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13_ncr:1_{0A833ED1-0EBA-4325-9A0D-94CAE512F1A1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definedNames>
    <definedName name="_xlnm.Print_Area" localSheetId="0">PPI!$A$1:$M$83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1" l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76" i="1" l="1"/>
  <c r="G9" i="1"/>
  <c r="K79" i="1" l="1"/>
  <c r="J79" i="1"/>
  <c r="I79" i="1"/>
  <c r="H79" i="1"/>
  <c r="G79" i="1"/>
  <c r="K71" i="1"/>
  <c r="J71" i="1"/>
  <c r="I71" i="1"/>
  <c r="H71" i="1"/>
  <c r="G71" i="1"/>
  <c r="M79" i="1" l="1"/>
  <c r="M76" i="1"/>
  <c r="M71" i="1"/>
  <c r="M9" i="1"/>
  <c r="K81" i="1"/>
  <c r="I81" i="1"/>
  <c r="H81" i="1"/>
  <c r="J81" i="1"/>
  <c r="G81" i="1"/>
  <c r="L79" i="1"/>
  <c r="L76" i="1"/>
  <c r="L71" i="1"/>
  <c r="L9" i="1"/>
  <c r="L81" i="1" l="1"/>
  <c r="M81" i="1"/>
</calcChain>
</file>

<file path=xl/sharedStrings.xml><?xml version="1.0" encoding="utf-8"?>
<sst xmlns="http://schemas.openxmlformats.org/spreadsheetml/2006/main" count="121" uniqueCount="77">
  <si>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</si>
  <si>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</si>
  <si>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</si>
  <si>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</si>
  <si>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</si>
  <si>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</si>
  <si>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</si>
  <si>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</si>
  <si>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</si>
  <si>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</si>
  <si>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</si>
  <si>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</si>
  <si>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</si>
  <si>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</si>
  <si>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</si>
  <si>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</si>
  <si>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</si>
  <si>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</si>
  <si>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</si>
  <si>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</si>
  <si>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</si>
  <si>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G1058</t>
  </si>
  <si>
    <t>GESTIÓN DEL DESARROLLO INSTITUCIONAL (MEDIA SUPERIOR)</t>
  </si>
  <si>
    <t>EQUIPO DE COMPUTO Y DE TECNOLOGIAS DE LA INFORMACI</t>
  </si>
  <si>
    <t>G1080</t>
  </si>
  <si>
    <t>GESTIÓN DE NECESIDADES DE SERVICIOS, RECURSOS MATERIALES, FINANCIEROS E INFORMÁTICOS ATENDIDOS PARA</t>
  </si>
  <si>
    <t>MUEBLES DE OFICINA Y ESTANTERIA</t>
  </si>
  <si>
    <t>CAMARAS FOTOGRAFICAS Y DE VIDEO</t>
  </si>
  <si>
    <t>OTROS EQUIPOS DE TRANSPORTES</t>
  </si>
  <si>
    <t>EQUIPOS DE GENERACION ELECTRICA, APARATOS Y ACCESO</t>
  </si>
  <si>
    <t>G1081</t>
  </si>
  <si>
    <t>GESTIÓN DE NECESIDADES DE SERVICIOS, RECURSOS MATERIALES, FINANCIEROS E INFORMÁTICOS ATENDIDOS  PARA</t>
  </si>
  <si>
    <t>G1133</t>
  </si>
  <si>
    <t>OPERACIÓN DEL MODELO DE PLANEACIÓN Y EVALUACIÓN PARA EL NIVEL MEDIA SUPERIOR Y SUPERIOR DEL SABES</t>
  </si>
  <si>
    <t>OTROS MOBILIARIOS Y EQUIPOS DE ADMINISTRACION</t>
  </si>
  <si>
    <t>G1134</t>
  </si>
  <si>
    <t>VINCULACIÓN INSTITUCIONAL PARA EL NIVEL MEDIO SUPERIOR DEL SABES</t>
  </si>
  <si>
    <t>EQUIPO Y APARATOS AUDIOVISUALES</t>
  </si>
  <si>
    <t>EQUIPO DE COMUNICACION Y TELECOMUNICACION</t>
  </si>
  <si>
    <t>G2069</t>
  </si>
  <si>
    <t>GESTIÓN ADMINISTRATIVA EN MATERIA JURÍDICA, PROYECTOS ESTRATÉGICOS PARA MEDIA SUPERIOR.</t>
  </si>
  <si>
    <t>SISTEMAS DE AIRE ACONDICIONADO, CALEFACCION Y DE R</t>
  </si>
  <si>
    <t>G2070</t>
  </si>
  <si>
    <t>GESTIÓN ADMINISTRATIVA EN MATERIA JURÍDICA, PROYECTOS ESTRATÉGICOS PARA SUPERIOR</t>
  </si>
  <si>
    <t>P0492</t>
  </si>
  <si>
    <t>ADMINISTRACIÓN E IMPARTICIÓN DE LOS SERVICIOS EDUCATIVOS EN SU MODALIDAD PRESENCIAL DEL SABES</t>
  </si>
  <si>
    <t>MUEBLES, EXCEPTO DE OFICINA Y ESTANTERIA</t>
  </si>
  <si>
    <t>EQUIPO MEDICO Y DE LABORATORIO</t>
  </si>
  <si>
    <t>INSTRUMENTAL MEDICO Y DE LABORATORIO</t>
  </si>
  <si>
    <t>MAQUINARIA Y EQUIPO INDUSTRIAL</t>
  </si>
  <si>
    <t>HERRAMIENTAS Y MAQUINAS-HERRAMIENTA</t>
  </si>
  <si>
    <t>P0499</t>
  </si>
  <si>
    <t>FORTALECIMIENTO A LA FORMACIÓN INTEGRAL PARA MEDIA SUPERIOR DEL SABES, BACHILLERATO</t>
  </si>
  <si>
    <t>OTRO MOBILIARIO Y EQUIPO EDUCACIONAL Y RECREATIVO</t>
  </si>
  <si>
    <t>P0503</t>
  </si>
  <si>
    <t>PLANEACIÓN, DESARROLLO Y MANTENIMIENTO DE LA INFRAESTRUCTURA EDUCATIVA EN LOS CENTROS A NIVEL SUPERI</t>
  </si>
  <si>
    <t>P1084</t>
  </si>
  <si>
    <t>GESTIÓN DEL PROCESO DE ACREDITACIÓN Y EVALUACIÓN DE PROGRAMAS DE LAS INSTITUCIONES DE EDUCACIÓN SUPE</t>
  </si>
  <si>
    <t>P2023</t>
  </si>
  <si>
    <t>FORMACIÓN DE COMPETENCIAS LABORALES EN EDUCACIÓN MEDIA SUPERIOR DEL SABES, BACHILLERATO</t>
  </si>
  <si>
    <t>P2602</t>
  </si>
  <si>
    <t>ADMINISTRACIÓN E IMPARTICIÓN DE LOS SERVICIOS EXISTENTES DEL SABES EN LA UNIVERSIDAD</t>
  </si>
  <si>
    <t>P2606</t>
  </si>
  <si>
    <t>ADMINISTRACIÓN E IMPARTICIÓN DE LOS SERVICIOS EXISTENTES DEL SABES (ACADÉMICO NIVEL MEDIA SUPERIOR)</t>
  </si>
  <si>
    <t>P2979</t>
  </si>
  <si>
    <t>ADMINISTRACIÓN DEL PROCESO DE LOS CERTIFICADOS DE TERMINACIÓN DE ESTUDIOS PARA EL NIVEL MEDIA SUPERI</t>
  </si>
  <si>
    <t>P2980</t>
  </si>
  <si>
    <t>ADMINISTRACIÓN DEL PROCESO DE LOS CERTIFICADOS DE TERMINACIÓN DE ESTUDIOS PARA EL NIVEL SUPERIOR DEL</t>
  </si>
  <si>
    <t>P3163</t>
  </si>
  <si>
    <t>ADMINISTRACIÓN E IMPARTICIÓN DE LOS SERVICIOS EDUCATIVOS EN SU MODALIDAD MIXTA DEL BACHILLERATO DEL</t>
  </si>
  <si>
    <t>P3164</t>
  </si>
  <si>
    <t>ADMINISTRACIÓN E IMPARTICIÓN DE LOS SERVICIOS EDUCATIVOS EN SU MODALIDAD BIVALENTE DEL BACHILLERATO</t>
  </si>
  <si>
    <t>MAQUINARIA Y EQUIPO AGROPECUARIO</t>
  </si>
  <si>
    <t>Q0338</t>
  </si>
  <si>
    <t>INFRAESTRUCTURA EN PLANTELES DE EDUCACIÓN MEDIA SUPERIOR DEL SABES</t>
  </si>
  <si>
    <t>EDIFICACION NO HABITACIONAL</t>
  </si>
  <si>
    <t>SISTEMA AVANZADO DE BACHILLERATO Y EDUCACION SUPERIOR EN EL ESTADO DE GTO.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</si>
</sst>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83"/>
  <sheetViews>
    <sheetView tabSelected="1" workbookViewId="0">
      <selection activeCell="B1" sqref="A1:M8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76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21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5.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 t="shared" ref="G9:G40" si="0">+H9</f>
        <v>0</v>
      </c>
      <c r="H9" s="36">
        <v>0</v>
      </c>
      <c r="I9" s="36">
        <v>25000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ht="33.75" x14ac:dyDescent="0.2">
      <c r="B10" s="32" t="s">
        <v>24</v>
      </c>
      <c r="C10" s="33"/>
      <c r="D10" s="34" t="s">
        <v>25</v>
      </c>
      <c r="E10" s="29">
        <v>5110</v>
      </c>
      <c r="F10" s="30" t="s">
        <v>26</v>
      </c>
      <c r="G10" s="35">
        <f t="shared" si="0"/>
        <v>8000</v>
      </c>
      <c r="H10" s="36">
        <v>8000</v>
      </c>
      <c r="I10" s="36">
        <v>8000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ht="22.5" x14ac:dyDescent="0.2">
      <c r="B11" s="32"/>
      <c r="C11" s="33"/>
      <c r="D11" s="34"/>
      <c r="E11" s="29">
        <v>5150</v>
      </c>
      <c r="F11" s="30" t="s">
        <v>23</v>
      </c>
      <c r="G11" s="35">
        <f t="shared" si="0"/>
        <v>40800</v>
      </c>
      <c r="H11" s="36">
        <v>40800</v>
      </c>
      <c r="I11" s="36">
        <v>428517.45</v>
      </c>
      <c r="J11" s="36">
        <v>14338.71</v>
      </c>
      <c r="K11" s="36">
        <v>14338.71</v>
      </c>
      <c r="L11" s="37">
        <f t="shared" si="1"/>
        <v>0.35143897058823526</v>
      </c>
      <c r="M11" s="38">
        <f t="shared" si="2"/>
        <v>3.3461204438699051E-2</v>
      </c>
    </row>
    <row r="12" spans="2:13" x14ac:dyDescent="0.2">
      <c r="B12" s="32"/>
      <c r="C12" s="33"/>
      <c r="D12" s="34"/>
      <c r="E12" s="29">
        <v>5230</v>
      </c>
      <c r="F12" s="30" t="s">
        <v>27</v>
      </c>
      <c r="G12" s="35">
        <f t="shared" si="0"/>
        <v>0</v>
      </c>
      <c r="H12" s="36">
        <v>0</v>
      </c>
      <c r="I12" s="36">
        <v>58580</v>
      </c>
      <c r="J12" s="36">
        <v>58580</v>
      </c>
      <c r="K12" s="36">
        <v>58580</v>
      </c>
      <c r="L12" s="37">
        <f t="shared" si="1"/>
        <v>0</v>
      </c>
      <c r="M12" s="38">
        <f t="shared" si="2"/>
        <v>1</v>
      </c>
    </row>
    <row r="13" spans="2:13" x14ac:dyDescent="0.2">
      <c r="B13" s="32"/>
      <c r="C13" s="33"/>
      <c r="D13" s="34"/>
      <c r="E13" s="29">
        <v>5490</v>
      </c>
      <c r="F13" s="30" t="s">
        <v>28</v>
      </c>
      <c r="G13" s="35">
        <f t="shared" si="0"/>
        <v>0</v>
      </c>
      <c r="H13" s="36">
        <v>0</v>
      </c>
      <c r="I13" s="36">
        <v>15000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ht="22.5" x14ac:dyDescent="0.2">
      <c r="B14" s="32"/>
      <c r="C14" s="33"/>
      <c r="D14" s="34"/>
      <c r="E14" s="29">
        <v>5660</v>
      </c>
      <c r="F14" s="30" t="s">
        <v>29</v>
      </c>
      <c r="G14" s="35">
        <f t="shared" si="0"/>
        <v>0</v>
      </c>
      <c r="H14" s="36">
        <v>0</v>
      </c>
      <c r="I14" s="36">
        <v>9694.7999999999993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ht="33.75" x14ac:dyDescent="0.2">
      <c r="B15" s="32" t="s">
        <v>30</v>
      </c>
      <c r="C15" s="33"/>
      <c r="D15" s="34" t="s">
        <v>31</v>
      </c>
      <c r="E15" s="29">
        <v>5110</v>
      </c>
      <c r="F15" s="30" t="s">
        <v>26</v>
      </c>
      <c r="G15" s="35">
        <f t="shared" si="0"/>
        <v>30000</v>
      </c>
      <c r="H15" s="36">
        <v>30000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22.5" x14ac:dyDescent="0.2">
      <c r="B16" s="32"/>
      <c r="C16" s="33"/>
      <c r="D16" s="34"/>
      <c r="E16" s="29">
        <v>5150</v>
      </c>
      <c r="F16" s="30" t="s">
        <v>23</v>
      </c>
      <c r="G16" s="35">
        <f t="shared" si="0"/>
        <v>1227348.96</v>
      </c>
      <c r="H16" s="36">
        <v>1227348.96</v>
      </c>
      <c r="I16" s="36">
        <v>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ht="22.5" x14ac:dyDescent="0.2">
      <c r="B17" s="32"/>
      <c r="C17" s="33"/>
      <c r="D17" s="34"/>
      <c r="E17" s="29">
        <v>5660</v>
      </c>
      <c r="F17" s="30" t="s">
        <v>29</v>
      </c>
      <c r="G17" s="35">
        <f t="shared" si="0"/>
        <v>46948</v>
      </c>
      <c r="H17" s="36">
        <v>46948</v>
      </c>
      <c r="I17" s="36">
        <v>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22.5" x14ac:dyDescent="0.2">
      <c r="B18" s="32" t="s">
        <v>32</v>
      </c>
      <c r="C18" s="33"/>
      <c r="D18" s="34" t="s">
        <v>33</v>
      </c>
      <c r="E18" s="29">
        <v>5150</v>
      </c>
      <c r="F18" s="30" t="s">
        <v>23</v>
      </c>
      <c r="G18" s="35">
        <f t="shared" si="0"/>
        <v>76355.839999999997</v>
      </c>
      <c r="H18" s="36">
        <v>76355.839999999997</v>
      </c>
      <c r="I18" s="36">
        <v>96493.84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5190</v>
      </c>
      <c r="F19" s="30" t="s">
        <v>34</v>
      </c>
      <c r="G19" s="35">
        <f t="shared" si="0"/>
        <v>6000</v>
      </c>
      <c r="H19" s="36">
        <v>6000</v>
      </c>
      <c r="I19" s="36">
        <v>8250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ht="22.5" x14ac:dyDescent="0.2">
      <c r="B20" s="32"/>
      <c r="C20" s="33"/>
      <c r="D20" s="34"/>
      <c r="E20" s="29">
        <v>5660</v>
      </c>
      <c r="F20" s="30" t="s">
        <v>29</v>
      </c>
      <c r="G20" s="35">
        <f t="shared" si="0"/>
        <v>23474</v>
      </c>
      <c r="H20" s="36">
        <v>23474</v>
      </c>
      <c r="I20" s="36">
        <v>23474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ht="22.5" x14ac:dyDescent="0.2">
      <c r="B21" s="32" t="s">
        <v>35</v>
      </c>
      <c r="C21" s="33"/>
      <c r="D21" s="34" t="s">
        <v>36</v>
      </c>
      <c r="E21" s="29">
        <v>5210</v>
      </c>
      <c r="F21" s="30" t="s">
        <v>37</v>
      </c>
      <c r="G21" s="35">
        <f t="shared" si="0"/>
        <v>50000</v>
      </c>
      <c r="H21" s="36">
        <v>50000</v>
      </c>
      <c r="I21" s="36">
        <v>50000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/>
      <c r="C22" s="33"/>
      <c r="D22" s="34"/>
      <c r="E22" s="29">
        <v>5650</v>
      </c>
      <c r="F22" s="30" t="s">
        <v>38</v>
      </c>
      <c r="G22" s="35">
        <f t="shared" si="0"/>
        <v>10000</v>
      </c>
      <c r="H22" s="36">
        <v>10000</v>
      </c>
      <c r="I22" s="36">
        <v>10000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ht="22.5" x14ac:dyDescent="0.2">
      <c r="B23" s="32" t="s">
        <v>39</v>
      </c>
      <c r="C23" s="33"/>
      <c r="D23" s="34" t="s">
        <v>40</v>
      </c>
      <c r="E23" s="29">
        <v>5150</v>
      </c>
      <c r="F23" s="30" t="s">
        <v>23</v>
      </c>
      <c r="G23" s="35">
        <f t="shared" si="0"/>
        <v>0</v>
      </c>
      <c r="H23" s="36">
        <v>0</v>
      </c>
      <c r="I23" s="36">
        <v>1895341.22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ht="22.5" x14ac:dyDescent="0.2">
      <c r="B24" s="32"/>
      <c r="C24" s="33"/>
      <c r="D24" s="34"/>
      <c r="E24" s="29">
        <v>5640</v>
      </c>
      <c r="F24" s="30" t="s">
        <v>41</v>
      </c>
      <c r="G24" s="35">
        <f t="shared" si="0"/>
        <v>0</v>
      </c>
      <c r="H24" s="36">
        <v>0</v>
      </c>
      <c r="I24" s="36">
        <v>70000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ht="22.5" x14ac:dyDescent="0.2">
      <c r="B25" s="32" t="s">
        <v>42</v>
      </c>
      <c r="C25" s="33"/>
      <c r="D25" s="34" t="s">
        <v>43</v>
      </c>
      <c r="E25" s="29">
        <v>5110</v>
      </c>
      <c r="F25" s="30" t="s">
        <v>26</v>
      </c>
      <c r="G25" s="35">
        <f t="shared" si="0"/>
        <v>0</v>
      </c>
      <c r="H25" s="36">
        <v>0</v>
      </c>
      <c r="I25" s="36">
        <v>30000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ht="22.5" x14ac:dyDescent="0.2">
      <c r="B26" s="32"/>
      <c r="C26" s="33"/>
      <c r="D26" s="34"/>
      <c r="E26" s="29">
        <v>5660</v>
      </c>
      <c r="F26" s="30" t="s">
        <v>29</v>
      </c>
      <c r="G26" s="35">
        <f t="shared" si="0"/>
        <v>0</v>
      </c>
      <c r="H26" s="36">
        <v>0</v>
      </c>
      <c r="I26" s="36">
        <v>46948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ht="22.5" x14ac:dyDescent="0.2">
      <c r="B27" s="32" t="s">
        <v>44</v>
      </c>
      <c r="C27" s="33"/>
      <c r="D27" s="34" t="s">
        <v>45</v>
      </c>
      <c r="E27" s="29">
        <v>5110</v>
      </c>
      <c r="F27" s="30" t="s">
        <v>26</v>
      </c>
      <c r="G27" s="35">
        <f t="shared" si="0"/>
        <v>2500000</v>
      </c>
      <c r="H27" s="36">
        <v>2500000</v>
      </c>
      <c r="I27" s="36">
        <v>3728607.46</v>
      </c>
      <c r="J27" s="36">
        <v>215282.58</v>
      </c>
      <c r="K27" s="36">
        <v>215282.58</v>
      </c>
      <c r="L27" s="37">
        <f t="shared" si="1"/>
        <v>8.6113031999999992E-2</v>
      </c>
      <c r="M27" s="38">
        <f t="shared" si="2"/>
        <v>5.7738065030852027E-2</v>
      </c>
    </row>
    <row r="28" spans="2:13" x14ac:dyDescent="0.2">
      <c r="B28" s="32"/>
      <c r="C28" s="33"/>
      <c r="D28" s="34"/>
      <c r="E28" s="29">
        <v>5120</v>
      </c>
      <c r="F28" s="30" t="s">
        <v>46</v>
      </c>
      <c r="G28" s="35">
        <f t="shared" si="0"/>
        <v>200000</v>
      </c>
      <c r="H28" s="36">
        <v>200000</v>
      </c>
      <c r="I28" s="36">
        <v>260000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ht="22.5" x14ac:dyDescent="0.2">
      <c r="B29" s="32"/>
      <c r="C29" s="33"/>
      <c r="D29" s="34"/>
      <c r="E29" s="29">
        <v>5150</v>
      </c>
      <c r="F29" s="30" t="s">
        <v>23</v>
      </c>
      <c r="G29" s="35">
        <f t="shared" si="0"/>
        <v>6000000</v>
      </c>
      <c r="H29" s="36">
        <v>6000000</v>
      </c>
      <c r="I29" s="36">
        <v>12623900.199999999</v>
      </c>
      <c r="J29" s="36">
        <v>355403.22</v>
      </c>
      <c r="K29" s="36">
        <v>355403.22</v>
      </c>
      <c r="L29" s="37">
        <f t="shared" si="1"/>
        <v>5.9233869999999994E-2</v>
      </c>
      <c r="M29" s="38">
        <f t="shared" si="2"/>
        <v>2.8153202605324779E-2</v>
      </c>
    </row>
    <row r="30" spans="2:13" x14ac:dyDescent="0.2">
      <c r="B30" s="32"/>
      <c r="C30" s="33"/>
      <c r="D30" s="34"/>
      <c r="E30" s="29">
        <v>5190</v>
      </c>
      <c r="F30" s="30" t="s">
        <v>34</v>
      </c>
      <c r="G30" s="35">
        <f t="shared" si="0"/>
        <v>0</v>
      </c>
      <c r="H30" s="36">
        <v>0</v>
      </c>
      <c r="I30" s="36">
        <v>150000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/>
      <c r="C31" s="33"/>
      <c r="D31" s="34"/>
      <c r="E31" s="29">
        <v>5230</v>
      </c>
      <c r="F31" s="30" t="s">
        <v>27</v>
      </c>
      <c r="G31" s="35">
        <f t="shared" si="0"/>
        <v>1000000</v>
      </c>
      <c r="H31" s="36">
        <v>1000000</v>
      </c>
      <c r="I31" s="36">
        <v>1328000</v>
      </c>
      <c r="J31" s="36">
        <v>328000</v>
      </c>
      <c r="K31" s="36">
        <v>328000</v>
      </c>
      <c r="L31" s="37">
        <f t="shared" si="1"/>
        <v>0.32800000000000001</v>
      </c>
      <c r="M31" s="38">
        <f t="shared" si="2"/>
        <v>0.24698795180722891</v>
      </c>
    </row>
    <row r="32" spans="2:13" x14ac:dyDescent="0.2">
      <c r="B32" s="32"/>
      <c r="C32" s="33"/>
      <c r="D32" s="34"/>
      <c r="E32" s="29">
        <v>5310</v>
      </c>
      <c r="F32" s="30" t="s">
        <v>47</v>
      </c>
      <c r="G32" s="35">
        <f t="shared" si="0"/>
        <v>0</v>
      </c>
      <c r="H32" s="36">
        <v>0</v>
      </c>
      <c r="I32" s="36">
        <v>521092.28</v>
      </c>
      <c r="J32" s="36">
        <v>21092.28</v>
      </c>
      <c r="K32" s="36">
        <v>21092.28</v>
      </c>
      <c r="L32" s="37">
        <f t="shared" si="1"/>
        <v>0</v>
      </c>
      <c r="M32" s="38">
        <f t="shared" si="2"/>
        <v>4.0477053315777382E-2</v>
      </c>
    </row>
    <row r="33" spans="2:13" x14ac:dyDescent="0.2">
      <c r="B33" s="32"/>
      <c r="C33" s="33"/>
      <c r="D33" s="34"/>
      <c r="E33" s="29">
        <v>5320</v>
      </c>
      <c r="F33" s="30" t="s">
        <v>48</v>
      </c>
      <c r="G33" s="35">
        <f t="shared" si="0"/>
        <v>800000</v>
      </c>
      <c r="H33" s="36">
        <v>800000</v>
      </c>
      <c r="I33" s="36">
        <v>1622610.5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29">
        <v>5620</v>
      </c>
      <c r="F34" s="30" t="s">
        <v>49</v>
      </c>
      <c r="G34" s="35">
        <f t="shared" si="0"/>
        <v>0</v>
      </c>
      <c r="H34" s="36">
        <v>0</v>
      </c>
      <c r="I34" s="36">
        <v>610000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5650</v>
      </c>
      <c r="F35" s="30" t="s">
        <v>38</v>
      </c>
      <c r="G35" s="35">
        <f t="shared" si="0"/>
        <v>100000</v>
      </c>
      <c r="H35" s="36">
        <v>100000</v>
      </c>
      <c r="I35" s="36">
        <v>534710</v>
      </c>
      <c r="J35" s="36">
        <v>434710</v>
      </c>
      <c r="K35" s="36">
        <v>434710</v>
      </c>
      <c r="L35" s="37">
        <f t="shared" si="1"/>
        <v>4.3471000000000002</v>
      </c>
      <c r="M35" s="38">
        <f t="shared" si="2"/>
        <v>0.81298273830674572</v>
      </c>
    </row>
    <row r="36" spans="2:13" ht="22.5" x14ac:dyDescent="0.2">
      <c r="B36" s="32"/>
      <c r="C36" s="33"/>
      <c r="D36" s="34"/>
      <c r="E36" s="29">
        <v>5660</v>
      </c>
      <c r="F36" s="30" t="s">
        <v>29</v>
      </c>
      <c r="G36" s="35">
        <f t="shared" si="0"/>
        <v>3300000</v>
      </c>
      <c r="H36" s="36">
        <v>3300000</v>
      </c>
      <c r="I36" s="36">
        <v>3300000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">
      <c r="B37" s="32"/>
      <c r="C37" s="33"/>
      <c r="D37" s="34"/>
      <c r="E37" s="29">
        <v>5670</v>
      </c>
      <c r="F37" s="30" t="s">
        <v>50</v>
      </c>
      <c r="G37" s="35">
        <f t="shared" si="0"/>
        <v>0</v>
      </c>
      <c r="H37" s="36">
        <v>0</v>
      </c>
      <c r="I37" s="36">
        <v>800000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ht="22.5" x14ac:dyDescent="0.2">
      <c r="B38" s="32" t="s">
        <v>51</v>
      </c>
      <c r="C38" s="33"/>
      <c r="D38" s="34" t="s">
        <v>52</v>
      </c>
      <c r="E38" s="29">
        <v>5290</v>
      </c>
      <c r="F38" s="30" t="s">
        <v>53</v>
      </c>
      <c r="G38" s="35">
        <f t="shared" si="0"/>
        <v>1000000</v>
      </c>
      <c r="H38" s="36">
        <v>1000000</v>
      </c>
      <c r="I38" s="36">
        <v>2022713.73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ht="33.75" x14ac:dyDescent="0.2">
      <c r="B39" s="32" t="s">
        <v>54</v>
      </c>
      <c r="C39" s="33"/>
      <c r="D39" s="34" t="s">
        <v>55</v>
      </c>
      <c r="E39" s="29">
        <v>5150</v>
      </c>
      <c r="F39" s="30" t="s">
        <v>23</v>
      </c>
      <c r="G39" s="35">
        <f t="shared" si="0"/>
        <v>0</v>
      </c>
      <c r="H39" s="36">
        <v>0</v>
      </c>
      <c r="I39" s="36">
        <v>13476.88</v>
      </c>
      <c r="J39" s="36">
        <v>13476.88</v>
      </c>
      <c r="K39" s="36">
        <v>13476.88</v>
      </c>
      <c r="L39" s="37">
        <f t="shared" si="1"/>
        <v>0</v>
      </c>
      <c r="M39" s="38">
        <f t="shared" si="2"/>
        <v>1</v>
      </c>
    </row>
    <row r="40" spans="2:13" ht="33.75" x14ac:dyDescent="0.2">
      <c r="B40" s="32" t="s">
        <v>56</v>
      </c>
      <c r="C40" s="33"/>
      <c r="D40" s="34" t="s">
        <v>57</v>
      </c>
      <c r="E40" s="29">
        <v>5150</v>
      </c>
      <c r="F40" s="30" t="s">
        <v>23</v>
      </c>
      <c r="G40" s="35">
        <f t="shared" si="0"/>
        <v>0</v>
      </c>
      <c r="H40" s="36">
        <v>0</v>
      </c>
      <c r="I40" s="36">
        <v>67384.399999999994</v>
      </c>
      <c r="J40" s="36">
        <v>67384.399999999994</v>
      </c>
      <c r="K40" s="36">
        <v>67384.399999999994</v>
      </c>
      <c r="L40" s="37">
        <f t="shared" si="1"/>
        <v>0</v>
      </c>
      <c r="M40" s="38">
        <f t="shared" si="2"/>
        <v>1</v>
      </c>
    </row>
    <row r="41" spans="2:13" x14ac:dyDescent="0.2">
      <c r="B41" s="32"/>
      <c r="C41" s="33"/>
      <c r="D41" s="34"/>
      <c r="E41" s="29">
        <v>5210</v>
      </c>
      <c r="F41" s="30" t="s">
        <v>37</v>
      </c>
      <c r="G41" s="35">
        <f t="shared" ref="G41:G72" si="3">+H41</f>
        <v>0</v>
      </c>
      <c r="H41" s="36">
        <v>0</v>
      </c>
      <c r="I41" s="36">
        <v>15530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68" si="5">IFERROR(K41/I41,0)</f>
        <v>0</v>
      </c>
    </row>
    <row r="42" spans="2:13" ht="22.5" x14ac:dyDescent="0.2">
      <c r="B42" s="32" t="s">
        <v>58</v>
      </c>
      <c r="C42" s="33"/>
      <c r="D42" s="34" t="s">
        <v>59</v>
      </c>
      <c r="E42" s="29">
        <v>5110</v>
      </c>
      <c r="F42" s="30" t="s">
        <v>26</v>
      </c>
      <c r="G42" s="35">
        <f t="shared" si="3"/>
        <v>840000</v>
      </c>
      <c r="H42" s="36">
        <v>840000</v>
      </c>
      <c r="I42" s="36">
        <v>567077.18000000005</v>
      </c>
      <c r="J42" s="36">
        <v>567077.18000000005</v>
      </c>
      <c r="K42" s="36">
        <v>567077.18000000005</v>
      </c>
      <c r="L42" s="37">
        <f t="shared" si="4"/>
        <v>0.67509188095238104</v>
      </c>
      <c r="M42" s="38">
        <f t="shared" si="5"/>
        <v>1</v>
      </c>
    </row>
    <row r="43" spans="2:13" x14ac:dyDescent="0.2">
      <c r="B43" s="32"/>
      <c r="C43" s="33"/>
      <c r="D43" s="34"/>
      <c r="E43" s="29">
        <v>5120</v>
      </c>
      <c r="F43" s="30" t="s">
        <v>46</v>
      </c>
      <c r="G43" s="35">
        <f t="shared" si="3"/>
        <v>60000</v>
      </c>
      <c r="H43" s="36">
        <v>60000</v>
      </c>
      <c r="I43" s="36">
        <v>0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ht="22.5" x14ac:dyDescent="0.2">
      <c r="B44" s="32"/>
      <c r="C44" s="33"/>
      <c r="D44" s="34"/>
      <c r="E44" s="29">
        <v>5150</v>
      </c>
      <c r="F44" s="30" t="s">
        <v>23</v>
      </c>
      <c r="G44" s="35">
        <f t="shared" si="3"/>
        <v>80000</v>
      </c>
      <c r="H44" s="36">
        <v>80000</v>
      </c>
      <c r="I44" s="36">
        <v>795135.92</v>
      </c>
      <c r="J44" s="36">
        <v>795135.92</v>
      </c>
      <c r="K44" s="36">
        <v>795135.92</v>
      </c>
      <c r="L44" s="37">
        <f t="shared" si="4"/>
        <v>9.9391990000000003</v>
      </c>
      <c r="M44" s="38">
        <f t="shared" si="5"/>
        <v>1</v>
      </c>
    </row>
    <row r="45" spans="2:13" x14ac:dyDescent="0.2">
      <c r="B45" s="32"/>
      <c r="C45" s="33"/>
      <c r="D45" s="34"/>
      <c r="E45" s="29">
        <v>5190</v>
      </c>
      <c r="F45" s="30" t="s">
        <v>34</v>
      </c>
      <c r="G45" s="35">
        <f t="shared" si="3"/>
        <v>150000</v>
      </c>
      <c r="H45" s="36">
        <v>150000</v>
      </c>
      <c r="I45" s="36">
        <v>0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">
      <c r="B46" s="32"/>
      <c r="C46" s="33"/>
      <c r="D46" s="34"/>
      <c r="E46" s="29">
        <v>5230</v>
      </c>
      <c r="F46" s="30" t="s">
        <v>27</v>
      </c>
      <c r="G46" s="35">
        <f t="shared" si="3"/>
        <v>0</v>
      </c>
      <c r="H46" s="36">
        <v>0</v>
      </c>
      <c r="I46" s="36">
        <v>184000</v>
      </c>
      <c r="J46" s="36">
        <v>184000</v>
      </c>
      <c r="K46" s="36">
        <v>184000</v>
      </c>
      <c r="L46" s="37">
        <f t="shared" si="4"/>
        <v>0</v>
      </c>
      <c r="M46" s="38">
        <f t="shared" si="5"/>
        <v>1</v>
      </c>
    </row>
    <row r="47" spans="2:13" x14ac:dyDescent="0.2">
      <c r="B47" s="32"/>
      <c r="C47" s="33"/>
      <c r="D47" s="34"/>
      <c r="E47" s="29">
        <v>5620</v>
      </c>
      <c r="F47" s="30" t="s">
        <v>49</v>
      </c>
      <c r="G47" s="35">
        <f t="shared" si="3"/>
        <v>120000</v>
      </c>
      <c r="H47" s="36">
        <v>120000</v>
      </c>
      <c r="I47" s="36">
        <v>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x14ac:dyDescent="0.2">
      <c r="B48" s="32"/>
      <c r="C48" s="33"/>
      <c r="D48" s="34"/>
      <c r="E48" s="29">
        <v>5670</v>
      </c>
      <c r="F48" s="30" t="s">
        <v>50</v>
      </c>
      <c r="G48" s="35">
        <f t="shared" si="3"/>
        <v>550000</v>
      </c>
      <c r="H48" s="36">
        <v>550000</v>
      </c>
      <c r="I48" s="36">
        <v>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ht="22.5" x14ac:dyDescent="0.2">
      <c r="B49" s="32" t="s">
        <v>60</v>
      </c>
      <c r="C49" s="33"/>
      <c r="D49" s="34" t="s">
        <v>61</v>
      </c>
      <c r="E49" s="29">
        <v>5110</v>
      </c>
      <c r="F49" s="30" t="s">
        <v>26</v>
      </c>
      <c r="G49" s="35">
        <f t="shared" si="3"/>
        <v>0</v>
      </c>
      <c r="H49" s="36">
        <v>0</v>
      </c>
      <c r="I49" s="36">
        <v>329623.25</v>
      </c>
      <c r="J49" s="36">
        <v>61501.85</v>
      </c>
      <c r="K49" s="36">
        <v>61501.85</v>
      </c>
      <c r="L49" s="37">
        <f t="shared" si="4"/>
        <v>0</v>
      </c>
      <c r="M49" s="38">
        <f t="shared" si="5"/>
        <v>0.18658225716784238</v>
      </c>
    </row>
    <row r="50" spans="2:13" ht="22.5" x14ac:dyDescent="0.2">
      <c r="B50" s="32"/>
      <c r="C50" s="33"/>
      <c r="D50" s="34"/>
      <c r="E50" s="29">
        <v>5150</v>
      </c>
      <c r="F50" s="30" t="s">
        <v>23</v>
      </c>
      <c r="G50" s="35">
        <f t="shared" si="3"/>
        <v>2145734.46</v>
      </c>
      <c r="H50" s="36">
        <v>2145734.46</v>
      </c>
      <c r="I50" s="36">
        <v>7129118.3600000003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">
      <c r="B51" s="32"/>
      <c r="C51" s="33"/>
      <c r="D51" s="34"/>
      <c r="E51" s="29">
        <v>5190</v>
      </c>
      <c r="F51" s="30" t="s">
        <v>34</v>
      </c>
      <c r="G51" s="35">
        <f t="shared" si="3"/>
        <v>0</v>
      </c>
      <c r="H51" s="36">
        <v>0</v>
      </c>
      <c r="I51" s="36">
        <v>247916</v>
      </c>
      <c r="J51" s="36">
        <v>0</v>
      </c>
      <c r="K51" s="36">
        <v>0</v>
      </c>
      <c r="L51" s="37">
        <f t="shared" si="4"/>
        <v>0</v>
      </c>
      <c r="M51" s="38">
        <f t="shared" si="5"/>
        <v>0</v>
      </c>
    </row>
    <row r="52" spans="2:13" x14ac:dyDescent="0.2">
      <c r="B52" s="32"/>
      <c r="C52" s="33"/>
      <c r="D52" s="34"/>
      <c r="E52" s="29">
        <v>5210</v>
      </c>
      <c r="F52" s="30" t="s">
        <v>37</v>
      </c>
      <c r="G52" s="35">
        <f t="shared" si="3"/>
        <v>0</v>
      </c>
      <c r="H52" s="36">
        <v>0</v>
      </c>
      <c r="I52" s="36">
        <v>153134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">
      <c r="B53" s="32"/>
      <c r="C53" s="33"/>
      <c r="D53" s="34"/>
      <c r="E53" s="29">
        <v>5230</v>
      </c>
      <c r="F53" s="30" t="s">
        <v>27</v>
      </c>
      <c r="G53" s="35">
        <f t="shared" si="3"/>
        <v>0</v>
      </c>
      <c r="H53" s="36">
        <v>0</v>
      </c>
      <c r="I53" s="36">
        <v>1811726.09</v>
      </c>
      <c r="J53" s="36">
        <v>138077.38</v>
      </c>
      <c r="K53" s="36">
        <v>138077.38</v>
      </c>
      <c r="L53" s="37">
        <f t="shared" si="4"/>
        <v>0</v>
      </c>
      <c r="M53" s="38">
        <f t="shared" si="5"/>
        <v>7.6213165313527051E-2</v>
      </c>
    </row>
    <row r="54" spans="2:13" x14ac:dyDescent="0.2">
      <c r="B54" s="32"/>
      <c r="C54" s="33"/>
      <c r="D54" s="34"/>
      <c r="E54" s="29">
        <v>5650</v>
      </c>
      <c r="F54" s="30" t="s">
        <v>38</v>
      </c>
      <c r="G54" s="35">
        <f t="shared" si="3"/>
        <v>44558.8</v>
      </c>
      <c r="H54" s="36">
        <v>44558.8</v>
      </c>
      <c r="I54" s="36">
        <v>1640405.04</v>
      </c>
      <c r="J54" s="36">
        <v>1591246.24</v>
      </c>
      <c r="K54" s="36">
        <v>1591246.24</v>
      </c>
      <c r="L54" s="37">
        <f t="shared" si="4"/>
        <v>35.711155596649817</v>
      </c>
      <c r="M54" s="38">
        <f t="shared" si="5"/>
        <v>0.97003252318707822</v>
      </c>
    </row>
    <row r="55" spans="2:13" ht="22.5" x14ac:dyDescent="0.2">
      <c r="B55" s="32"/>
      <c r="C55" s="33"/>
      <c r="D55" s="34"/>
      <c r="E55" s="29">
        <v>5660</v>
      </c>
      <c r="F55" s="30" t="s">
        <v>29</v>
      </c>
      <c r="G55" s="35">
        <f t="shared" si="3"/>
        <v>92573.36</v>
      </c>
      <c r="H55" s="36">
        <v>92573.36</v>
      </c>
      <c r="I55" s="36">
        <v>92573.36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x14ac:dyDescent="0.2">
      <c r="B56" s="32"/>
      <c r="C56" s="33"/>
      <c r="D56" s="34"/>
      <c r="E56" s="29">
        <v>5670</v>
      </c>
      <c r="F56" s="30" t="s">
        <v>50</v>
      </c>
      <c r="G56" s="35">
        <f t="shared" si="3"/>
        <v>0</v>
      </c>
      <c r="H56" s="36">
        <v>0</v>
      </c>
      <c r="I56" s="36">
        <v>183198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ht="33.75" x14ac:dyDescent="0.2">
      <c r="B57" s="32" t="s">
        <v>62</v>
      </c>
      <c r="C57" s="33"/>
      <c r="D57" s="34" t="s">
        <v>63</v>
      </c>
      <c r="E57" s="29">
        <v>5150</v>
      </c>
      <c r="F57" s="30" t="s">
        <v>23</v>
      </c>
      <c r="G57" s="35">
        <f t="shared" si="3"/>
        <v>16000</v>
      </c>
      <c r="H57" s="36">
        <v>16000</v>
      </c>
      <c r="I57" s="36">
        <v>0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ht="22.5" x14ac:dyDescent="0.2">
      <c r="B58" s="32" t="s">
        <v>64</v>
      </c>
      <c r="C58" s="33"/>
      <c r="D58" s="34" t="s">
        <v>65</v>
      </c>
      <c r="E58" s="29">
        <v>5110</v>
      </c>
      <c r="F58" s="30" t="s">
        <v>26</v>
      </c>
      <c r="G58" s="35">
        <f t="shared" si="3"/>
        <v>5000</v>
      </c>
      <c r="H58" s="36">
        <v>5000</v>
      </c>
      <c r="I58" s="36">
        <v>13000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ht="22.5" x14ac:dyDescent="0.2">
      <c r="B59" s="32"/>
      <c r="C59" s="33"/>
      <c r="D59" s="34"/>
      <c r="E59" s="29">
        <v>5660</v>
      </c>
      <c r="F59" s="30" t="s">
        <v>29</v>
      </c>
      <c r="G59" s="35">
        <f t="shared" si="3"/>
        <v>0</v>
      </c>
      <c r="H59" s="36">
        <v>0</v>
      </c>
      <c r="I59" s="36">
        <v>18000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ht="22.5" x14ac:dyDescent="0.2">
      <c r="B60" s="32" t="s">
        <v>66</v>
      </c>
      <c r="C60" s="33"/>
      <c r="D60" s="34" t="s">
        <v>67</v>
      </c>
      <c r="E60" s="29">
        <v>5150</v>
      </c>
      <c r="F60" s="30" t="s">
        <v>23</v>
      </c>
      <c r="G60" s="35">
        <f t="shared" si="3"/>
        <v>0</v>
      </c>
      <c r="H60" s="36">
        <v>0</v>
      </c>
      <c r="I60" s="36">
        <v>22000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ht="33.75" x14ac:dyDescent="0.2">
      <c r="B61" s="32" t="s">
        <v>68</v>
      </c>
      <c r="C61" s="33"/>
      <c r="D61" s="34" t="s">
        <v>69</v>
      </c>
      <c r="E61" s="29">
        <v>5150</v>
      </c>
      <c r="F61" s="30" t="s">
        <v>23</v>
      </c>
      <c r="G61" s="35">
        <f t="shared" si="3"/>
        <v>0</v>
      </c>
      <c r="H61" s="36">
        <v>0</v>
      </c>
      <c r="I61" s="36">
        <v>500000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ht="22.5" x14ac:dyDescent="0.2">
      <c r="B62" s="32"/>
      <c r="C62" s="33"/>
      <c r="D62" s="34"/>
      <c r="E62" s="29">
        <v>5290</v>
      </c>
      <c r="F62" s="30" t="s">
        <v>53</v>
      </c>
      <c r="G62" s="35">
        <f t="shared" si="3"/>
        <v>0</v>
      </c>
      <c r="H62" s="36">
        <v>0</v>
      </c>
      <c r="I62" s="36">
        <v>300000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ht="33.75" x14ac:dyDescent="0.2">
      <c r="B63" s="32" t="s">
        <v>70</v>
      </c>
      <c r="C63" s="33"/>
      <c r="D63" s="34" t="s">
        <v>71</v>
      </c>
      <c r="E63" s="29">
        <v>5110</v>
      </c>
      <c r="F63" s="30" t="s">
        <v>26</v>
      </c>
      <c r="G63" s="35">
        <f t="shared" si="3"/>
        <v>0</v>
      </c>
      <c r="H63" s="36">
        <v>0</v>
      </c>
      <c r="I63" s="36">
        <v>88084.44</v>
      </c>
      <c r="J63" s="36">
        <v>88084.44</v>
      </c>
      <c r="K63" s="36">
        <v>88084.44</v>
      </c>
      <c r="L63" s="37">
        <f t="shared" si="4"/>
        <v>0</v>
      </c>
      <c r="M63" s="38">
        <f t="shared" si="5"/>
        <v>1</v>
      </c>
    </row>
    <row r="64" spans="2:13" x14ac:dyDescent="0.2">
      <c r="B64" s="32"/>
      <c r="C64" s="33"/>
      <c r="D64" s="34"/>
      <c r="E64" s="29">
        <v>5190</v>
      </c>
      <c r="F64" s="30" t="s">
        <v>34</v>
      </c>
      <c r="G64" s="35">
        <f t="shared" si="3"/>
        <v>0</v>
      </c>
      <c r="H64" s="36">
        <v>0</v>
      </c>
      <c r="I64" s="36">
        <v>200000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ht="22.5" x14ac:dyDescent="0.2">
      <c r="B65" s="32"/>
      <c r="C65" s="33"/>
      <c r="D65" s="34"/>
      <c r="E65" s="29">
        <v>5290</v>
      </c>
      <c r="F65" s="30" t="s">
        <v>53</v>
      </c>
      <c r="G65" s="35">
        <f t="shared" si="3"/>
        <v>0</v>
      </c>
      <c r="H65" s="36">
        <v>0</v>
      </c>
      <c r="I65" s="36">
        <v>65064.18</v>
      </c>
      <c r="J65" s="36">
        <v>65064.18</v>
      </c>
      <c r="K65" s="36">
        <v>65064.18</v>
      </c>
      <c r="L65" s="37">
        <f t="shared" si="4"/>
        <v>0</v>
      </c>
      <c r="M65" s="38">
        <f t="shared" si="5"/>
        <v>1</v>
      </c>
    </row>
    <row r="66" spans="2:13" x14ac:dyDescent="0.2">
      <c r="B66" s="32"/>
      <c r="C66" s="33"/>
      <c r="D66" s="34"/>
      <c r="E66" s="29">
        <v>5320</v>
      </c>
      <c r="F66" s="30" t="s">
        <v>48</v>
      </c>
      <c r="G66" s="35">
        <f t="shared" si="3"/>
        <v>0</v>
      </c>
      <c r="H66" s="36">
        <v>0</v>
      </c>
      <c r="I66" s="36">
        <v>10489.5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x14ac:dyDescent="0.2">
      <c r="B67" s="32"/>
      <c r="C67" s="33"/>
      <c r="D67" s="34"/>
      <c r="E67" s="29">
        <v>5610</v>
      </c>
      <c r="F67" s="30" t="s">
        <v>72</v>
      </c>
      <c r="G67" s="35">
        <f t="shared" si="3"/>
        <v>25000</v>
      </c>
      <c r="H67" s="36">
        <v>25000</v>
      </c>
      <c r="I67" s="36">
        <v>64376</v>
      </c>
      <c r="J67" s="36">
        <v>0</v>
      </c>
      <c r="K67" s="36">
        <v>0</v>
      </c>
      <c r="L67" s="37">
        <f t="shared" si="4"/>
        <v>0</v>
      </c>
      <c r="M67" s="38">
        <f t="shared" si="5"/>
        <v>0</v>
      </c>
    </row>
    <row r="68" spans="2:13" ht="22.5" x14ac:dyDescent="0.2">
      <c r="B68" s="32"/>
      <c r="C68" s="33"/>
      <c r="D68" s="34"/>
      <c r="E68" s="29">
        <v>5660</v>
      </c>
      <c r="F68" s="30" t="s">
        <v>29</v>
      </c>
      <c r="G68" s="35">
        <f t="shared" si="3"/>
        <v>0</v>
      </c>
      <c r="H68" s="36">
        <v>0</v>
      </c>
      <c r="I68" s="36">
        <v>100000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">
      <c r="B69" s="32"/>
      <c r="C69" s="33"/>
      <c r="D69" s="34"/>
      <c r="E69" s="39"/>
      <c r="F69" s="40"/>
      <c r="G69" s="44"/>
      <c r="H69" s="44"/>
      <c r="I69" s="44"/>
      <c r="J69" s="44"/>
      <c r="K69" s="44"/>
      <c r="L69" s="41"/>
      <c r="M69" s="42"/>
    </row>
    <row r="70" spans="2:13" x14ac:dyDescent="0.2">
      <c r="B70" s="32"/>
      <c r="C70" s="33"/>
      <c r="D70" s="27"/>
      <c r="E70" s="43"/>
      <c r="F70" s="27"/>
      <c r="G70" s="27"/>
      <c r="H70" s="27"/>
      <c r="I70" s="27"/>
      <c r="J70" s="27"/>
      <c r="K70" s="27"/>
      <c r="L70" s="27"/>
      <c r="M70" s="28"/>
    </row>
    <row r="71" spans="2:13" ht="13.15" customHeight="1" x14ac:dyDescent="0.2">
      <c r="B71" s="88" t="s">
        <v>14</v>
      </c>
      <c r="C71" s="89"/>
      <c r="D71" s="89"/>
      <c r="E71" s="89"/>
      <c r="F71" s="89"/>
      <c r="G71" s="7">
        <f>SUM(G9:G68)</f>
        <v>20547793.420000002</v>
      </c>
      <c r="H71" s="7">
        <f>SUM(H9:H68)</f>
        <v>20547793.420000002</v>
      </c>
      <c r="I71" s="7">
        <f>SUM(I9:I68)</f>
        <v>44888246.079999998</v>
      </c>
      <c r="J71" s="7">
        <f>SUM(J9:J68)</f>
        <v>4998455.26</v>
      </c>
      <c r="K71" s="7">
        <f>SUM(K9:K68)</f>
        <v>4998455.26</v>
      </c>
      <c r="L71" s="8">
        <f>IFERROR(K71/H71,0)</f>
        <v>0.24325995292199115</v>
      </c>
      <c r="M71" s="9">
        <f>IFERROR(K71/I71,0)</f>
        <v>0.11135332066866088</v>
      </c>
    </row>
    <row r="72" spans="2:13" ht="4.9000000000000004" customHeight="1" x14ac:dyDescent="0.2">
      <c r="B72" s="32"/>
      <c r="C72" s="33"/>
      <c r="D72" s="27"/>
      <c r="E72" s="43"/>
      <c r="F72" s="27"/>
      <c r="G72" s="27"/>
      <c r="H72" s="27"/>
      <c r="I72" s="27"/>
      <c r="J72" s="27"/>
      <c r="K72" s="27"/>
      <c r="L72" s="27"/>
      <c r="M72" s="28"/>
    </row>
    <row r="73" spans="2:13" ht="13.15" customHeight="1" x14ac:dyDescent="0.2">
      <c r="B73" s="90" t="s">
        <v>15</v>
      </c>
      <c r="C73" s="87"/>
      <c r="D73" s="87"/>
      <c r="E73" s="21"/>
      <c r="F73" s="26"/>
      <c r="G73" s="27"/>
      <c r="H73" s="27"/>
      <c r="I73" s="27"/>
      <c r="J73" s="27"/>
      <c r="K73" s="27"/>
      <c r="L73" s="27"/>
      <c r="M73" s="28"/>
    </row>
    <row r="74" spans="2:13" ht="13.15" customHeight="1" x14ac:dyDescent="0.2">
      <c r="B74" s="25"/>
      <c r="C74" s="87" t="s">
        <v>16</v>
      </c>
      <c r="D74" s="87"/>
      <c r="E74" s="21"/>
      <c r="F74" s="26"/>
      <c r="G74" s="27"/>
      <c r="H74" s="27"/>
      <c r="I74" s="27"/>
      <c r="J74" s="27"/>
      <c r="K74" s="27"/>
      <c r="L74" s="27"/>
      <c r="M74" s="28"/>
    </row>
    <row r="75" spans="2:13" ht="6" customHeight="1" x14ac:dyDescent="0.2">
      <c r="B75" s="45"/>
      <c r="C75" s="46"/>
      <c r="D75" s="46"/>
      <c r="E75" s="39"/>
      <c r="F75" s="46"/>
      <c r="G75" s="27"/>
      <c r="H75" s="27"/>
      <c r="I75" s="27"/>
      <c r="J75" s="27"/>
      <c r="K75" s="27"/>
      <c r="L75" s="27"/>
      <c r="M75" s="28"/>
    </row>
    <row r="76" spans="2:13" ht="22.5" x14ac:dyDescent="0.2">
      <c r="B76" s="32" t="s">
        <v>73</v>
      </c>
      <c r="C76" s="33"/>
      <c r="D76" s="27" t="s">
        <v>74</v>
      </c>
      <c r="E76" s="43">
        <v>6220</v>
      </c>
      <c r="F76" s="27" t="s">
        <v>75</v>
      </c>
      <c r="G76" s="35">
        <f>+H76</f>
        <v>0</v>
      </c>
      <c r="H76" s="36">
        <v>0</v>
      </c>
      <c r="I76" s="36">
        <v>2047819.35</v>
      </c>
      <c r="J76" s="36">
        <v>0</v>
      </c>
      <c r="K76" s="36">
        <v>0</v>
      </c>
      <c r="L76" s="37">
        <f>IFERROR(K76/H76,0)</f>
        <v>0</v>
      </c>
      <c r="M76" s="38">
        <f>IFERROR(K76/I76,0)</f>
        <v>0</v>
      </c>
    </row>
    <row r="77" spans="2:13" x14ac:dyDescent="0.2">
      <c r="B77" s="32"/>
      <c r="C77" s="33"/>
      <c r="D77" s="27"/>
      <c r="E77" s="43"/>
      <c r="F77" s="27"/>
      <c r="G77" s="44"/>
      <c r="H77" s="44"/>
      <c r="I77" s="44"/>
      <c r="J77" s="44"/>
      <c r="K77" s="44"/>
      <c r="L77" s="41"/>
      <c r="M77" s="42"/>
    </row>
    <row r="78" spans="2:13" x14ac:dyDescent="0.2">
      <c r="B78" s="47"/>
      <c r="C78" s="48"/>
      <c r="D78" s="49"/>
      <c r="E78" s="50"/>
      <c r="F78" s="49"/>
      <c r="G78" s="49"/>
      <c r="H78" s="49"/>
      <c r="I78" s="49"/>
      <c r="J78" s="49"/>
      <c r="K78" s="49"/>
      <c r="L78" s="49"/>
      <c r="M78" s="51"/>
    </row>
    <row r="79" spans="2:13" x14ac:dyDescent="0.2">
      <c r="B79" s="88" t="s">
        <v>17</v>
      </c>
      <c r="C79" s="89"/>
      <c r="D79" s="89"/>
      <c r="E79" s="89"/>
      <c r="F79" s="89"/>
      <c r="G79" s="7">
        <f>SUM(G76:G76)</f>
        <v>0</v>
      </c>
      <c r="H79" s="7">
        <f>SUM(H76:H76)</f>
        <v>0</v>
      </c>
      <c r="I79" s="7">
        <f>SUM(I76:I76)</f>
        <v>2047819.35</v>
      </c>
      <c r="J79" s="7">
        <f>SUM(J76:J76)</f>
        <v>0</v>
      </c>
      <c r="K79" s="7">
        <f>SUM(K76:K76)</f>
        <v>0</v>
      </c>
      <c r="L79" s="8">
        <f>IFERROR(K79/H79,0)</f>
        <v>0</v>
      </c>
      <c r="M79" s="9">
        <f>IFERROR(K79/I79,0)</f>
        <v>0</v>
      </c>
    </row>
    <row r="80" spans="2:13" x14ac:dyDescent="0.2">
      <c r="B80" s="4"/>
      <c r="C80" s="5"/>
      <c r="D80" s="2"/>
      <c r="E80" s="6"/>
      <c r="F80" s="2"/>
      <c r="G80" s="2"/>
      <c r="H80" s="2"/>
      <c r="I80" s="2"/>
      <c r="J80" s="2"/>
      <c r="K80" s="2"/>
      <c r="L80" s="2"/>
      <c r="M80" s="3"/>
    </row>
    <row r="81" spans="2:13" x14ac:dyDescent="0.2">
      <c r="B81" s="75" t="s">
        <v>18</v>
      </c>
      <c r="C81" s="76"/>
      <c r="D81" s="76"/>
      <c r="E81" s="76"/>
      <c r="F81" s="76"/>
      <c r="G81" s="10">
        <f>+G71+G79</f>
        <v>20547793.420000002</v>
      </c>
      <c r="H81" s="10">
        <f>+H71+H79</f>
        <v>20547793.420000002</v>
      </c>
      <c r="I81" s="10">
        <f>+I71+I79</f>
        <v>46936065.43</v>
      </c>
      <c r="J81" s="10">
        <f>+J71+J79</f>
        <v>4998455.26</v>
      </c>
      <c r="K81" s="10">
        <f>+K71+K79</f>
        <v>4998455.26</v>
      </c>
      <c r="L81" s="11">
        <f>IFERROR(K81/H81,0)</f>
        <v>0.24325995292199115</v>
      </c>
      <c r="M81" s="12">
        <f>IFERROR(K81/I81,0)</f>
        <v>0.10649497809855085</v>
      </c>
    </row>
    <row r="82" spans="2:13" x14ac:dyDescent="0.2">
      <c r="B82" s="13"/>
      <c r="C82" s="14"/>
      <c r="D82" s="14"/>
      <c r="E82" s="15"/>
      <c r="F82" s="14"/>
      <c r="G82" s="14"/>
      <c r="H82" s="14"/>
      <c r="I82" s="14"/>
      <c r="J82" s="14"/>
      <c r="K82" s="14"/>
      <c r="L82" s="14"/>
      <c r="M82" s="16"/>
    </row>
    <row r="83" spans="2:13" ht="15" x14ac:dyDescent="0.25">
      <c r="B83" s="17" t="s">
        <v>19</v>
      </c>
      <c r="C83" s="17"/>
      <c r="D83" s="18"/>
      <c r="E83" s="19"/>
      <c r="F83" s="18"/>
      <c r="G83" s="18"/>
      <c r="H83" s="18"/>
    </row>
  </sheetData>
  <mergeCells count="22">
    <mergeCell ref="B81:F81"/>
    <mergeCell ref="K3:K5"/>
    <mergeCell ref="L3:M3"/>
    <mergeCell ref="L4:L5"/>
    <mergeCell ref="M4:M5"/>
    <mergeCell ref="B6:D6"/>
    <mergeCell ref="J6:K6"/>
    <mergeCell ref="C7:D7"/>
    <mergeCell ref="B71:F71"/>
    <mergeCell ref="B73:D73"/>
    <mergeCell ref="C74:D74"/>
    <mergeCell ref="B79:F79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31496062992125984" right="0.31496062992125984" top="0.35433070866141736" bottom="0.35433070866141736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2022-04-27T18:05:46Z</cp:lastPrinted>
  <dcterms:created xsi:type="dcterms:W3CDTF">2020-08-06T19:52:58Z</dcterms:created>
  <dcterms:modified xsi:type="dcterms:W3CDTF">2022-04-27T18:05:52Z</dcterms:modified>
</cp:coreProperties>
</file>