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PUBLICACION PORTAL CTA PUB\2021\"/>
    </mc:Choice>
  </mc:AlternateContent>
  <bookViews>
    <workbookView xWindow="0" yWindow="0" windowWidth="28800" windowHeight="12300"/>
  </bookViews>
  <sheets>
    <sheet name="NOTAS1" sheetId="1" r:id="rId1"/>
  </sheets>
  <externalReferences>
    <externalReference r:id="rId2"/>
  </externalReferences>
  <definedNames>
    <definedName name="_xlnm.Print_Area" localSheetId="0">NOTAS1!$A$1:$I$657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27" i="1" l="1"/>
  <c r="E626" i="1" s="1"/>
  <c r="E635" i="1" s="1"/>
  <c r="F635" i="1" s="1"/>
  <c r="H622" i="1"/>
  <c r="I617" i="1"/>
  <c r="D592" i="1" s="1"/>
  <c r="E588" i="1" s="1"/>
  <c r="E594" i="1" s="1"/>
  <c r="F594" i="1" s="1"/>
  <c r="E602" i="1"/>
  <c r="E600" i="1"/>
  <c r="E579" i="1"/>
  <c r="D559" i="1"/>
  <c r="C556" i="1"/>
  <c r="E519" i="1"/>
  <c r="D519" i="1"/>
  <c r="C519" i="1"/>
  <c r="E493" i="1"/>
  <c r="D493" i="1"/>
  <c r="C493" i="1"/>
  <c r="E492" i="1"/>
  <c r="E457" i="1"/>
  <c r="D457" i="1"/>
  <c r="C457" i="1"/>
  <c r="D433" i="1"/>
  <c r="C433" i="1"/>
  <c r="C306" i="1"/>
  <c r="C293" i="1"/>
  <c r="C248" i="1"/>
  <c r="C241" i="1"/>
  <c r="C226" i="1"/>
  <c r="G218" i="1"/>
  <c r="F218" i="1"/>
  <c r="E218" i="1"/>
  <c r="D218" i="1"/>
  <c r="C218" i="1"/>
  <c r="C188" i="1"/>
  <c r="C179" i="1"/>
  <c r="E172" i="1"/>
  <c r="D172" i="1"/>
  <c r="C172" i="1"/>
  <c r="E162" i="1"/>
  <c r="D162" i="1"/>
  <c r="C162" i="1"/>
  <c r="E137" i="1"/>
  <c r="E136" i="1"/>
  <c r="E103" i="1"/>
  <c r="E102" i="1"/>
  <c r="E101" i="1"/>
  <c r="C87" i="1"/>
  <c r="C80" i="1"/>
  <c r="C69" i="1"/>
  <c r="G57" i="1"/>
  <c r="F57" i="1"/>
  <c r="E57" i="1"/>
  <c r="F54" i="1"/>
  <c r="D54" i="1"/>
  <c r="C54" i="1"/>
  <c r="D50" i="1"/>
  <c r="C50" i="1"/>
  <c r="D46" i="1"/>
  <c r="C46" i="1"/>
  <c r="D40" i="1"/>
  <c r="D57" i="1" s="1"/>
  <c r="C40" i="1"/>
  <c r="C57" i="1" s="1"/>
  <c r="E36" i="1"/>
  <c r="D36" i="1"/>
  <c r="C36" i="1"/>
  <c r="E23" i="1"/>
  <c r="C23" i="1"/>
</calcChain>
</file>

<file path=xl/sharedStrings.xml><?xml version="1.0" encoding="utf-8"?>
<sst xmlns="http://schemas.openxmlformats.org/spreadsheetml/2006/main" count="696" uniqueCount="504">
  <si>
    <t>SISTEMA AVANZADO DE BACHILLERATO Y EDUCACIÓN SUPERIOR EN EL ESTADO DE GUANAJUATO</t>
  </si>
  <si>
    <t xml:space="preserve">NOTAS A LOS ESTADOS FINANCIEROS </t>
  </si>
  <si>
    <t>Al  31  de Diciembre del 2021</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</si>
  <si>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</si>
  <si>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</si>
  <si>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</si>
  <si>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</si>
  <si>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</si>
  <si>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</si>
  <si>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</si>
  <si>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</si>
  <si>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</si>
  <si>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</si>
  <si>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</si>
  <si>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</si>
  <si>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</si>
  <si>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</si>
  <si>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</si>
  <si>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</si>
  <si>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</si>
  <si>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</si>
  <si>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</si>
  <si>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</si>
  <si>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1122302001 CTAS POR COB A GEG</t>
  </si>
  <si>
    <t>1124 INGRESOS POR RECUPERAR CP</t>
  </si>
  <si>
    <t>ESF-03 DEUDORES P/RECUPERAR</t>
  </si>
  <si>
    <t>90 DIAS</t>
  </si>
  <si>
    <t>180 DIAS</t>
  </si>
  <si>
    <t>MENOR O IGUAL A 365 DIAS</t>
  </si>
  <si>
    <t>MAYOR A 365 DIAS ***</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</si>
  <si>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</si>
  <si>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</si>
  <si>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</si>
  <si>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</si>
  <si>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</si>
  <si>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</si>
  <si>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</si>
  <si>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</si>
  <si>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11311001001 ANTICIPO A PROVEEDORES</t>
  </si>
  <si>
    <t>1134 ANTICIPO A CONTRATISTAS</t>
  </si>
  <si>
    <t>1134201002 ANTICIPO A CONTRATISTAS BIENES PROPIOS</t>
  </si>
  <si>
    <t>*** LA CUENTA DE ANTICIPOS A CONTRATISTAS CON VENCIMIENTO MAYOR A 365 DIAS, SE EBE A UNA RECISIÓN DE CONTRATO EN LA OBRA  DEL MUNICIPO SAN JOSÉ ITURBIDE EN LA COMINDAD DEL GALOMO</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</si>
  <si>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</si>
  <si>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</si>
  <si>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</si>
  <si>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</si>
  <si>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</si>
  <si>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</si>
  <si>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</si>
  <si>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</si>
  <si>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</si>
  <si>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</si>
  <si>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</si>
  <si>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</si>
  <si>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</si>
  <si>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</si>
  <si>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</si>
  <si>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</si>
  <si>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</si>
  <si>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</si>
  <si>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</si>
  <si>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</si>
  <si>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</si>
  <si>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</si>
  <si>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1231581000 TERRENOS</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</si>
  <si>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</si>
  <si>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</si>
  <si>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</si>
  <si>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</si>
  <si>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</si>
  <si>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</si>
  <si>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</si>
  <si>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</si>
  <si>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</si>
  <si>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</si>
  <si>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</si>
  <si>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</si>
  <si>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</si>
  <si>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</si>
  <si>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</si>
  <si>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</si>
  <si>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</si>
  <si>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</si>
  <si>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</si>
  <si>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</si>
  <si>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</si>
  <si>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</si>
  <si>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</si>
  <si>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</si>
  <si>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</si>
  <si>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</si>
  <si>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</si>
  <si>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</si>
  <si>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</si>
  <si>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</si>
  <si>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</si>
  <si>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</si>
  <si>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</si>
  <si>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</si>
  <si>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</si>
  <si>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</si>
  <si>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</si>
  <si>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</si>
  <si>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</si>
  <si>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120158101 DEP. ACUM. DE TERRENOS</t>
  </si>
  <si>
    <t>1261201001  D.A EDIFICIOS Y LOCALES</t>
  </si>
  <si>
    <t>ANUAL</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</si>
  <si>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</si>
  <si>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</si>
  <si>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</si>
  <si>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</si>
  <si>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</si>
  <si>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</si>
  <si>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</si>
  <si>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</si>
  <si>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</si>
  <si>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</si>
  <si>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</si>
  <si>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</si>
  <si>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</si>
  <si>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</si>
  <si>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</si>
  <si>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</si>
  <si>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</si>
  <si>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</si>
  <si>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</si>
  <si>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</si>
  <si>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</si>
  <si>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</si>
  <si>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</si>
  <si>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</si>
  <si>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</si>
  <si>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</si>
  <si>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</si>
  <si>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</si>
  <si>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</si>
  <si>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</si>
  <si>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</si>
  <si>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180 DIAS ***</t>
  </si>
  <si>
    <t>365 DIAS</t>
  </si>
  <si>
    <t>OBSERVACIONES</t>
  </si>
  <si>
    <t>2110 CUENTAS POR PAGAR A CORTO PLAZO</t>
  </si>
  <si>
    <t xml:space="preserve">   </t>
  </si>
  <si>
    <t>2111102001  SUELDOS DEVENGADOS EJERCICIO ANTERIOR</t>
  </si>
  <si>
    <t>2111401003  APORTACION PATRONAL IMSS</t>
  </si>
  <si>
    <t>2111401004  APORTACION PATRONAL INFONAVIT</t>
  </si>
  <si>
    <t>2112102001  PROVEEDORES DEL EJERCICIO ANTERIOR</t>
  </si>
  <si>
    <t>2117101003  ISR SALARIOS POR PAGAR</t>
  </si>
  <si>
    <t>2117101004  ISR ASIMILADOS POR PAGAR</t>
  </si>
  <si>
    <t>2117101015  ISR A PAGAR RETENCIÓN ARRENDAMIENTO</t>
  </si>
  <si>
    <t>2117102003  CEDULAR ARRENDAMIENTO A PAGAR</t>
  </si>
  <si>
    <t>2117102004  CEDULAR HONORARIOS A PAGAR</t>
  </si>
  <si>
    <t>2117202004  APORTACIÓN TRABAJADOR IMSS</t>
  </si>
  <si>
    <t>2117502102  IMPUESTO NOMINAS A PAGAR</t>
  </si>
  <si>
    <t>2117902003  FONDO DE AHORRO SABES</t>
  </si>
  <si>
    <t>2117902004  FONDO DE AHORRO EMPLEADOS</t>
  </si>
  <si>
    <t>2117903001  PENSIÓN ALIMENTICIA</t>
  </si>
  <si>
    <t>2117910001  VIVIENDA</t>
  </si>
  <si>
    <t>2117918004  PENALIZACIONES CONTRATISTAS</t>
  </si>
  <si>
    <t>2119904003  CXP GEG POR RENDIMIENTOS</t>
  </si>
  <si>
    <t>2119904004  CXP GEG POR RECTIFICACIONES</t>
  </si>
  <si>
    <t>2119904008  CXP REMANENTE EN SOLICITUD DE REFRENDO</t>
  </si>
  <si>
    <t>ANTICIPOS DE OBRAS QUE SE ENCUENTRAN RESCINDIDAS</t>
  </si>
  <si>
    <t>2119905001  ACREEDORES DIVERSOS</t>
  </si>
  <si>
    <t>2119905011  DEPOSITOS NO IDENTIFICADOS</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</si>
  <si>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</si>
  <si>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</si>
  <si>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</si>
  <si>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</si>
  <si>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</si>
  <si>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</si>
  <si>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</si>
  <si>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</si>
  <si>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</si>
  <si>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</si>
  <si>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</si>
  <si>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</si>
  <si>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</si>
  <si>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</si>
  <si>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</si>
  <si>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</si>
  <si>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</si>
  <si>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</si>
  <si>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4173730106 INSCRIPCIÓN CERESO</t>
  </si>
  <si>
    <t>4173730108  INSCRIPCIÓN MATERIA APOYO MEDIA SUPERIOR</t>
  </si>
  <si>
    <t>4173730109  INSCRIPCIÓN BACHILLERATO MIXTO</t>
  </si>
  <si>
    <t>4173730205  CURSOS DE IDIOMAS</t>
  </si>
  <si>
    <t>4173730207 EDUCACIÓN CONTINUA</t>
  </si>
  <si>
    <t>4173730407  EVALUACIÓN DIAGNÓSTICA</t>
  </si>
  <si>
    <t>4173730601  REPOSICIÓN CREDENCIAL ESTACIONAMIENTO</t>
  </si>
  <si>
    <t>4173730701   CUOTAS DE TITULACIÓN</t>
  </si>
  <si>
    <t>4173730901  POR CONCEPTO DE FICHAS</t>
  </si>
  <si>
    <t>4173730903  BIBLIOTECA DIGITAL ECEST BIDIG-</t>
  </si>
  <si>
    <t>4173730915  ADEUDOS ANTERIORES ALUMNOS</t>
  </si>
  <si>
    <t>4173732422  INSCRIPCIÓN LICENCIATURA SEMESTRAL, POR MATERIA</t>
  </si>
  <si>
    <t>4173732423  INSCRIPCION LICENCIATURA CUATRIMESTRAL,</t>
  </si>
  <si>
    <t>4173732424  INSCRIPCION LICENCIATURA CUATRIMESTRAL, CERESO</t>
  </si>
  <si>
    <t>4173732426  CURSO PROPEDEUTICO</t>
  </si>
  <si>
    <t>4173732427  CONSTANCIA LICENCIATURA</t>
  </si>
  <si>
    <t>4173732429  CARTA PASANTE LICENCIATURA</t>
  </si>
  <si>
    <t>4173732431  EXAMENES EXTRAORDINARIOS</t>
  </si>
  <si>
    <t>4173732433  EVALUACION SUMARIA LICENCIATURA</t>
  </si>
  <si>
    <t>4173732437  EXPEDICION DE CERTIFICADO LICENCIATURA</t>
  </si>
  <si>
    <t>4173732439  INSCRIPCIÓN REINSCRIPCIÓN TSU CUATRIM. POR MATERIA</t>
  </si>
  <si>
    <t>4173732601  EXPEDICION DE CONSTANCIAS</t>
  </si>
  <si>
    <t>4173732602  POR REALIZACION DE EXAMEN EXTRAORDINARIO</t>
  </si>
  <si>
    <t>4200 PARTICIPACIONES, APORTACIONES, TRANSFERENCIAS, ASIGNACIONES, SUBSIDIOS Y OTRAS AYUDAS</t>
  </si>
  <si>
    <t>4212825403 FAM EDU MEDIA SUP SERVICIOS GENERALES</t>
  </si>
  <si>
    <t>4221911100  ESTATAL SERVICIOS PERSONALES</t>
  </si>
  <si>
    <t>4221911200  ESTATAL MATERIALES Y SUMINISTROS</t>
  </si>
  <si>
    <t>4221911300  ESTATAL SERVICIOS GENERALES</t>
  </si>
  <si>
    <t>4221911400  ESTATAL SUBSIDIOS Y AYUDAS</t>
  </si>
  <si>
    <t>4221913100  RECURSOS INTERINSTITUCIONALES</t>
  </si>
  <si>
    <t>ERA-02 OTROS INGRESOS Y BENEFICIOS</t>
  </si>
  <si>
    <t>4300 OTROS INGRESOS Y BENEFICIOS</t>
  </si>
  <si>
    <t>4399790101  INTERES NORMALES</t>
  </si>
  <si>
    <t>4399790302 DONATIVOS EN ESPECIE</t>
  </si>
  <si>
    <t>4399790401  GASTOS DE ADMINISTRACION</t>
  </si>
  <si>
    <t>4399790501  INDEMNIZACIONES (RECUPERACION POR SINIESTROS)</t>
  </si>
  <si>
    <t>4399790513  SANCIONES A PROVEEDORES</t>
  </si>
  <si>
    <t>4399790906 DEPÓSITOS NO IDENTIFICADOS (AUTORIZADOS)</t>
  </si>
  <si>
    <t>4399790908  REPOSICIÓN DE TARJETA ECOVALE</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</si>
  <si>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</si>
  <si>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</si>
  <si>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</si>
  <si>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</si>
  <si>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</si>
  <si>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</si>
  <si>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</si>
  <si>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</si>
  <si>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5113132000  PRIMAS DE VACAS., DOMINICAL Y GRATIF. FIN DE AÑO</t>
  </si>
  <si>
    <t>5113134000  COMPENSACIONES</t>
  </si>
  <si>
    <t>5114141000  APORTACIONES DE SEGURIDAD SOCIAL</t>
  </si>
  <si>
    <t>5114142000  APORTACIONES A FONDOS DE VIVIENDA</t>
  </si>
  <si>
    <t>5114143000  APORTACIONES AL SISTEMA  PARA EL RETIRO</t>
  </si>
  <si>
    <t>5114144000  SEGUROS MÚLTIPLES</t>
  </si>
  <si>
    <t>5115151000  CUOTAS PARA EL FONDO DE AHORRO Y FONDO DEL TRABAJO</t>
  </si>
  <si>
    <t>5115152000  INDEMNIZACIONES</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</si>
  <si>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</si>
  <si>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</si>
  <si>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</si>
  <si>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</si>
  <si>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</si>
  <si>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</si>
  <si>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</si>
  <si>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</si>
  <si>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</si>
  <si>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5121217000  MATERIALES Y ÚTILES DE ENSEÑANZA</t>
  </si>
  <si>
    <t>5121218000  MAT. PARA EL REG. E IDENT. BIENES Y PERS.</t>
  </si>
  <si>
    <t>5122221000  ALIMENTACIÓN DE PERSONAS</t>
  </si>
  <si>
    <t>5122222000  PRODUCTOS ALIMENTICIOS PARA ANIMALES</t>
  </si>
  <si>
    <t>5122223000  UTENSILIOS PARA EL SERVICIO DE ALIMENTACIÓN</t>
  </si>
  <si>
    <t>5123231000  PROD. ALIM., AGRO. Y FOREST. ADQ. MAT. PRIM.</t>
  </si>
  <si>
    <t>5123232000  INSUMOS TEXTILES ADQ. C. MATERIA PRIMA</t>
  </si>
  <si>
    <t>5123237000  PROD. CUERO, PIEL, PLÁSTICO Y HULE ADQ. C.M.P.</t>
  </si>
  <si>
    <t>5123239000  OTROS PRODS. ADQ. COMO MATERIA PRIMA</t>
  </si>
  <si>
    <t>5124241000  PRODUCTOS MINERALES NO METALICOS</t>
  </si>
  <si>
    <t>5124242000  CEMENTO Y PRODUCTOS DE CONCRETO</t>
  </si>
  <si>
    <t>5124243000  CAL, YESO Y PRODUCTOS DE YESO</t>
  </si>
  <si>
    <t>5124244000  MADERA Y PRODUCTOS DE MADERA</t>
  </si>
  <si>
    <t>5124246000  MATERIAL ELECTRICO Y ELECTRONICO</t>
  </si>
  <si>
    <t>5124247000  ARTICULOS METALICOS PARA LA CONSTRUCCION</t>
  </si>
  <si>
    <t>5124248000  MATERIALES COMPLEMENTARIOS</t>
  </si>
  <si>
    <t>5124249000  OTROS MATERIALES Y ARTICULOS DE CONSTRUCCION Y REP</t>
  </si>
  <si>
    <t>5125251000  SUSTANCIAS QUÍMICAS</t>
  </si>
  <si>
    <t>5125252000  FERTILIZANTES, PESTICIDAS Y OTROS AGROQUIMICOS</t>
  </si>
  <si>
    <t>5125253000  MEDICINAS Y PRODUCTOS FARMACÉUTICOS</t>
  </si>
  <si>
    <t>5125254000  MATERIALES, ACCESORIOS Y SUMINISTROS MÉDICOS</t>
  </si>
  <si>
    <t>5125255000  MAT., ACCESORIOS Y SUMINISTROS DE LABORATORIO</t>
  </si>
  <si>
    <t>5125256000  FIBRAS SINTÉTICAS, HULES, PLÁSTICOS Y DERIVS.</t>
  </si>
  <si>
    <t>5126261000  COMBUSTIBLES, LUBRICANTES Y ADITIVOS</t>
  </si>
  <si>
    <t>5127271000  VESTUARIOS Y UNIFORMES</t>
  </si>
  <si>
    <t>5127272000  PRENDAS DE PROTECCIÓN</t>
  </si>
  <si>
    <t>5127273000  ARTÍCULOS DEPORTIVOS</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</si>
  <si>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</si>
  <si>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</si>
  <si>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</si>
  <si>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</si>
  <si>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</si>
  <si>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</si>
  <si>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</si>
  <si>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</si>
  <si>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</si>
  <si>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</si>
  <si>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</si>
  <si>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</si>
  <si>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</si>
  <si>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</si>
  <si>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</si>
  <si>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</si>
  <si>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</si>
  <si>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</si>
  <si>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</si>
  <si>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5133332000  SERVS. DE DISEÑO, ARQ., INGE. Y ACTIVS. RELACS.</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</si>
  <si>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</si>
  <si>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</si>
  <si>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</si>
  <si>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</si>
  <si>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</si>
  <si>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</si>
  <si>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5134347000  FLETES Y MANIOBRAS</t>
  </si>
  <si>
    <t>5134349000  SERVS. FINANCIEROS, BANCARIOS Y COMER. INTEG.</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</si>
  <si>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</si>
  <si>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</si>
  <si>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</si>
  <si>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</si>
  <si>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</si>
  <si>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</si>
  <si>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</si>
  <si>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</si>
  <si>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</si>
  <si>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5136363000  SERV. CREAT., PREP. Y PRO. PUB., EXCEP. INTERNET</t>
  </si>
  <si>
    <t>5136366000  SERV. CREAT. Y DIF CONT. EXCLUS. A T. INTERNET</t>
  </si>
  <si>
    <t>5137372000  PASAJES TERRESTRES</t>
  </si>
  <si>
    <t>5137375000  VIATICOS EN EL PAIS</t>
  </si>
  <si>
    <t>5138382000  GASTOS DE ORDEN SOCIAL Y CULTURAL</t>
  </si>
  <si>
    <t>5138385000  GASTOS  DE REPRESENTACION</t>
  </si>
  <si>
    <t>5139392000  OTROS IMPUESTOS Y DERECHOS</t>
  </si>
  <si>
    <t>5139394000  SENTENCIAS Y RESOLUCIONES JUDICIALES</t>
  </si>
  <si>
    <t>5139396000  OTROS GASTOS POR RESPONSABILIDADES</t>
  </si>
  <si>
    <t>5139398000  IMPUESTO DE NOMINA</t>
  </si>
  <si>
    <t>5139399000  OTROS SERVICIOS GENERALES</t>
  </si>
  <si>
    <t>5241441000  AYUDAS SOCIALES A PERSONAS</t>
  </si>
  <si>
    <t>5511200001  ESTIMACION CTAS INCOBRABLES DEUDORES DIV.  CP</t>
  </si>
  <si>
    <t>5513258300  D.A. EDIFICIOS NO RESIDENCIALES</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</si>
  <si>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</si>
  <si>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</si>
  <si>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</si>
  <si>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</si>
  <si>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</si>
  <si>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5515252200  DEP. APARATOS DEPORTIVOS</t>
  </si>
  <si>
    <t>5515252300  DEP. CÁMARAS FOTOGRÁFICAS Y DE VIDEO</t>
  </si>
  <si>
    <t>5515252900  DEP. OTROS MOBILIARIOS Y EQUIPO EDUCACIONAL Y RECR</t>
  </si>
  <si>
    <t>5515353100  DEP. EQUIPO MEDICO Y DE LABORATORIO</t>
  </si>
  <si>
    <t>5515353200  DEP. INSTRUMENTAL MEDICO Y DE LABORATORIO</t>
  </si>
  <si>
    <t>5515454100  DEP. AUTOMOVILES Y CAMIONES</t>
  </si>
  <si>
    <t>5515656100  DEP. MAQUINARIA Y EQUIPO AGROPECUARIO</t>
  </si>
  <si>
    <t>5515656200  DEP. MAQUINARIA Y EQUIPO INDUSTRIAL</t>
  </si>
  <si>
    <t>5515656400  DEP. SIST. DE AIRE ACONDICIONADO, CALEFACCIÓN 2011</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</si>
  <si>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</si>
  <si>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</si>
  <si>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</si>
  <si>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</si>
  <si>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</si>
  <si>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</si>
  <si>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</si>
  <si>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</si>
  <si>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</si>
  <si>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</si>
  <si>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</si>
  <si>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</si>
  <si>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</si>
  <si>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</si>
  <si>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</si>
  <si>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</si>
  <si>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</si>
  <si>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OTRAS INSTITUCIONES</t>
  </si>
  <si>
    <t>3110911500  ESTATAL BIENES MUEBLES E INMUEBLES</t>
  </si>
  <si>
    <t>OTROS</t>
  </si>
  <si>
    <t>3110911600  ESTATAL OBRA PÚBLICA</t>
  </si>
  <si>
    <t>ESTATAL</t>
  </si>
  <si>
    <t>3113825405  EJE ANT FAM MEDIA SUP BIENES MUEBLES E INMUEBLES</t>
  </si>
  <si>
    <t>3113825406  EJE ANT FAM MEDIA SUP OBRA PUBLICA</t>
  </si>
  <si>
    <t>3113828005  EJE ANT FAFEF BIENES MUEBLES E INMUEBLES</t>
  </si>
  <si>
    <t>3113828006  FAFEF OBRA PUBLICA EJERCICIO ANTERIORES</t>
  </si>
  <si>
    <t>FEDERAL</t>
  </si>
  <si>
    <t>3113835000  CONVENIO BIENES MUEBLES E INMUEBLES EJER ANT</t>
  </si>
  <si>
    <t>3113836000  CONVENIO OBRA PUBLICA EJER ANT</t>
  </si>
  <si>
    <t>3113915000  ESTATALES DE EJERCICIOS ANTERIORES BIENES MUEBLES</t>
  </si>
  <si>
    <t>3113916000  ESTATALES DE EJERCICIOS ANTERIORES OBRA PUBLICA</t>
  </si>
  <si>
    <t>3113924206  MUNICIPAL OBRA EJERCICIO ANTERIORES</t>
  </si>
  <si>
    <t>MUNICIPAL</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</si>
  <si>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</si>
  <si>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</si>
  <si>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</si>
  <si>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</si>
  <si>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</si>
  <si>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</si>
  <si>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</si>
  <si>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</si>
  <si>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</si>
  <si>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</si>
  <si>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</si>
  <si>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</si>
  <si>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</si>
  <si>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</si>
  <si>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</si>
  <si>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</si>
  <si>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</si>
  <si>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</si>
  <si>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</si>
  <si>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</si>
  <si>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</si>
  <si>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</si>
  <si>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</si>
  <si>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</si>
  <si>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</si>
  <si>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3220790201  APLICACIÓN DE REMANENTE PROPIO</t>
  </si>
  <si>
    <t>3220790204  APLICACIÓN DE REMANENTE MUNICIPAL</t>
  </si>
  <si>
    <t>3221791001  REMANENTE CIERRE INGRESOS EXCEDENTES</t>
  </si>
  <si>
    <t>3221792004  REMANENTE APLICADO RECURSOS PROPIOS</t>
  </si>
  <si>
    <t>3221793002   REMANENTE REFRENDO ESTATAL LIBRE DISPOSICIÃ“N</t>
  </si>
  <si>
    <t>3221793004  REMANENTE APLICADO ESTATAL LIBRE DISPOSICION</t>
  </si>
  <si>
    <t>3221797004  REMANENTE APLICADO RECURSO INTERINSTITUCIONAL</t>
  </si>
  <si>
    <t>3231002001  REVALÚO DE BIENES INMUEBLES</t>
  </si>
  <si>
    <t>IV) NOTAS AL ESTADO DE FLUJO DE EFECTIVO</t>
  </si>
  <si>
    <t>EFE-01 FLUJO DE EFECTIVO</t>
  </si>
  <si>
    <t>1110 EFECTIVO Y EQUIVALENTES</t>
  </si>
  <si>
    <t>1112102002  BBVA BANCOMER 448673780</t>
  </si>
  <si>
    <t>1112102004  BBVA BANCOMER 0155440149</t>
  </si>
  <si>
    <t>1112102008  BBVA  0190511609 INGRESOS PROPIOS</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</si>
  <si>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</si>
  <si>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</si>
  <si>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</si>
  <si>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</si>
  <si>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</si>
  <si>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</si>
  <si>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</si>
  <si>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1112106016  BAJIO 290318950101 FONDO DE AHORRO 2020-2021</t>
  </si>
  <si>
    <t>1112107002  SANTANDER 65-50431462-6  NÓMINA</t>
  </si>
  <si>
    <t>1112107003  SANTANDER  PROPIO 65-50445089-5 CHEQUES</t>
  </si>
  <si>
    <t>1112107006  SANTANDER 18000152646 FAM 2020</t>
  </si>
  <si>
    <t>1112107007  SANTANDER 18000152694 REMANENTE FAM 2020</t>
  </si>
  <si>
    <t>1112107008  SANTANDER 18000188574 FAM 2021</t>
  </si>
  <si>
    <t>1112107009  SANTANDER 18000189609 REMANENTE FAM 2021</t>
  </si>
  <si>
    <t>EFE-02 ADQ. BIENES MUEBLES E INMUEBLES</t>
  </si>
  <si>
    <t>SUBSIDIO</t>
  </si>
  <si>
    <t>1231581001  TERRENOS A VALOR HISTORICO</t>
  </si>
  <si>
    <t>1233058300  EDIFICIOS NO HABITACIONALES</t>
  </si>
  <si>
    <t>1236200001  CONSTRUCCIONES EN PROCESO EN BIENES PROPIOS 10</t>
  </si>
  <si>
    <t>1236262200  Edificación no habitacional</t>
  </si>
  <si>
    <t>EFE-03 CONCILIACIÓN FLUJO DE EFECTIVO</t>
  </si>
  <si>
    <t>5500  OTROS GASTOS Y PÉRDIDAS EXTRAORDINARIAS</t>
  </si>
  <si>
    <t>5510  Estimaciones, depreciaciones, deterioros, obsolescencia y amortizaciones</t>
  </si>
  <si>
    <t>5511  Estimaciones por pérdida o deterioro de activos circulantes</t>
  </si>
  <si>
    <t>5512  Estimaciones por pérdida o deterioro de activos no circulantes</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</si>
  <si>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</si>
  <si>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</si>
  <si>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</si>
  <si>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</si>
  <si>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</si>
  <si>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</si>
  <si>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 xml:space="preserve">IV) CONCILIACIÓN DE LOS INGRESOS PRESUPUESTARIOS Y CONTABLES, ASI COMO ENTRE LOS EGRESOS </t>
  </si>
  <si>
    <t>PRESUPUESTARIOS Y LOS GASTOS</t>
  </si>
  <si>
    <t>Conciliación entre los Ingresos Presupuestarios y Contables</t>
  </si>
  <si>
    <t>Correspondiente del 1 de Enero al 31 de Diciembre 2021</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</si>
  <si>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</si>
  <si>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</si>
  <si>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</si>
  <si>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</si>
  <si>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</si>
  <si>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</si>
  <si>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</si>
  <si>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</si>
  <si>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</si>
  <si>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</si>
  <si>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</si>
  <si>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</si>
  <si>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</si>
  <si>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</si>
  <si>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</si>
  <si>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</si>
  <si>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</si>
  <si>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5110  MUEBLES DE OFICINA Y</t>
  </si>
  <si>
    <t>5120  MUEBLES, EXCEPTO DE</t>
  </si>
  <si>
    <t>5130  BIENES ARTISTICOS</t>
  </si>
  <si>
    <t>5150  EQUIPO DE COMPUTO Y</t>
  </si>
  <si>
    <t>5190  OTROS MOBILIARIOS Y</t>
  </si>
  <si>
    <t>5210  EQUIPO Y APARATOS AU</t>
  </si>
  <si>
    <t>5230  CAMARAS FOTOGRAFICAS</t>
  </si>
  <si>
    <t>5290  OTRO MOBILIARIO Y EQ</t>
  </si>
  <si>
    <t>5310  EQUIPO MEDICO Y DE L</t>
  </si>
  <si>
    <t>5320 INSTRUMENTAL MEDIOCO Y LABORAROTOIO</t>
  </si>
  <si>
    <t>5410  AUTOMOVILES Y CAMIONES</t>
  </si>
  <si>
    <t>5490  OTROS EQUIPOS DE TRA</t>
  </si>
  <si>
    <t>5610  MAQUINARIA Y EQUIPO</t>
  </si>
  <si>
    <t>5620  MAQUINARIA Y EQUIPO</t>
  </si>
  <si>
    <t>5640  SISTEMAS DE AIRE ACO</t>
  </si>
  <si>
    <t>5650  EQUIPO DE COMUNICACI</t>
  </si>
  <si>
    <t>911300  ESTATAL SERV GRALES</t>
  </si>
  <si>
    <t>5660  EQUIPOS DE GENERACIO</t>
  </si>
  <si>
    <t>911400  ESTATAL SUB Y AYUDA</t>
  </si>
  <si>
    <t>5670  HERRAMIENTAS Y MAQUI</t>
  </si>
  <si>
    <t>913100  REC INTERINSTITUCION</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</si>
  <si>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</si>
  <si>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</si>
  <si>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</si>
  <si>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</si>
  <si>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</si>
  <si>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</si>
  <si>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</si>
  <si>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</si>
  <si>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</si>
  <si>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</si>
  <si>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</si>
  <si>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r>
      <t>Otros Gastos Contables No Presupuestales (</t>
    </r>
    <r>
      <rPr>
        <b/>
        <sz val="10"/>
        <color rgb="FF000000"/>
        <rFont val="Calibri"/>
        <family val="2"/>
        <scheme val="minor"/>
      </rPr>
      <t>Saldo en EMRF</t>
    </r>
    <r>
      <rPr>
        <sz val="10"/>
        <color rgb="FF000000"/>
        <rFont val="Calibri"/>
        <family val="2"/>
        <scheme val="minor"/>
      </rPr>
      <t>)</t>
    </r>
  </si>
  <si>
    <t>4. Total de Gasto Contable (4 = 1 - 2 + 3)</t>
  </si>
  <si>
    <t>NOTAS DE MEMORIA</t>
  </si>
  <si>
    <t>NOTAS DE MEMORIA.</t>
  </si>
  <si>
    <t>7110000263  DONATIVOS EN BIENES Y SERVICIOS</t>
  </si>
  <si>
    <t>7120000263  BIENES Y SERVICIOS DONADOS</t>
  </si>
  <si>
    <t xml:space="preserve">                                                                                                                                                                                                                                                                                                                                                                                                                                                                                                                                                                                                                                                                                                                                                                                                                                                               </t>
  </si>
  <si>
    <t>0</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</si>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</sst>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quot; &quot;"/>
    <numFmt numFmtId="165" formatCode="#,##0;\-#,##0;&quot; &quot;"/>
    <numFmt numFmtId="166" formatCode="_(* #,##0.00_);_(* \(#,##0.00\);_(* &quot;-&quot;??_);_(@_)"/>
    <numFmt numFmtId="167" formatCode="_-* #,##0_-;\-* #,##0_-;_-* &quot;-&quot;??_-;_-@_-"/>
    <numFmt numFmtId="168" formatCode="#,##0.000000000000"/>
    <numFmt numFmtId="169" formatCode="_(* #,##0_);_(* \(#,##0\);_(* &quot;-&quot;??_);_(@_)"/>
    <numFmt numFmtId="170" formatCode="#,##0.000000000"/>
  </numFmts>
  <fonts count="36">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b/>
      <sz val="10"/>
      <color theme="0"/>
      <name val="Arial"/>
      <family val="2"/>
    </font>
    <font>
      <sz val="10"/>
      <color indexed="8"/>
      <name val="Arial"/>
      <family val="2"/>
    </font>
    <font>
      <b/>
      <sz val="11"/>
      <color indexed="56"/>
      <name val="Arial"/>
      <family val="2"/>
    </font>
    <font>
      <b/>
      <sz val="11"/>
      <color theme="0"/>
      <name val="Arial"/>
      <family val="2"/>
    </font>
    <font>
      <b/>
      <sz val="10"/>
      <color indexed="30"/>
      <name val="Arial"/>
      <family val="2"/>
    </font>
    <font>
      <sz val="10"/>
      <color theme="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0"/>
      <name val="Arial"/>
      <family val="2"/>
    </font>
    <font>
      <sz val="11"/>
      <color indexed="8"/>
      <name val="Calibri"/>
      <family val="2"/>
    </font>
    <font>
      <u/>
      <sz val="10"/>
      <color indexed="8"/>
      <name val="Arial"/>
      <family val="2"/>
    </font>
    <font>
      <sz val="8"/>
      <color theme="0"/>
      <name val="Arial"/>
      <family val="2"/>
    </font>
    <font>
      <sz val="10"/>
      <color theme="0"/>
      <name val="Calibri"/>
      <family val="2"/>
    </font>
    <font>
      <sz val="10"/>
      <color rgb="FFFF0000"/>
      <name val="Arial"/>
      <family val="2"/>
    </font>
    <font>
      <sz val="8"/>
      <color theme="1"/>
      <name val="Arial"/>
      <family val="2"/>
    </font>
    <font>
      <sz val="10"/>
      <color theme="1"/>
      <name val="Arial"/>
      <family val="2"/>
    </font>
    <font>
      <b/>
      <sz val="10"/>
      <color rgb="FFFF0000"/>
      <name val="Arial"/>
      <family val="2"/>
    </font>
    <font>
      <b/>
      <sz val="10"/>
      <color indexed="8"/>
      <name val="Soberana Sans Light"/>
    </font>
    <font>
      <b/>
      <sz val="10"/>
      <color rgb="FF000000"/>
      <name val="Arial"/>
      <family val="2"/>
    </font>
    <font>
      <sz val="11"/>
      <color rgb="FF000000"/>
      <name val="Calibri"/>
      <family val="2"/>
      <scheme val="minor"/>
    </font>
    <font>
      <sz val="10"/>
      <color rgb="FF000000"/>
      <name val="Arial"/>
      <family val="2"/>
    </font>
    <font>
      <sz val="10"/>
      <color rgb="FF000000"/>
      <name val="Calibri"/>
      <family val="2"/>
      <scheme val="minor"/>
    </font>
    <font>
      <b/>
      <sz val="11"/>
      <color rgb="FF000000"/>
      <name val="Calibri"/>
      <family val="2"/>
      <scheme val="minor"/>
    </font>
    <font>
      <b/>
      <sz val="8"/>
      <name val="Arial"/>
      <family val="2"/>
    </font>
    <font>
      <sz val="8"/>
      <name val="Arial"/>
      <family val="2"/>
    </font>
    <font>
      <b/>
      <sz val="10"/>
      <color rgb="FF000000"/>
      <name val="Calibri"/>
      <family val="2"/>
      <scheme val="minor"/>
    </font>
    <font>
      <b/>
      <sz val="8"/>
      <color theme="0" tint="-4.9989318521683403E-2"/>
      <name val="Arial"/>
      <family val="2"/>
    </font>
    <font>
      <sz val="10"/>
      <color theme="0" tint="-4.9989318521683403E-2"/>
      <name val="Arial"/>
      <family val="2"/>
    </font>
    <font>
      <sz val="10"/>
      <color rgb="FFFF0000"/>
      <name val="Segoe UI"/>
      <family val="2"/>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 fillId="0" borderId="0"/>
    <xf numFmtId="166" fontId="16" fillId="0" borderId="0" applyFont="0" applyFill="0" applyBorder="0" applyAlignment="0" applyProtection="0"/>
    <xf numFmtId="0" fontId="15" fillId="0" borderId="0"/>
    <xf numFmtId="9" fontId="1"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cellStyleXfs>
  <cellXfs count="286">
    <xf numFmtId="0" fontId="0" fillId="0" borderId="0" xfId="0"/>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vertical="center"/>
    </xf>
    <xf numFmtId="0" fontId="3" fillId="3" borderId="0" xfId="0" applyFont="1" applyFill="1" applyBorder="1" applyAlignment="1">
      <alignment vertical="center"/>
    </xf>
    <xf numFmtId="0" fontId="5" fillId="4" borderId="0" xfId="0" applyFont="1" applyFill="1"/>
    <xf numFmtId="0" fontId="6" fillId="0" borderId="0" xfId="0" applyFont="1" applyBorder="1" applyAlignment="1"/>
    <xf numFmtId="0" fontId="6" fillId="0" borderId="0" xfId="0" applyFont="1" applyBorder="1" applyAlignment="1">
      <alignment horizontal="center"/>
    </xf>
    <xf numFmtId="0" fontId="7" fillId="0" borderId="0" xfId="0" applyFont="1" applyBorder="1" applyAlignment="1"/>
    <xf numFmtId="0" fontId="8" fillId="4" borderId="0" xfId="0" applyFont="1" applyFill="1" applyBorder="1" applyAlignment="1">
      <alignment horizontal="right"/>
    </xf>
    <xf numFmtId="0" fontId="3" fillId="4" borderId="0" xfId="0" applyFont="1" applyFill="1" applyBorder="1" applyAlignment="1"/>
    <xf numFmtId="0" fontId="3" fillId="4" borderId="0" xfId="0" applyNumberFormat="1" applyFont="1" applyFill="1" applyBorder="1" applyAlignment="1" applyProtection="1">
      <protection locked="0"/>
    </xf>
    <xf numFmtId="0" fontId="5" fillId="4" borderId="0" xfId="0" applyFont="1" applyFill="1" applyBorder="1"/>
    <xf numFmtId="0" fontId="9" fillId="4" borderId="0" xfId="0" applyFont="1" applyFill="1" applyBorder="1"/>
    <xf numFmtId="0" fontId="9" fillId="4" borderId="0" xfId="0" applyFont="1" applyFill="1"/>
    <xf numFmtId="0" fontId="10" fillId="0" borderId="0" xfId="0" applyFont="1" applyAlignment="1">
      <alignment horizontal="left"/>
    </xf>
    <xf numFmtId="0" fontId="11" fillId="0" borderId="0" xfId="0" applyFont="1" applyAlignment="1">
      <alignment horizontal="justify"/>
    </xf>
    <xf numFmtId="0" fontId="3" fillId="4" borderId="0" xfId="0" applyFont="1" applyFill="1" applyBorder="1" applyAlignment="1">
      <alignment horizontal="left" vertical="center"/>
    </xf>
    <xf numFmtId="0" fontId="4" fillId="4" borderId="0" xfId="0" applyFont="1" applyFill="1" applyBorder="1" applyAlignment="1">
      <alignment horizontal="left" vertical="center"/>
    </xf>
    <xf numFmtId="0" fontId="10" fillId="0" borderId="0" xfId="0" applyFont="1" applyAlignment="1">
      <alignment horizontal="justify"/>
    </xf>
    <xf numFmtId="0" fontId="12" fillId="0" borderId="0" xfId="0" applyFont="1"/>
    <xf numFmtId="0" fontId="10" fillId="0" borderId="0" xfId="0" applyFont="1" applyBorder="1" applyAlignment="1">
      <alignment horizontal="left"/>
    </xf>
    <xf numFmtId="0" fontId="13" fillId="4" borderId="0" xfId="0" applyFont="1" applyFill="1" applyBorder="1"/>
    <xf numFmtId="0" fontId="11" fillId="4" borderId="0" xfId="0" applyFont="1" applyFill="1" applyBorder="1"/>
    <xf numFmtId="49" fontId="3" fillId="3" borderId="1" xfId="0" applyNumberFormat="1" applyFont="1" applyFill="1" applyBorder="1" applyAlignment="1">
      <alignment horizontal="left" vertical="center"/>
    </xf>
    <xf numFmtId="49" fontId="3" fillId="3"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4" borderId="2" xfId="0" applyNumberFormat="1" applyFont="1" applyFill="1" applyBorder="1" applyAlignment="1">
      <alignment horizontal="left"/>
    </xf>
    <xf numFmtId="164" fontId="12" fillId="4" borderId="3" xfId="0" applyNumberFormat="1" applyFont="1" applyFill="1" applyBorder="1"/>
    <xf numFmtId="164" fontId="12" fillId="4" borderId="4" xfId="0" applyNumberFormat="1" applyFont="1" applyFill="1" applyBorder="1"/>
    <xf numFmtId="164" fontId="12" fillId="0" borderId="0" xfId="0" applyNumberFormat="1" applyFont="1" applyFill="1" applyBorder="1"/>
    <xf numFmtId="49" fontId="3" fillId="4" borderId="5" xfId="0" applyNumberFormat="1" applyFont="1" applyFill="1" applyBorder="1" applyAlignment="1">
      <alignment horizontal="left"/>
    </xf>
    <xf numFmtId="164" fontId="12" fillId="4" borderId="6" xfId="0" applyNumberFormat="1" applyFont="1" applyFill="1" applyBorder="1"/>
    <xf numFmtId="164" fontId="12" fillId="4" borderId="7" xfId="0" applyNumberFormat="1" applyFont="1" applyFill="1" applyBorder="1"/>
    <xf numFmtId="4" fontId="14" fillId="0" borderId="6" xfId="0" applyNumberFormat="1" applyFont="1" applyFill="1" applyBorder="1" applyAlignment="1">
      <alignment wrapText="1"/>
    </xf>
    <xf numFmtId="49" fontId="15" fillId="4" borderId="5" xfId="0" applyNumberFormat="1" applyFont="1" applyFill="1" applyBorder="1" applyAlignment="1">
      <alignment horizontal="left"/>
    </xf>
    <xf numFmtId="165" fontId="12" fillId="4" borderId="6" xfId="0" applyNumberFormat="1" applyFont="1" applyFill="1" applyBorder="1"/>
    <xf numFmtId="49" fontId="3" fillId="4" borderId="8" xfId="0" applyNumberFormat="1" applyFont="1" applyFill="1" applyBorder="1" applyAlignment="1">
      <alignment horizontal="left"/>
    </xf>
    <xf numFmtId="165" fontId="12" fillId="4" borderId="9" xfId="0" applyNumberFormat="1" applyFont="1" applyFill="1" applyBorder="1"/>
    <xf numFmtId="164" fontId="12" fillId="4" borderId="10" xfId="0" applyNumberFormat="1" applyFont="1" applyFill="1" applyBorder="1"/>
    <xf numFmtId="164" fontId="12" fillId="4" borderId="9" xfId="0" applyNumberFormat="1" applyFont="1" applyFill="1" applyBorder="1"/>
    <xf numFmtId="167" fontId="3" fillId="3" borderId="1" xfId="2" applyNumberFormat="1" applyFont="1" applyFill="1" applyBorder="1" applyAlignment="1">
      <alignment horizontal="center" vertical="center"/>
    </xf>
    <xf numFmtId="0" fontId="5" fillId="0" borderId="0" xfId="0" applyFont="1" applyFill="1"/>
    <xf numFmtId="0" fontId="11" fillId="0" borderId="0" xfId="0" applyFont="1" applyFill="1" applyBorder="1"/>
    <xf numFmtId="0" fontId="5" fillId="0" borderId="0" xfId="0" applyFont="1" applyFill="1" applyBorder="1"/>
    <xf numFmtId="0" fontId="9" fillId="0" borderId="0" xfId="0" applyFont="1" applyFill="1"/>
    <xf numFmtId="0" fontId="13" fillId="0" borderId="0" xfId="0" applyFont="1" applyFill="1" applyBorder="1"/>
    <xf numFmtId="0" fontId="17" fillId="0" borderId="0" xfId="0" applyFont="1" applyFill="1" applyBorder="1"/>
    <xf numFmtId="49" fontId="3" fillId="5" borderId="1" xfId="0" applyNumberFormat="1" applyFont="1" applyFill="1" applyBorder="1" applyAlignment="1">
      <alignment horizontal="left" vertical="center"/>
    </xf>
    <xf numFmtId="49" fontId="3" fillId="5" borderId="1" xfId="0" applyNumberFormat="1" applyFont="1" applyFill="1" applyBorder="1" applyAlignment="1">
      <alignment horizontal="center" vertical="center"/>
    </xf>
    <xf numFmtId="49" fontId="3" fillId="0" borderId="6" xfId="0" applyNumberFormat="1" applyFont="1" applyFill="1" applyBorder="1" applyAlignment="1">
      <alignment horizontal="left"/>
    </xf>
    <xf numFmtId="164" fontId="5" fillId="0" borderId="6" xfId="0" applyNumberFormat="1" applyFont="1" applyFill="1" applyBorder="1"/>
    <xf numFmtId="165" fontId="5" fillId="0" borderId="6" xfId="0" applyNumberFormat="1" applyFont="1" applyFill="1" applyBorder="1"/>
    <xf numFmtId="165" fontId="5" fillId="0" borderId="0" xfId="0" applyNumberFormat="1" applyFont="1" applyFill="1" applyBorder="1"/>
    <xf numFmtId="49" fontId="3" fillId="0" borderId="5" xfId="0" applyNumberFormat="1" applyFont="1" applyFill="1" applyBorder="1" applyAlignment="1">
      <alignment horizontal="left"/>
    </xf>
    <xf numFmtId="164" fontId="5" fillId="0" borderId="0" xfId="0" applyNumberFormat="1" applyFont="1" applyFill="1" applyBorder="1"/>
    <xf numFmtId="49" fontId="3" fillId="0" borderId="9" xfId="0" applyNumberFormat="1" applyFont="1" applyFill="1" applyBorder="1" applyAlignment="1">
      <alignment horizontal="left"/>
    </xf>
    <xf numFmtId="164" fontId="5" fillId="0" borderId="9" xfId="0" applyNumberFormat="1" applyFont="1" applyFill="1" applyBorder="1"/>
    <xf numFmtId="166" fontId="3" fillId="0" borderId="1" xfId="2"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3" fillId="4" borderId="6" xfId="0" applyNumberFormat="1" applyFont="1" applyFill="1" applyBorder="1" applyAlignment="1">
      <alignment horizontal="left"/>
    </xf>
    <xf numFmtId="164" fontId="11" fillId="4" borderId="6" xfId="0" applyNumberFormat="1" applyFont="1" applyFill="1" applyBorder="1"/>
    <xf numFmtId="164" fontId="5" fillId="4" borderId="6" xfId="0" applyNumberFormat="1" applyFont="1" applyFill="1" applyBorder="1"/>
    <xf numFmtId="164" fontId="9" fillId="4" borderId="6" xfId="0" applyNumberFormat="1" applyFont="1" applyFill="1" applyBorder="1"/>
    <xf numFmtId="49" fontId="18" fillId="0" borderId="0" xfId="0" applyNumberFormat="1" applyFont="1" applyFill="1" applyBorder="1" applyAlignment="1">
      <alignment wrapText="1"/>
    </xf>
    <xf numFmtId="4" fontId="14" fillId="0" borderId="0" xfId="0" applyNumberFormat="1" applyFont="1" applyFill="1" applyBorder="1" applyAlignment="1">
      <alignment wrapText="1"/>
    </xf>
    <xf numFmtId="4" fontId="14" fillId="0" borderId="0" xfId="3" applyNumberFormat="1" applyFont="1" applyBorder="1" applyAlignment="1">
      <alignment wrapText="1"/>
    </xf>
    <xf numFmtId="49" fontId="15" fillId="4" borderId="6" xfId="0" applyNumberFormat="1" applyFont="1" applyFill="1" applyBorder="1" applyAlignment="1">
      <alignment horizontal="left"/>
    </xf>
    <xf numFmtId="165" fontId="5" fillId="4" borderId="6" xfId="0" applyNumberFormat="1" applyFont="1" applyFill="1" applyBorder="1"/>
    <xf numFmtId="165" fontId="9" fillId="4" borderId="6" xfId="0" applyNumberFormat="1" applyFont="1" applyFill="1" applyBorder="1"/>
    <xf numFmtId="4" fontId="14" fillId="0" borderId="0" xfId="4" applyNumberFormat="1" applyFont="1" applyFill="1" applyBorder="1" applyAlignment="1">
      <alignment wrapText="1"/>
    </xf>
    <xf numFmtId="165" fontId="11" fillId="0" borderId="6" xfId="0" applyNumberFormat="1" applyFont="1" applyFill="1" applyBorder="1"/>
    <xf numFmtId="165" fontId="11" fillId="4" borderId="6" xfId="0" applyNumberFormat="1" applyFont="1" applyFill="1" applyBorder="1"/>
    <xf numFmtId="49" fontId="15" fillId="0" borderId="6" xfId="0" applyNumberFormat="1" applyFont="1" applyFill="1" applyBorder="1" applyAlignment="1">
      <alignment horizontal="left"/>
    </xf>
    <xf numFmtId="4" fontId="9" fillId="0" borderId="0" xfId="0" applyNumberFormat="1" applyFont="1" applyFill="1"/>
    <xf numFmtId="49" fontId="3" fillId="4" borderId="9" xfId="0" applyNumberFormat="1" applyFont="1" applyFill="1" applyBorder="1" applyAlignment="1">
      <alignment horizontal="left"/>
    </xf>
    <xf numFmtId="164" fontId="5" fillId="4" borderId="9" xfId="0" applyNumberFormat="1" applyFont="1" applyFill="1" applyBorder="1"/>
    <xf numFmtId="164" fontId="9" fillId="4" borderId="9" xfId="0" applyNumberFormat="1" applyFont="1" applyFill="1" applyBorder="1"/>
    <xf numFmtId="4" fontId="9" fillId="4" borderId="0" xfId="0" applyNumberFormat="1" applyFont="1" applyFill="1"/>
    <xf numFmtId="4" fontId="5" fillId="4" borderId="0" xfId="0" applyNumberFormat="1" applyFont="1" applyFill="1"/>
    <xf numFmtId="0" fontId="11" fillId="4" borderId="0" xfId="0" applyFont="1" applyFill="1"/>
    <xf numFmtId="49" fontId="3" fillId="4" borderId="3" xfId="0" applyNumberFormat="1" applyFont="1" applyFill="1" applyBorder="1" applyAlignment="1">
      <alignment horizontal="left"/>
    </xf>
    <xf numFmtId="49" fontId="3" fillId="4" borderId="6" xfId="0" applyNumberFormat="1" applyFont="1" applyFill="1" applyBorder="1" applyAlignment="1">
      <alignment horizontal="right"/>
    </xf>
    <xf numFmtId="49" fontId="3" fillId="4" borderId="0" xfId="0" applyNumberFormat="1" applyFont="1" applyFill="1" applyBorder="1" applyAlignment="1">
      <alignment horizontal="left"/>
    </xf>
    <xf numFmtId="164" fontId="12" fillId="4" borderId="0" xfId="0" applyNumberFormat="1" applyFont="1" applyFill="1" applyBorder="1"/>
    <xf numFmtId="49" fontId="4" fillId="3" borderId="1" xfId="0" applyNumberFormat="1" applyFont="1" applyFill="1" applyBorder="1" applyAlignment="1">
      <alignment horizontal="center" vertical="center" wrapText="1"/>
    </xf>
    <xf numFmtId="164" fontId="19" fillId="4" borderId="3" xfId="0" applyNumberFormat="1" applyFont="1" applyFill="1" applyBorder="1"/>
    <xf numFmtId="164" fontId="19" fillId="4" borderId="7" xfId="0" applyNumberFormat="1" applyFont="1" applyFill="1" applyBorder="1"/>
    <xf numFmtId="164" fontId="19" fillId="4" borderId="6" xfId="0" applyNumberFormat="1" applyFont="1" applyFill="1" applyBorder="1"/>
    <xf numFmtId="164" fontId="19" fillId="4" borderId="9" xfId="0" applyNumberFormat="1" applyFont="1" applyFill="1" applyBorder="1"/>
    <xf numFmtId="164" fontId="19" fillId="4" borderId="10" xfId="0" applyNumberFormat="1" applyFont="1" applyFill="1" applyBorder="1"/>
    <xf numFmtId="164" fontId="3" fillId="3" borderId="11" xfId="0" applyNumberFormat="1" applyFont="1" applyFill="1" applyBorder="1"/>
    <xf numFmtId="164" fontId="3" fillId="3" borderId="12" xfId="0" applyNumberFormat="1" applyFont="1" applyFill="1" applyBorder="1"/>
    <xf numFmtId="164" fontId="4" fillId="3" borderId="12" xfId="0" applyNumberFormat="1" applyFont="1" applyFill="1" applyBorder="1"/>
    <xf numFmtId="164" fontId="4" fillId="3" borderId="13" xfId="0" applyNumberFormat="1" applyFont="1" applyFill="1" applyBorder="1"/>
    <xf numFmtId="164" fontId="3" fillId="4" borderId="0" xfId="0" applyNumberFormat="1" applyFont="1" applyFill="1" applyBorder="1"/>
    <xf numFmtId="164" fontId="4" fillId="4" borderId="0" xfId="0" applyNumberFormat="1" applyFont="1" applyFill="1" applyBorder="1"/>
    <xf numFmtId="49" fontId="3" fillId="4" borderId="9" xfId="0" applyNumberFormat="1" applyFont="1" applyFill="1" applyBorder="1" applyAlignment="1">
      <alignment horizontal="right"/>
    </xf>
    <xf numFmtId="49" fontId="3" fillId="3" borderId="11"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165" fontId="5" fillId="4" borderId="3" xfId="0" applyNumberFormat="1" applyFont="1" applyFill="1" applyBorder="1"/>
    <xf numFmtId="164" fontId="5" fillId="4" borderId="3" xfId="0" applyNumberFormat="1" applyFont="1" applyFill="1" applyBorder="1"/>
    <xf numFmtId="164" fontId="9" fillId="4" borderId="3" xfId="0" applyNumberFormat="1" applyFont="1" applyFill="1" applyBorder="1"/>
    <xf numFmtId="166" fontId="5" fillId="4" borderId="6" xfId="5" applyFont="1" applyFill="1" applyBorder="1"/>
    <xf numFmtId="0" fontId="0" fillId="0" borderId="6" xfId="0" applyBorder="1"/>
    <xf numFmtId="0" fontId="20" fillId="4" borderId="0" xfId="0" applyFont="1" applyFill="1"/>
    <xf numFmtId="166" fontId="5" fillId="0" borderId="6" xfId="5" applyFont="1" applyFill="1" applyBorder="1"/>
    <xf numFmtId="0" fontId="0" fillId="0" borderId="9" xfId="0" applyBorder="1"/>
    <xf numFmtId="165" fontId="5" fillId="4" borderId="9" xfId="0" applyNumberFormat="1" applyFont="1" applyFill="1" applyBorder="1"/>
    <xf numFmtId="0" fontId="9" fillId="3" borderId="1" xfId="0" applyFont="1" applyFill="1" applyBorder="1"/>
    <xf numFmtId="165" fontId="5" fillId="4" borderId="0" xfId="0" applyNumberFormat="1" applyFont="1" applyFill="1"/>
    <xf numFmtId="0" fontId="11" fillId="3" borderId="3" xfId="6" applyFont="1" applyFill="1" applyBorder="1" applyAlignment="1">
      <alignment horizontal="left" vertical="center" wrapText="1"/>
    </xf>
    <xf numFmtId="4" fontId="11" fillId="3" borderId="3" xfId="2"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5" fillId="0" borderId="2" xfId="0" applyFont="1" applyFill="1" applyBorder="1" applyAlignment="1">
      <alignment wrapText="1"/>
    </xf>
    <xf numFmtId="0" fontId="5" fillId="0" borderId="3" xfId="0" applyFont="1" applyFill="1" applyBorder="1" applyAlignment="1">
      <alignment wrapText="1"/>
    </xf>
    <xf numFmtId="4" fontId="5" fillId="0" borderId="3" xfId="0" applyNumberFormat="1" applyFont="1" applyBorder="1" applyAlignment="1"/>
    <xf numFmtId="0" fontId="5" fillId="0" borderId="5" xfId="0" applyFont="1" applyFill="1" applyBorder="1" applyAlignment="1">
      <alignment wrapText="1"/>
    </xf>
    <xf numFmtId="4" fontId="5" fillId="0" borderId="6" xfId="0" applyNumberFormat="1" applyFont="1" applyFill="1" applyBorder="1" applyAlignment="1">
      <alignment wrapText="1"/>
    </xf>
    <xf numFmtId="4" fontId="5" fillId="0" borderId="6" xfId="2" applyNumberFormat="1" applyFont="1" applyBorder="1" applyAlignment="1"/>
    <xf numFmtId="0" fontId="5" fillId="4" borderId="6" xfId="0" applyFont="1" applyFill="1" applyBorder="1"/>
    <xf numFmtId="0" fontId="5" fillId="4" borderId="5" xfId="0" applyFont="1" applyFill="1" applyBorder="1"/>
    <xf numFmtId="0" fontId="5" fillId="4" borderId="8" xfId="0" applyFont="1" applyFill="1" applyBorder="1"/>
    <xf numFmtId="0" fontId="5" fillId="4" borderId="9" xfId="0" applyFont="1" applyFill="1" applyBorder="1"/>
    <xf numFmtId="4" fontId="3" fillId="3" borderId="1" xfId="0" applyNumberFormat="1" applyFont="1" applyFill="1" applyBorder="1" applyAlignment="1">
      <alignment horizontal="center" vertical="center"/>
    </xf>
    <xf numFmtId="165" fontId="21" fillId="4" borderId="6" xfId="0" applyNumberFormat="1" applyFont="1" applyFill="1" applyBorder="1" applyAlignment="1">
      <alignment wrapText="1"/>
    </xf>
    <xf numFmtId="165" fontId="21" fillId="0" borderId="6" xfId="0" applyNumberFormat="1" applyFont="1" applyFill="1" applyBorder="1" applyAlignment="1">
      <alignment wrapText="1"/>
    </xf>
    <xf numFmtId="165" fontId="22" fillId="4" borderId="6" xfId="0" applyNumberFormat="1" applyFont="1" applyFill="1" applyBorder="1" applyAlignment="1">
      <alignment wrapText="1"/>
    </xf>
    <xf numFmtId="165" fontId="9" fillId="4" borderId="9" xfId="0" applyNumberFormat="1" applyFont="1" applyFill="1" applyBorder="1"/>
    <xf numFmtId="165" fontId="3"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168" fontId="5" fillId="4" borderId="0" xfId="0" applyNumberFormat="1" applyFont="1" applyFill="1"/>
    <xf numFmtId="49" fontId="5" fillId="0" borderId="3" xfId="0" applyNumberFormat="1" applyFont="1" applyFill="1" applyBorder="1" applyAlignment="1">
      <alignment wrapText="1"/>
    </xf>
    <xf numFmtId="4" fontId="5" fillId="0" borderId="15" xfId="2" applyNumberFormat="1" applyFont="1" applyFill="1" applyBorder="1" applyAlignment="1">
      <alignment wrapText="1"/>
    </xf>
    <xf numFmtId="4" fontId="5" fillId="0" borderId="3" xfId="2" applyNumberFormat="1" applyFont="1" applyFill="1" applyBorder="1" applyAlignment="1">
      <alignment wrapText="1"/>
    </xf>
    <xf numFmtId="4" fontId="5" fillId="0" borderId="0" xfId="2" applyNumberFormat="1" applyFont="1" applyFill="1" applyBorder="1" applyAlignment="1">
      <alignment wrapText="1"/>
    </xf>
    <xf numFmtId="49" fontId="5" fillId="0" borderId="5" xfId="0" applyNumberFormat="1" applyFont="1" applyFill="1" applyBorder="1" applyAlignment="1">
      <alignment horizontal="right" wrapText="1"/>
    </xf>
    <xf numFmtId="49" fontId="5" fillId="0" borderId="6" xfId="0" applyNumberFormat="1" applyFont="1" applyFill="1" applyBorder="1" applyAlignment="1">
      <alignment wrapText="1"/>
    </xf>
    <xf numFmtId="4" fontId="5" fillId="0" borderId="6" xfId="2" applyNumberFormat="1" applyFont="1" applyFill="1" applyBorder="1" applyAlignment="1">
      <alignment wrapText="1"/>
    </xf>
    <xf numFmtId="49" fontId="5" fillId="0" borderId="8" xfId="0" applyNumberFormat="1" applyFont="1" applyFill="1" applyBorder="1" applyAlignment="1">
      <alignment wrapText="1"/>
    </xf>
    <xf numFmtId="49" fontId="5" fillId="0" borderId="9" xfId="0" applyNumberFormat="1" applyFont="1" applyFill="1" applyBorder="1" applyAlignment="1">
      <alignment wrapText="1"/>
    </xf>
    <xf numFmtId="4" fontId="5" fillId="0" borderId="16" xfId="2" applyNumberFormat="1" applyFont="1" applyFill="1" applyBorder="1" applyAlignment="1">
      <alignment wrapText="1"/>
    </xf>
    <xf numFmtId="4" fontId="5" fillId="0" borderId="9" xfId="2" applyNumberFormat="1" applyFont="1" applyFill="1" applyBorder="1" applyAlignment="1">
      <alignment wrapText="1"/>
    </xf>
    <xf numFmtId="0" fontId="5" fillId="3" borderId="11" xfId="0" applyFont="1" applyFill="1" applyBorder="1" applyAlignment="1">
      <alignment horizontal="center"/>
    </xf>
    <xf numFmtId="0" fontId="5" fillId="3" borderId="13" xfId="0" applyFont="1" applyFill="1" applyBorder="1" applyAlignment="1">
      <alignment horizontal="center"/>
    </xf>
    <xf numFmtId="0" fontId="5" fillId="0" borderId="0" xfId="0" applyFont="1" applyFill="1" applyBorder="1" applyAlignment="1">
      <alignment horizontal="center"/>
    </xf>
    <xf numFmtId="0" fontId="11" fillId="3" borderId="11" xfId="6" applyFont="1" applyFill="1" applyBorder="1" applyAlignment="1">
      <alignment horizontal="left" vertical="center" wrapText="1"/>
    </xf>
    <xf numFmtId="4" fontId="11" fillId="3" borderId="11" xfId="2"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xf>
    <xf numFmtId="49" fontId="5" fillId="0" borderId="5" xfId="0" applyNumberFormat="1" applyFont="1" applyFill="1" applyBorder="1" applyAlignment="1">
      <alignment wrapText="1"/>
    </xf>
    <xf numFmtId="4" fontId="5" fillId="0" borderId="7" xfId="2" applyNumberFormat="1" applyFont="1" applyFill="1" applyBorder="1" applyAlignment="1">
      <alignment wrapText="1"/>
    </xf>
    <xf numFmtId="166" fontId="5" fillId="0" borderId="5" xfId="2" applyFont="1" applyFill="1" applyBorder="1" applyAlignment="1">
      <alignment horizontal="right" wrapText="1"/>
    </xf>
    <xf numFmtId="4" fontId="5" fillId="0" borderId="10" xfId="2" applyNumberFormat="1" applyFont="1" applyFill="1" applyBorder="1" applyAlignment="1">
      <alignment wrapText="1"/>
    </xf>
    <xf numFmtId="0" fontId="5" fillId="0" borderId="8" xfId="0" applyFont="1" applyFill="1" applyBorder="1" applyAlignment="1">
      <alignment horizontal="center"/>
    </xf>
    <xf numFmtId="0" fontId="5" fillId="0" borderId="10" xfId="0" applyFont="1" applyFill="1" applyBorder="1" applyAlignment="1">
      <alignment horizontal="center"/>
    </xf>
    <xf numFmtId="49" fontId="3" fillId="3" borderId="3" xfId="0" applyNumberFormat="1" applyFont="1" applyFill="1" applyBorder="1" applyAlignment="1">
      <alignment horizontal="center" vertical="center"/>
    </xf>
    <xf numFmtId="164" fontId="3" fillId="4" borderId="9" xfId="0" applyNumberFormat="1" applyFont="1" applyFill="1" applyBorder="1"/>
    <xf numFmtId="164" fontId="3" fillId="0" borderId="0" xfId="0" applyNumberFormat="1" applyFont="1" applyFill="1" applyBorder="1"/>
    <xf numFmtId="0" fontId="11" fillId="3" borderId="1" xfId="6" applyFont="1" applyFill="1" applyBorder="1" applyAlignment="1">
      <alignment horizontal="left" vertical="center" wrapText="1"/>
    </xf>
    <xf numFmtId="4" fontId="11" fillId="3" borderId="1" xfId="2" applyNumberFormat="1" applyFont="1" applyFill="1" applyBorder="1" applyAlignment="1">
      <alignment horizontal="center" vertical="center" wrapText="1"/>
    </xf>
    <xf numFmtId="164" fontId="5" fillId="4" borderId="0" xfId="0" applyNumberFormat="1" applyFont="1" applyFill="1" applyBorder="1"/>
    <xf numFmtId="49" fontId="3" fillId="4" borderId="6" xfId="0" applyNumberFormat="1" applyFont="1" applyFill="1" applyBorder="1" applyAlignment="1">
      <alignment horizontal="left" wrapText="1"/>
    </xf>
    <xf numFmtId="49" fontId="3" fillId="4" borderId="3" xfId="0" applyNumberFormat="1" applyFont="1" applyFill="1" applyBorder="1" applyAlignment="1">
      <alignment horizontal="left" vertical="center" wrapText="1"/>
    </xf>
    <xf numFmtId="49" fontId="15" fillId="4" borderId="6" xfId="0" applyNumberFormat="1" applyFont="1" applyFill="1" applyBorder="1" applyAlignment="1">
      <alignment horizontal="left" wrapText="1"/>
    </xf>
    <xf numFmtId="166" fontId="3" fillId="3" borderId="1" xfId="2" applyFont="1" applyFill="1" applyBorder="1" applyAlignment="1">
      <alignment horizontal="center" vertical="center"/>
    </xf>
    <xf numFmtId="49" fontId="15" fillId="4" borderId="6" xfId="0" applyNumberFormat="1" applyFont="1" applyFill="1" applyBorder="1" applyAlignment="1">
      <alignment horizontal="left" vertical="center"/>
    </xf>
    <xf numFmtId="165" fontId="5" fillId="4" borderId="5" xfId="0" applyNumberFormat="1" applyFont="1" applyFill="1" applyBorder="1" applyAlignment="1">
      <alignment vertical="center"/>
    </xf>
    <xf numFmtId="10" fontId="21" fillId="0" borderId="6" xfId="7" applyNumberFormat="1" applyFont="1" applyFill="1" applyBorder="1" applyAlignment="1">
      <alignment vertical="center" wrapText="1"/>
    </xf>
    <xf numFmtId="164" fontId="5" fillId="4" borderId="7" xfId="0" applyNumberFormat="1" applyFont="1" applyFill="1" applyBorder="1" applyAlignment="1">
      <alignment horizontal="center" wrapText="1"/>
    </xf>
    <xf numFmtId="164" fontId="5" fillId="4" borderId="0" xfId="0" applyNumberFormat="1" applyFont="1" applyFill="1" applyBorder="1" applyAlignment="1">
      <alignment horizontal="center" wrapText="1"/>
    </xf>
    <xf numFmtId="10" fontId="21" fillId="0" borderId="6" xfId="7" applyNumberFormat="1" applyFont="1" applyFill="1" applyBorder="1" applyAlignment="1">
      <alignment wrapText="1"/>
    </xf>
    <xf numFmtId="164" fontId="5" fillId="4" borderId="8" xfId="0" applyNumberFormat="1" applyFont="1" applyFill="1" applyBorder="1"/>
    <xf numFmtId="164" fontId="5" fillId="4" borderId="10" xfId="0" applyNumberFormat="1" applyFont="1" applyFill="1" applyBorder="1"/>
    <xf numFmtId="9" fontId="3" fillId="3" borderId="1" xfId="8" applyFont="1" applyFill="1" applyBorder="1" applyAlignment="1">
      <alignment horizontal="center" vertical="center"/>
    </xf>
    <xf numFmtId="0" fontId="23" fillId="4" borderId="0" xfId="0" applyFont="1" applyFill="1"/>
    <xf numFmtId="0" fontId="4" fillId="3" borderId="3" xfId="6" applyFont="1" applyFill="1" applyBorder="1" applyAlignment="1">
      <alignment horizontal="center" vertical="center" wrapText="1"/>
    </xf>
    <xf numFmtId="4" fontId="4" fillId="3" borderId="3" xfId="2" applyNumberFormat="1" applyFont="1" applyFill="1" applyBorder="1" applyAlignment="1">
      <alignment horizontal="center" vertical="center" wrapText="1"/>
    </xf>
    <xf numFmtId="164" fontId="19" fillId="4" borderId="4" xfId="0" applyNumberFormat="1" applyFont="1" applyFill="1" applyBorder="1"/>
    <xf numFmtId="165" fontId="19" fillId="0" borderId="6" xfId="0" applyNumberFormat="1" applyFont="1" applyFill="1" applyBorder="1"/>
    <xf numFmtId="165" fontId="19" fillId="0" borderId="7" xfId="0" applyNumberFormat="1" applyFont="1" applyFill="1" applyBorder="1"/>
    <xf numFmtId="49" fontId="15" fillId="4" borderId="9" xfId="0" applyNumberFormat="1" applyFont="1" applyFill="1" applyBorder="1" applyAlignment="1">
      <alignment horizontal="left"/>
    </xf>
    <xf numFmtId="165" fontId="19" fillId="4" borderId="7" xfId="0" applyNumberFormat="1" applyFont="1" applyFill="1" applyBorder="1"/>
    <xf numFmtId="165" fontId="3" fillId="3" borderId="12" xfId="0" applyNumberFormat="1" applyFont="1" applyFill="1" applyBorder="1" applyAlignment="1">
      <alignment vertical="center"/>
    </xf>
    <xf numFmtId="165" fontId="4" fillId="3" borderId="12" xfId="0" applyNumberFormat="1" applyFont="1" applyFill="1" applyBorder="1" applyAlignment="1">
      <alignment vertical="center"/>
    </xf>
    <xf numFmtId="165" fontId="4" fillId="3" borderId="13" xfId="0" applyNumberFormat="1" applyFont="1" applyFill="1" applyBorder="1" applyAlignment="1">
      <alignment vertical="center"/>
    </xf>
    <xf numFmtId="0" fontId="12" fillId="4" borderId="0" xfId="0" applyFont="1" applyFill="1"/>
    <xf numFmtId="0" fontId="19" fillId="4" borderId="0" xfId="0" applyFont="1" applyFill="1"/>
    <xf numFmtId="0" fontId="4" fillId="3" borderId="1" xfId="6" applyFont="1" applyFill="1" applyBorder="1" applyAlignment="1">
      <alignment horizontal="center" vertical="center" wrapText="1"/>
    </xf>
    <xf numFmtId="165" fontId="12" fillId="0" borderId="6" xfId="0" applyNumberFormat="1" applyFont="1" applyFill="1" applyBorder="1"/>
    <xf numFmtId="165" fontId="19" fillId="4" borderId="6" xfId="0" applyNumberFormat="1" applyFont="1" applyFill="1" applyBorder="1"/>
    <xf numFmtId="165" fontId="19" fillId="4" borderId="9" xfId="0" applyNumberFormat="1" applyFont="1" applyFill="1" applyBorder="1"/>
    <xf numFmtId="165" fontId="3" fillId="3" borderId="13" xfId="0" applyNumberFormat="1" applyFont="1" applyFill="1" applyBorder="1" applyAlignment="1">
      <alignment horizontal="center" vertical="center"/>
    </xf>
    <xf numFmtId="165" fontId="9" fillId="4" borderId="0" xfId="0" applyNumberFormat="1" applyFont="1" applyFill="1"/>
    <xf numFmtId="165" fontId="12" fillId="4" borderId="0" xfId="0" applyNumberFormat="1" applyFont="1" applyFill="1" applyBorder="1"/>
    <xf numFmtId="165" fontId="3" fillId="0" borderId="0" xfId="0" applyNumberFormat="1" applyFont="1" applyFill="1" applyBorder="1" applyAlignment="1">
      <alignment horizontal="center" vertical="center"/>
    </xf>
    <xf numFmtId="165" fontId="12" fillId="0" borderId="7" xfId="0" applyNumberFormat="1" applyFont="1" applyFill="1" applyBorder="1"/>
    <xf numFmtId="10" fontId="15" fillId="4" borderId="6" xfId="1" applyNumberFormat="1" applyFont="1" applyFill="1" applyBorder="1" applyAlignment="1">
      <alignment horizontal="center"/>
    </xf>
    <xf numFmtId="165" fontId="3" fillId="3" borderId="1" xfId="2" applyNumberFormat="1" applyFont="1" applyFill="1" applyBorder="1" applyAlignment="1">
      <alignment horizontal="right" vertical="center"/>
    </xf>
    <xf numFmtId="9" fontId="3" fillId="3" borderId="1" xfId="0" applyNumberFormat="1" applyFont="1" applyFill="1" applyBorder="1" applyAlignment="1">
      <alignment horizontal="center" vertical="center"/>
    </xf>
    <xf numFmtId="164" fontId="12" fillId="0" borderId="6" xfId="0" applyNumberFormat="1" applyFont="1" applyFill="1" applyBorder="1"/>
    <xf numFmtId="169" fontId="12" fillId="4" borderId="6" xfId="9" applyNumberFormat="1" applyFont="1" applyFill="1" applyBorder="1"/>
    <xf numFmtId="166" fontId="5" fillId="4" borderId="0" xfId="5" applyFont="1" applyFill="1"/>
    <xf numFmtId="0" fontId="10" fillId="6" borderId="0" xfId="0" applyFont="1" applyFill="1" applyAlignment="1">
      <alignment horizontal="left"/>
    </xf>
    <xf numFmtId="166" fontId="5" fillId="4" borderId="0" xfId="0" applyNumberFormat="1" applyFont="1" applyFill="1"/>
    <xf numFmtId="0" fontId="24" fillId="0" borderId="0" xfId="0" applyFont="1" applyAlignment="1">
      <alignment horizontal="center" wrapText="1"/>
    </xf>
    <xf numFmtId="0" fontId="24" fillId="0" borderId="0" xfId="0" applyFont="1" applyAlignment="1">
      <alignment horizontal="center" wrapText="1"/>
    </xf>
    <xf numFmtId="0" fontId="5" fillId="0" borderId="0" xfId="0" applyFont="1"/>
    <xf numFmtId="0" fontId="25" fillId="7" borderId="2"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5" fillId="7" borderId="5" xfId="0" applyFont="1" applyFill="1" applyBorder="1" applyAlignment="1">
      <alignment horizontal="center" vertical="center"/>
    </xf>
    <xf numFmtId="0" fontId="25" fillId="7" borderId="0" xfId="0" applyFont="1" applyFill="1" applyBorder="1" applyAlignment="1">
      <alignment horizontal="center" vertical="center"/>
    </xf>
    <xf numFmtId="0" fontId="11" fillId="0" borderId="0" xfId="0" applyFont="1" applyFill="1" applyBorder="1" applyAlignment="1">
      <alignment horizontal="center" vertical="center"/>
    </xf>
    <xf numFmtId="4" fontId="9" fillId="4" borderId="0" xfId="0" applyNumberFormat="1" applyFont="1" applyFill="1" applyBorder="1"/>
    <xf numFmtId="0" fontId="25" fillId="7" borderId="8" xfId="0" applyFont="1" applyFill="1" applyBorder="1" applyAlignment="1">
      <alignment horizontal="center" vertical="center"/>
    </xf>
    <xf numFmtId="0" fontId="25" fillId="7" borderId="16" xfId="0" applyFont="1" applyFill="1" applyBorder="1" applyAlignment="1">
      <alignment horizontal="center" vertical="center"/>
    </xf>
    <xf numFmtId="0" fontId="20" fillId="4" borderId="0" xfId="0" applyFont="1" applyFill="1" applyBorder="1"/>
    <xf numFmtId="4" fontId="20" fillId="4" borderId="0" xfId="0" applyNumberFormat="1" applyFont="1" applyFill="1" applyBorder="1"/>
    <xf numFmtId="0" fontId="26" fillId="0" borderId="11" xfId="0" applyFont="1" applyBorder="1"/>
    <xf numFmtId="0" fontId="26" fillId="0" borderId="13" xfId="0" applyFont="1" applyBorder="1"/>
    <xf numFmtId="0" fontId="27" fillId="8" borderId="1" xfId="0" applyFont="1" applyFill="1" applyBorder="1"/>
    <xf numFmtId="4" fontId="3" fillId="7" borderId="13" xfId="0" applyNumberFormat="1" applyFont="1" applyFill="1" applyBorder="1" applyAlignment="1">
      <alignment horizontal="center" vertical="center"/>
    </xf>
    <xf numFmtId="166" fontId="11" fillId="0" borderId="0" xfId="2" applyFont="1" applyFill="1" applyBorder="1" applyAlignment="1">
      <alignment horizontal="center" vertical="center"/>
    </xf>
    <xf numFmtId="0" fontId="2" fillId="0" borderId="0" xfId="0" applyFont="1" applyFill="1"/>
    <xf numFmtId="0" fontId="27" fillId="8" borderId="0" xfId="0" applyFont="1" applyFill="1"/>
    <xf numFmtId="0" fontId="27" fillId="0" borderId="13" xfId="0" applyFont="1" applyBorder="1"/>
    <xf numFmtId="166" fontId="27" fillId="0" borderId="1" xfId="5" applyFont="1" applyBorder="1" applyAlignment="1">
      <alignment horizontal="center" vertical="center"/>
    </xf>
    <xf numFmtId="0" fontId="5" fillId="0" borderId="0" xfId="0" applyFont="1" applyFill="1" applyAlignment="1">
      <alignment vertical="center"/>
    </xf>
    <xf numFmtId="4" fontId="9" fillId="0" borderId="0" xfId="0" applyNumberFormat="1" applyFont="1" applyFill="1" applyBorder="1"/>
    <xf numFmtId="0" fontId="28" fillId="0" borderId="13" xfId="0" applyFont="1" applyBorder="1" applyAlignment="1">
      <alignment horizontal="center" vertical="center"/>
    </xf>
    <xf numFmtId="0" fontId="27" fillId="0" borderId="0" xfId="0" applyFont="1" applyAlignment="1">
      <alignment vertical="center"/>
    </xf>
    <xf numFmtId="4" fontId="2" fillId="0" borderId="0" xfId="0" applyNumberFormat="1" applyFont="1" applyFill="1"/>
    <xf numFmtId="0" fontId="27" fillId="0" borderId="0" xfId="0" applyFont="1"/>
    <xf numFmtId="4" fontId="28" fillId="0" borderId="1" xfId="0" applyNumberFormat="1" applyFont="1" applyBorder="1" applyAlignment="1">
      <alignment horizontal="right" vertical="center"/>
    </xf>
    <xf numFmtId="167" fontId="5" fillId="0" borderId="0" xfId="2" applyNumberFormat="1" applyFont="1" applyFill="1" applyBorder="1" applyAlignment="1">
      <alignment horizontal="center" vertical="center"/>
    </xf>
    <xf numFmtId="4" fontId="28" fillId="0" borderId="13" xfId="0" applyNumberFormat="1" applyFont="1" applyBorder="1" applyAlignment="1">
      <alignment horizontal="center" vertical="center"/>
    </xf>
    <xf numFmtId="0" fontId="27" fillId="0" borderId="0" xfId="0" applyFont="1" applyAlignment="1">
      <alignment horizontal="center" vertical="center"/>
    </xf>
    <xf numFmtId="0" fontId="5" fillId="0" borderId="0" xfId="0" applyFont="1" applyFill="1" applyAlignment="1">
      <alignment horizontal="center" vertical="center"/>
    </xf>
    <xf numFmtId="3" fontId="25" fillId="7" borderId="1" xfId="0" applyNumberFormat="1" applyFont="1" applyFill="1" applyBorder="1" applyAlignment="1">
      <alignment horizontal="center" vertical="center"/>
    </xf>
    <xf numFmtId="0" fontId="29" fillId="0" borderId="0" xfId="0" applyFont="1"/>
    <xf numFmtId="4" fontId="5" fillId="0" borderId="0" xfId="0" applyNumberFormat="1" applyFont="1"/>
    <xf numFmtId="166" fontId="5" fillId="0" borderId="0" xfId="0" applyNumberFormat="1" applyFont="1"/>
    <xf numFmtId="4" fontId="30" fillId="0" borderId="13" xfId="0" applyNumberFormat="1" applyFont="1" applyBorder="1"/>
    <xf numFmtId="167" fontId="11" fillId="0" borderId="0" xfId="0" applyNumberFormat="1" applyFont="1" applyFill="1" applyBorder="1" applyAlignment="1">
      <alignment horizontal="right" vertical="center"/>
    </xf>
    <xf numFmtId="0" fontId="27" fillId="0" borderId="1" xfId="0" applyFont="1" applyBorder="1"/>
    <xf numFmtId="3" fontId="25" fillId="0" borderId="13" xfId="0" applyNumberFormat="1" applyFont="1" applyBorder="1" applyAlignment="1">
      <alignment horizontal="center" vertical="center"/>
    </xf>
    <xf numFmtId="167" fontId="11" fillId="0" borderId="0" xfId="2" applyNumberFormat="1" applyFont="1" applyBorder="1" applyAlignment="1">
      <alignment horizontal="center" vertical="center"/>
    </xf>
    <xf numFmtId="0" fontId="28" fillId="0" borderId="11" xfId="0" applyFont="1" applyBorder="1" applyAlignment="1">
      <alignment horizontal="left" vertical="center"/>
    </xf>
    <xf numFmtId="166" fontId="28" fillId="0" borderId="1" xfId="5" applyFont="1" applyBorder="1" applyAlignment="1">
      <alignment horizontal="center" vertical="center"/>
    </xf>
    <xf numFmtId="0" fontId="27" fillId="8" borderId="0" xfId="0" applyFont="1" applyFill="1" applyAlignment="1">
      <alignment vertical="center" wrapText="1"/>
    </xf>
    <xf numFmtId="0" fontId="5" fillId="4" borderId="0" xfId="0" applyFont="1" applyFill="1" applyAlignment="1">
      <alignment vertical="center" wrapText="1"/>
    </xf>
    <xf numFmtId="0" fontId="12" fillId="0" borderId="11" xfId="0" applyFont="1" applyBorder="1" applyAlignment="1">
      <alignment horizontal="left" vertical="center"/>
    </xf>
    <xf numFmtId="166" fontId="2" fillId="0" borderId="0" xfId="5" applyFont="1" applyFill="1"/>
    <xf numFmtId="0" fontId="9" fillId="0" borderId="0" xfId="0" applyFont="1" applyFill="1" applyBorder="1"/>
    <xf numFmtId="4" fontId="9" fillId="0" borderId="0" xfId="0" applyNumberFormat="1" applyFont="1" applyFill="1" applyAlignment="1">
      <alignment horizontal="center"/>
    </xf>
    <xf numFmtId="0" fontId="28" fillId="0" borderId="12" xfId="0" applyFont="1" applyBorder="1" applyAlignment="1">
      <alignment horizontal="left" vertical="center"/>
    </xf>
    <xf numFmtId="4" fontId="20" fillId="0" borderId="0" xfId="0" applyNumberFormat="1" applyFont="1" applyFill="1"/>
    <xf numFmtId="0" fontId="0" fillId="0" borderId="0" xfId="0" applyFill="1"/>
    <xf numFmtId="3" fontId="25" fillId="0" borderId="1" xfId="0" applyNumberFormat="1" applyFont="1" applyBorder="1" applyAlignment="1">
      <alignment horizontal="center" vertical="center"/>
    </xf>
    <xf numFmtId="166" fontId="28" fillId="0" borderId="13" xfId="5" applyFont="1" applyBorder="1" applyAlignment="1">
      <alignment horizontal="center" vertical="center"/>
    </xf>
    <xf numFmtId="166" fontId="31" fillId="0" borderId="0" xfId="5" applyFont="1"/>
    <xf numFmtId="4" fontId="20" fillId="0" borderId="0" xfId="0" applyNumberFormat="1" applyFont="1" applyFill="1" applyBorder="1"/>
    <xf numFmtId="0" fontId="20" fillId="0" borderId="0" xfId="0" applyFont="1" applyFill="1"/>
    <xf numFmtId="4" fontId="33" fillId="0" borderId="0" xfId="10" applyNumberFormat="1" applyFont="1" applyFill="1" applyBorder="1" applyAlignment="1" applyProtection="1">
      <alignment vertical="top" wrapText="1"/>
      <protection locked="0"/>
    </xf>
    <xf numFmtId="0" fontId="26" fillId="0" borderId="15" xfId="0" applyFont="1" applyBorder="1"/>
    <xf numFmtId="167" fontId="34" fillId="4" borderId="0" xfId="0" applyNumberFormat="1" applyFont="1" applyFill="1"/>
    <xf numFmtId="0" fontId="20" fillId="0" borderId="0" xfId="0" applyFont="1" applyFill="1" applyBorder="1"/>
    <xf numFmtId="0" fontId="25" fillId="7" borderId="1" xfId="0" applyFont="1" applyFill="1" applyBorder="1" applyAlignment="1">
      <alignment vertical="center"/>
    </xf>
    <xf numFmtId="4" fontId="25" fillId="7" borderId="1" xfId="0" applyNumberFormat="1" applyFont="1" applyFill="1" applyBorder="1" applyAlignment="1">
      <alignment horizontal="center" vertical="center"/>
    </xf>
    <xf numFmtId="166" fontId="15" fillId="6" borderId="0" xfId="0" applyNumberFormat="1" applyFont="1" applyFill="1"/>
    <xf numFmtId="166" fontId="5" fillId="4" borderId="0" xfId="2" applyFont="1" applyFill="1"/>
    <xf numFmtId="0" fontId="34" fillId="4" borderId="0" xfId="0" applyFont="1" applyFill="1"/>
    <xf numFmtId="4" fontId="35" fillId="0" borderId="0" xfId="0" applyNumberFormat="1" applyFont="1" applyAlignment="1">
      <alignment vertical="center"/>
    </xf>
    <xf numFmtId="170" fontId="20" fillId="4" borderId="0" xfId="0" applyNumberFormat="1" applyFont="1" applyFill="1" applyBorder="1"/>
    <xf numFmtId="170" fontId="9" fillId="4" borderId="0" xfId="0" applyNumberFormat="1" applyFont="1" applyFill="1" applyBorder="1"/>
    <xf numFmtId="0" fontId="10" fillId="0" borderId="0" xfId="0" applyFont="1" applyBorder="1" applyAlignment="1">
      <alignment horizontal="center"/>
    </xf>
    <xf numFmtId="0" fontId="10" fillId="0" borderId="0" xfId="0" applyFont="1" applyBorder="1" applyAlignment="1">
      <alignment horizontal="center"/>
    </xf>
    <xf numFmtId="0" fontId="4" fillId="0" borderId="0" xfId="0" applyFont="1" applyBorder="1" applyAlignment="1">
      <alignment horizontal="center"/>
    </xf>
    <xf numFmtId="165" fontId="12" fillId="4" borderId="7" xfId="0" applyNumberFormat="1" applyFont="1" applyFill="1" applyBorder="1"/>
    <xf numFmtId="4" fontId="0" fillId="0" borderId="0" xfId="0" applyNumberFormat="1" applyFill="1"/>
    <xf numFmtId="0" fontId="14" fillId="4" borderId="0" xfId="0" applyFont="1" applyFill="1"/>
    <xf numFmtId="0" fontId="17" fillId="0" borderId="0" xfId="0" applyFont="1" applyBorder="1" applyAlignment="1">
      <alignment horizontal="center"/>
    </xf>
    <xf numFmtId="0" fontId="5" fillId="0" borderId="0" xfId="0" applyFont="1" applyBorder="1" applyAlignment="1">
      <alignment horizontal="center"/>
    </xf>
    <xf numFmtId="0" fontId="9" fillId="0" borderId="0" xfId="0" applyFont="1"/>
    <xf numFmtId="0" fontId="5" fillId="0" borderId="0" xfId="0" applyFont="1" applyBorder="1"/>
  </cellXfs>
  <cellStyles count="11">
    <cellStyle name="Millares 2 16 3" xfId="5"/>
    <cellStyle name="Millares 2 16 4" xfId="3"/>
    <cellStyle name="Millares 2 16 4 2" xfId="9"/>
    <cellStyle name="Millares 2 2 19" xfId="2"/>
    <cellStyle name="Millares 2 41 2" xfId="10"/>
    <cellStyle name="Normal" xfId="0" builtinId="0"/>
    <cellStyle name="Normal 2 2" xfId="6"/>
    <cellStyle name="Normal 56" xfId="4"/>
    <cellStyle name="Porcentaje" xfId="1" builtinId="5"/>
    <cellStyle name="Porcentaje 2 2" xfId="7"/>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01AGOSTO2018/JEFATURA%20DE%20CONTABILIDAD/CONTABILIDAD%202021/ESTADOS%20FINANCIEROS%202021/4.ESTADOS%20FINANCIEROS%204TO%20TRIM2021/3018%20SABES%20CP2021/3018%20SABES%20CP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DE VALIDAC"/>
      <sheetName val="EA"/>
      <sheetName val="ESF"/>
      <sheetName val="EVHP"/>
      <sheetName val="ECSF"/>
      <sheetName val="EAA"/>
      <sheetName val="EADOP"/>
      <sheetName val="EFE"/>
      <sheetName val="PT_ESF_ECSF"/>
      <sheetName val="PC"/>
      <sheetName val="NOTAS"/>
      <sheetName val="IPF (2)"/>
      <sheetName val="NOTAS1"/>
      <sheetName val="R  "/>
      <sheetName val="CFF R "/>
      <sheetName val="CA  "/>
      <sheetName val="CASP"/>
      <sheetName val="COG  "/>
      <sheetName val="CE  "/>
      <sheetName val="CFG  "/>
      <sheetName val="EN   "/>
      <sheetName val="ID   "/>
      <sheetName val="GCP   "/>
      <sheetName val="PPI   "/>
      <sheetName val="IR   "/>
      <sheetName val="FF  "/>
      <sheetName val="IPF   "/>
      <sheetName val="B.MUEBLES"/>
      <sheetName val="B.INMUEBLES"/>
      <sheetName val="Muebles_Contable"/>
      <sheetName val="Inmuebles_Contable"/>
      <sheetName val="MPAS   "/>
      <sheetName val="RCBPE"/>
      <sheetName val=" DGF  "/>
      <sheetName val=" REB"/>
      <sheetName val=" LEYES"/>
      <sheetName val="F1"/>
      <sheetName val="F2"/>
      <sheetName val="F3"/>
      <sheetName val="F4 "/>
      <sheetName val="F5 "/>
      <sheetName val="F6a "/>
      <sheetName val="F6b "/>
      <sheetName val="F6c "/>
      <sheetName val="F6d "/>
    </sheetNames>
    <sheetDataSet>
      <sheetData sheetId="0"/>
      <sheetData sheetId="1">
        <row r="22">
          <cell r="D22">
            <v>1077400178.3299999</v>
          </cell>
        </row>
        <row r="50">
          <cell r="D50">
            <v>76165731.810000002</v>
          </cell>
        </row>
        <row r="59">
          <cell r="D59">
            <v>1006714896.62</v>
          </cell>
        </row>
      </sheetData>
      <sheetData sheetId="2"/>
      <sheetData sheetId="3"/>
      <sheetData sheetId="4"/>
      <sheetData sheetId="5"/>
      <sheetData sheetId="6"/>
      <sheetData sheetId="7"/>
      <sheetData sheetId="8"/>
      <sheetData sheetId="9"/>
      <sheetData sheetId="10"/>
      <sheetData sheetId="11"/>
      <sheetData sheetId="12"/>
      <sheetData sheetId="13">
        <row r="16">
          <cell r="G16">
            <v>1077400178.3299999</v>
          </cell>
        </row>
      </sheetData>
      <sheetData sheetId="14"/>
      <sheetData sheetId="15">
        <row r="23">
          <cell r="G23">
            <v>946685084.15999985</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666"/>
  <sheetViews>
    <sheetView showGridLines="0" tabSelected="1" view="pageBreakPreview" topLeftCell="A598" zoomScale="89" zoomScaleNormal="96" zoomScaleSheetLayoutView="89" workbookViewId="0">
      <selection activeCell="C675" sqref="C675"/>
    </sheetView>
  </sheetViews>
  <sheetFormatPr baseColWidth="10" defaultRowHeight="12.75"/>
  <cols>
    <col min="1" max="1" width="11.42578125" style="5"/>
    <col min="2" max="2" width="69" style="5" customWidth="1"/>
    <col min="3" max="6" width="26.7109375" style="5" customWidth="1"/>
    <col min="7" max="7" width="30.5703125" style="14" customWidth="1"/>
    <col min="8" max="8" width="18.42578125" style="14" bestFit="1" customWidth="1"/>
    <col min="9" max="9" width="19.85546875" style="14" customWidth="1"/>
    <col min="10" max="10" width="14" style="5" customWidth="1"/>
    <col min="11" max="11" width="21.42578125" style="5" customWidth="1"/>
    <col min="12" max="12" width="13.5703125" style="5" customWidth="1"/>
    <col min="13" max="13" width="21.140625" style="5" customWidth="1"/>
    <col min="14" max="14" width="12.140625" style="5" bestFit="1" customWidth="1"/>
    <col min="15" max="17" width="11.42578125" style="5"/>
    <col min="18" max="18" width="14.28515625" style="5" customWidth="1"/>
    <col min="19" max="19" width="12.7109375" style="5" bestFit="1" customWidth="1"/>
    <col min="20" max="16384" width="11.42578125" style="5"/>
  </cols>
  <sheetData>
    <row r="1" spans="1:12" ht="15" customHeight="1">
      <c r="A1" s="1"/>
      <c r="B1" s="2" t="s">
        <v>0</v>
      </c>
      <c r="C1" s="2"/>
      <c r="D1" s="2"/>
      <c r="E1" s="2"/>
      <c r="F1" s="2"/>
      <c r="G1" s="2"/>
      <c r="H1" s="2"/>
      <c r="I1" s="3"/>
      <c r="J1" s="4"/>
      <c r="K1" s="4"/>
      <c r="L1" s="4"/>
    </row>
    <row r="2" spans="1:12" ht="15" customHeight="1">
      <c r="A2" s="1"/>
      <c r="B2" s="2" t="s">
        <v>1</v>
      </c>
      <c r="C2" s="2"/>
      <c r="D2" s="2"/>
      <c r="E2" s="2"/>
      <c r="F2" s="2"/>
      <c r="G2" s="2"/>
      <c r="H2" s="2"/>
      <c r="I2" s="3"/>
      <c r="J2" s="4"/>
      <c r="K2" s="4"/>
      <c r="L2" s="4"/>
    </row>
    <row r="3" spans="1:12" ht="15.75" customHeight="1">
      <c r="A3" s="1"/>
      <c r="B3" s="2" t="s">
        <v>2</v>
      </c>
      <c r="C3" s="2"/>
      <c r="D3" s="2"/>
      <c r="E3" s="2"/>
      <c r="F3" s="2"/>
      <c r="G3" s="2"/>
      <c r="H3" s="2"/>
      <c r="I3" s="3"/>
      <c r="J3" s="4"/>
      <c r="K3" s="4"/>
      <c r="L3" s="4"/>
    </row>
    <row r="5" spans="1:12" ht="22.5" customHeight="1">
      <c r="A5" s="6"/>
      <c r="B5" s="7" t="s">
        <v>3</v>
      </c>
      <c r="C5" s="7"/>
      <c r="D5" s="7"/>
      <c r="E5" s="7"/>
      <c r="F5" s="7"/>
      <c r="G5" s="7"/>
      <c r="H5" s="7"/>
      <c r="I5" s="8"/>
      <c r="J5" s="6"/>
      <c r="K5" s="6"/>
      <c r="L5" s="6"/>
    </row>
    <row r="6" spans="1:12" ht="12" customHeight="1">
      <c r="B6" s="9"/>
      <c r="C6" s="10"/>
      <c r="D6" s="11"/>
      <c r="E6" s="12"/>
      <c r="F6" s="12"/>
      <c r="G6" s="13"/>
    </row>
    <row r="7" spans="1:12" ht="12" customHeight="1">
      <c r="B7" s="15" t="s">
        <v>4</v>
      </c>
      <c r="C7" s="16"/>
      <c r="D7" s="17"/>
      <c r="E7" s="17"/>
      <c r="F7" s="17"/>
      <c r="G7" s="18"/>
    </row>
    <row r="8" spans="1:12" ht="12" customHeight="1">
      <c r="B8" s="19"/>
      <c r="C8" s="20"/>
      <c r="D8" s="17"/>
      <c r="E8" s="17"/>
      <c r="F8" s="17"/>
      <c r="G8" s="18"/>
    </row>
    <row r="9" spans="1:12" ht="12" customHeight="1">
      <c r="B9" s="21" t="s">
        <v>5</v>
      </c>
      <c r="C9" s="20"/>
      <c r="D9" s="17"/>
      <c r="E9" s="17"/>
      <c r="F9" s="17"/>
      <c r="G9" s="18"/>
    </row>
    <row r="10" spans="1:12" ht="12" customHeight="1">
      <c r="C10" s="20"/>
    </row>
    <row r="11" spans="1:12" ht="12" customHeight="1">
      <c r="B11" s="22" t="s">
        <v>6</v>
      </c>
      <c r="C11" s="12"/>
      <c r="D11" s="12"/>
      <c r="E11" s="12"/>
      <c r="F11" s="12"/>
    </row>
    <row r="12" spans="1:12" ht="12" customHeight="1">
      <c r="B12" s="23"/>
      <c r="C12" s="12"/>
      <c r="D12" s="12"/>
      <c r="E12" s="12"/>
      <c r="F12" s="12"/>
    </row>
    <row r="13" spans="1:12" ht="12" customHeight="1">
      <c r="B13" s="24" t="s">
        <v>7</v>
      </c>
      <c r="C13" s="25" t="s">
        <v>8</v>
      </c>
      <c r="D13" s="25" t="s">
        <v>9</v>
      </c>
      <c r="E13" s="25" t="s">
        <v>10</v>
      </c>
      <c r="F13" s="26"/>
    </row>
    <row r="14" spans="1:12" ht="12" customHeight="1">
      <c r="B14" s="27" t="s">
        <v>11</v>
      </c>
      <c r="C14" s="28"/>
      <c r="D14" s="29"/>
      <c r="E14" s="28">
        <v>0</v>
      </c>
      <c r="F14" s="30"/>
    </row>
    <row r="15" spans="1:12" ht="12" customHeight="1">
      <c r="B15" s="31"/>
      <c r="C15" s="32"/>
      <c r="D15" s="33">
        <v>0</v>
      </c>
      <c r="E15" s="32">
        <v>0</v>
      </c>
      <c r="F15" s="30"/>
    </row>
    <row r="16" spans="1:12" ht="12" customHeight="1">
      <c r="B16" s="31" t="s">
        <v>12</v>
      </c>
      <c r="C16" s="32"/>
      <c r="D16" s="33"/>
      <c r="E16" s="32">
        <v>0</v>
      </c>
      <c r="F16" s="30"/>
    </row>
    <row r="17" spans="1:7" ht="12" customHeight="1">
      <c r="B17" s="31"/>
      <c r="C17" s="34"/>
      <c r="E17" s="32"/>
      <c r="F17" s="30"/>
    </row>
    <row r="18" spans="1:7" ht="12" customHeight="1">
      <c r="B18" s="35" t="s">
        <v>13</v>
      </c>
      <c r="C18" s="34">
        <v>398450.93</v>
      </c>
      <c r="E18" s="32"/>
      <c r="F18" s="30"/>
    </row>
    <row r="19" spans="1:7" ht="12" customHeight="1">
      <c r="B19" s="31"/>
      <c r="C19" s="36"/>
      <c r="D19" s="33">
        <v>0</v>
      </c>
      <c r="E19" s="32">
        <v>0</v>
      </c>
      <c r="F19" s="30"/>
    </row>
    <row r="20" spans="1:7" ht="12" customHeight="1">
      <c r="B20" s="31" t="s">
        <v>14</v>
      </c>
      <c r="C20" s="36"/>
      <c r="D20" s="33"/>
      <c r="E20" s="32"/>
      <c r="F20" s="30"/>
    </row>
    <row r="21" spans="1:7" ht="12" customHeight="1">
      <c r="B21" s="35" t="s">
        <v>15</v>
      </c>
      <c r="C21" s="34">
        <v>434453.71</v>
      </c>
      <c r="D21" s="33" t="s">
        <v>16</v>
      </c>
      <c r="E21" s="32"/>
      <c r="F21" s="30"/>
    </row>
    <row r="22" spans="1:7" ht="12" customHeight="1">
      <c r="B22" s="37"/>
      <c r="C22" s="38"/>
      <c r="D22" s="39">
        <v>0</v>
      </c>
      <c r="E22" s="40">
        <v>0</v>
      </c>
      <c r="F22" s="30"/>
    </row>
    <row r="23" spans="1:7" ht="12" customHeight="1">
      <c r="B23" s="23"/>
      <c r="C23" s="41">
        <f>SUM(C14:C22)</f>
        <v>832904.64</v>
      </c>
      <c r="D23" s="25"/>
      <c r="E23" s="25">
        <f>SUM(E14:E22)</f>
        <v>0</v>
      </c>
      <c r="F23" s="26"/>
    </row>
    <row r="24" spans="1:7" ht="12" customHeight="1">
      <c r="B24" s="23"/>
      <c r="C24" s="12"/>
      <c r="D24" s="12"/>
      <c r="E24" s="12"/>
      <c r="F24" s="12"/>
    </row>
    <row r="25" spans="1:7" ht="12" customHeight="1">
      <c r="B25" s="23"/>
      <c r="C25" s="12"/>
      <c r="D25" s="12"/>
      <c r="E25" s="12"/>
      <c r="F25" s="12"/>
    </row>
    <row r="26" spans="1:7" ht="12" customHeight="1">
      <c r="A26" s="42"/>
      <c r="B26" s="43"/>
      <c r="C26" s="44"/>
      <c r="D26" s="44"/>
      <c r="E26" s="44"/>
      <c r="F26" s="44"/>
      <c r="G26" s="45"/>
    </row>
    <row r="27" spans="1:7" ht="12" customHeight="1">
      <c r="A27" s="42"/>
      <c r="B27" s="46" t="s">
        <v>17</v>
      </c>
      <c r="C27" s="47"/>
      <c r="D27" s="44"/>
      <c r="E27" s="44"/>
      <c r="F27" s="44"/>
      <c r="G27" s="45"/>
    </row>
    <row r="28" spans="1:7">
      <c r="A28" s="42"/>
      <c r="B28" s="42"/>
      <c r="C28" s="42"/>
      <c r="D28" s="42"/>
      <c r="E28" s="42"/>
      <c r="F28" s="42"/>
      <c r="G28" s="45"/>
    </row>
    <row r="29" spans="1:7" ht="12" customHeight="1">
      <c r="A29" s="42"/>
      <c r="B29" s="48" t="s">
        <v>18</v>
      </c>
      <c r="C29" s="49" t="s">
        <v>8</v>
      </c>
      <c r="D29" s="49" t="s">
        <v>19</v>
      </c>
      <c r="E29" s="49" t="s">
        <v>20</v>
      </c>
      <c r="F29" s="26"/>
      <c r="G29" s="45"/>
    </row>
    <row r="30" spans="1:7" ht="12" customHeight="1">
      <c r="A30" s="42"/>
      <c r="B30" s="50" t="s">
        <v>21</v>
      </c>
      <c r="C30" s="51"/>
      <c r="D30" s="51"/>
      <c r="E30" s="52"/>
      <c r="F30" s="53"/>
      <c r="G30" s="45"/>
    </row>
    <row r="31" spans="1:7" ht="12" customHeight="1">
      <c r="A31" s="42"/>
      <c r="B31" s="54" t="s">
        <v>22</v>
      </c>
      <c r="C31" s="34">
        <v>0</v>
      </c>
      <c r="D31" s="34">
        <v>0</v>
      </c>
      <c r="E31" s="34">
        <v>0</v>
      </c>
      <c r="F31" s="55"/>
      <c r="G31" s="45"/>
    </row>
    <row r="32" spans="1:7" ht="12" customHeight="1">
      <c r="A32" s="42"/>
      <c r="B32" s="54" t="s">
        <v>23</v>
      </c>
      <c r="C32" s="34">
        <v>0</v>
      </c>
      <c r="D32" s="34"/>
      <c r="E32" s="34"/>
      <c r="F32" s="55"/>
      <c r="G32" s="45"/>
    </row>
    <row r="33" spans="1:11" ht="12" customHeight="1">
      <c r="A33" s="42"/>
      <c r="B33" s="50" t="s">
        <v>24</v>
      </c>
      <c r="C33" s="51"/>
      <c r="D33" s="51"/>
      <c r="E33" s="51"/>
      <c r="F33" s="55"/>
      <c r="G33" s="45"/>
    </row>
    <row r="34" spans="1:11" ht="12" customHeight="1">
      <c r="A34" s="42"/>
      <c r="B34" s="50"/>
      <c r="C34" s="51"/>
      <c r="D34" s="51"/>
      <c r="E34" s="51"/>
      <c r="F34" s="55"/>
      <c r="G34" s="45"/>
    </row>
    <row r="35" spans="1:11" ht="12" customHeight="1">
      <c r="A35" s="42"/>
      <c r="B35" s="56"/>
      <c r="C35" s="57"/>
      <c r="D35" s="57"/>
      <c r="E35" s="57"/>
      <c r="F35" s="55"/>
      <c r="G35" s="45"/>
    </row>
    <row r="36" spans="1:11" ht="12" customHeight="1">
      <c r="A36" s="42"/>
      <c r="B36" s="42"/>
      <c r="C36" s="58">
        <f>SUM(C30:C35)</f>
        <v>0</v>
      </c>
      <c r="D36" s="58">
        <f>SUM(D30:D35)</f>
        <v>0</v>
      </c>
      <c r="E36" s="59">
        <f>SUM(E30:E35)</f>
        <v>0</v>
      </c>
      <c r="F36" s="26"/>
      <c r="G36" s="45"/>
    </row>
    <row r="37" spans="1:11" ht="12" customHeight="1">
      <c r="A37" s="42"/>
      <c r="B37" s="42"/>
      <c r="C37" s="26"/>
      <c r="D37" s="26"/>
      <c r="E37" s="26"/>
      <c r="F37" s="26"/>
      <c r="G37" s="45"/>
      <c r="I37" s="13"/>
      <c r="J37" s="12"/>
      <c r="K37" s="12"/>
    </row>
    <row r="38" spans="1:11" ht="12" customHeight="1">
      <c r="I38" s="13"/>
      <c r="J38" s="12"/>
      <c r="K38" s="12"/>
    </row>
    <row r="39" spans="1:11" ht="12" customHeight="1">
      <c r="B39" s="24" t="s">
        <v>25</v>
      </c>
      <c r="C39" s="25" t="s">
        <v>8</v>
      </c>
      <c r="D39" s="25" t="s">
        <v>26</v>
      </c>
      <c r="E39" s="25" t="s">
        <v>27</v>
      </c>
      <c r="F39" s="25" t="s">
        <v>28</v>
      </c>
      <c r="G39" s="60" t="s">
        <v>29</v>
      </c>
      <c r="I39" s="13"/>
      <c r="J39" s="12"/>
      <c r="K39" s="12"/>
    </row>
    <row r="40" spans="1:11" ht="12" customHeight="1">
      <c r="B40" s="61" t="s">
        <v>30</v>
      </c>
      <c r="C40" s="62">
        <f>SUM(C41:C45)</f>
        <v>11755905.859999999</v>
      </c>
      <c r="D40" s="62">
        <f>SUM(D41:D45)</f>
        <v>11755905.859999999</v>
      </c>
      <c r="E40" s="63"/>
      <c r="F40" s="63"/>
      <c r="G40" s="64"/>
      <c r="I40" s="65"/>
      <c r="J40" s="66"/>
      <c r="K40" s="67"/>
    </row>
    <row r="41" spans="1:11" ht="12" customHeight="1">
      <c r="B41" s="68" t="s">
        <v>31</v>
      </c>
      <c r="C41" s="52">
        <v>0</v>
      </c>
      <c r="D41" s="69">
        <v>0</v>
      </c>
      <c r="E41" s="69"/>
      <c r="F41" s="69"/>
      <c r="G41" s="70"/>
      <c r="I41" s="65"/>
      <c r="J41" s="71"/>
      <c r="K41" s="67"/>
    </row>
    <row r="42" spans="1:11" ht="12" customHeight="1">
      <c r="B42" s="68" t="s">
        <v>32</v>
      </c>
      <c r="C42" s="52">
        <v>205883.6</v>
      </c>
      <c r="D42" s="52">
        <v>205883.6</v>
      </c>
      <c r="E42" s="69"/>
      <c r="F42" s="69"/>
      <c r="G42" s="70"/>
      <c r="I42" s="65"/>
      <c r="J42" s="71"/>
      <c r="K42" s="67"/>
    </row>
    <row r="43" spans="1:11" ht="12" customHeight="1">
      <c r="B43" s="68" t="s">
        <v>33</v>
      </c>
      <c r="C43" s="52">
        <v>14611.26</v>
      </c>
      <c r="D43" s="52">
        <v>14611.26</v>
      </c>
      <c r="E43" s="69"/>
      <c r="F43" s="69"/>
      <c r="G43" s="70"/>
      <c r="I43" s="65"/>
      <c r="J43" s="71"/>
      <c r="K43" s="67"/>
    </row>
    <row r="44" spans="1:11" ht="12" customHeight="1">
      <c r="B44" s="68" t="s">
        <v>34</v>
      </c>
      <c r="C44" s="52">
        <v>11535411</v>
      </c>
      <c r="D44" s="52">
        <v>11535411</v>
      </c>
      <c r="E44" s="69"/>
      <c r="F44" s="69"/>
      <c r="G44" s="70"/>
      <c r="I44" s="65"/>
      <c r="J44" s="71"/>
      <c r="K44" s="67"/>
    </row>
    <row r="45" spans="1:11" ht="12" customHeight="1">
      <c r="B45" s="68"/>
      <c r="C45" s="52"/>
      <c r="D45" s="69"/>
      <c r="E45" s="69"/>
      <c r="F45" s="69"/>
      <c r="G45" s="70"/>
      <c r="I45" s="13"/>
      <c r="J45" s="12"/>
      <c r="K45" s="12"/>
    </row>
    <row r="46" spans="1:11" ht="12" customHeight="1">
      <c r="B46" s="61" t="s">
        <v>35</v>
      </c>
      <c r="C46" s="72">
        <f>SUM(C47)</f>
        <v>0</v>
      </c>
      <c r="D46" s="72">
        <f>SUM(D47)</f>
        <v>0</v>
      </c>
      <c r="E46" s="69"/>
      <c r="F46" s="69"/>
      <c r="G46" s="70"/>
      <c r="I46" s="13"/>
      <c r="J46" s="12"/>
      <c r="K46" s="12"/>
    </row>
    <row r="47" spans="1:11" ht="12" customHeight="1">
      <c r="B47" s="68" t="s">
        <v>36</v>
      </c>
      <c r="C47" s="69">
        <v>0</v>
      </c>
      <c r="D47" s="69">
        <v>0</v>
      </c>
      <c r="E47" s="69"/>
      <c r="F47" s="69"/>
      <c r="G47" s="70"/>
    </row>
    <row r="48" spans="1:11" ht="12" customHeight="1">
      <c r="B48" s="68"/>
      <c r="C48" s="69"/>
      <c r="D48" s="69"/>
      <c r="E48" s="69"/>
      <c r="F48" s="69"/>
      <c r="G48" s="70"/>
    </row>
    <row r="49" spans="2:9" ht="12" customHeight="1">
      <c r="B49" s="68"/>
      <c r="C49" s="69"/>
      <c r="D49" s="69"/>
      <c r="E49" s="69"/>
      <c r="F49" s="69"/>
      <c r="G49" s="70"/>
    </row>
    <row r="50" spans="2:9" ht="12" customHeight="1">
      <c r="B50" s="61" t="s">
        <v>37</v>
      </c>
      <c r="C50" s="73">
        <f>SUM(C51)</f>
        <v>0</v>
      </c>
      <c r="D50" s="73">
        <f>SUM(D51)</f>
        <v>0</v>
      </c>
      <c r="E50" s="69"/>
      <c r="F50" s="69"/>
      <c r="G50" s="70"/>
    </row>
    <row r="51" spans="2:9" ht="12" customHeight="1">
      <c r="B51" s="68" t="s">
        <v>38</v>
      </c>
      <c r="C51" s="69"/>
      <c r="D51" s="69"/>
      <c r="E51" s="69"/>
      <c r="F51" s="69"/>
      <c r="G51" s="70"/>
    </row>
    <row r="52" spans="2:9" ht="12" customHeight="1">
      <c r="B52" s="61"/>
      <c r="C52" s="73"/>
      <c r="D52" s="73"/>
      <c r="E52" s="69"/>
      <c r="F52" s="69"/>
      <c r="G52" s="70"/>
    </row>
    <row r="53" spans="2:9" ht="12" customHeight="1">
      <c r="B53" s="68"/>
      <c r="C53" s="69"/>
      <c r="D53" s="69"/>
      <c r="E53" s="69"/>
      <c r="F53" s="69"/>
      <c r="G53" s="70"/>
    </row>
    <row r="54" spans="2:9" ht="12" customHeight="1">
      <c r="B54" s="61" t="s">
        <v>39</v>
      </c>
      <c r="C54" s="73">
        <f>+C55</f>
        <v>1025887.9</v>
      </c>
      <c r="D54" s="73">
        <f>+D55</f>
        <v>0</v>
      </c>
      <c r="E54" s="69"/>
      <c r="F54" s="73">
        <f>+F55</f>
        <v>1025887.9</v>
      </c>
      <c r="G54" s="73"/>
    </row>
    <row r="55" spans="2:9" s="42" customFormat="1" ht="12" customHeight="1">
      <c r="B55" s="74" t="s">
        <v>40</v>
      </c>
      <c r="C55" s="52">
        <v>1025887.9</v>
      </c>
      <c r="D55" s="52"/>
      <c r="E55" s="52"/>
      <c r="F55" s="52">
        <v>1025887.9</v>
      </c>
      <c r="G55" s="52"/>
      <c r="H55" s="75"/>
      <c r="I55" s="45"/>
    </row>
    <row r="56" spans="2:9" ht="12" customHeight="1">
      <c r="B56" s="76"/>
      <c r="C56" s="77"/>
      <c r="D56" s="77"/>
      <c r="E56" s="77"/>
      <c r="F56" s="77"/>
      <c r="G56" s="78"/>
      <c r="H56" s="79"/>
    </row>
    <row r="57" spans="2:9" ht="12" customHeight="1">
      <c r="C57" s="41">
        <f>+C40+C46+C50+C54</f>
        <v>12781793.76</v>
      </c>
      <c r="D57" s="41">
        <f>+D40+D46+D50+D54</f>
        <v>11755905.859999999</v>
      </c>
      <c r="E57" s="41">
        <f>SUM(E39:E56)</f>
        <v>0</v>
      </c>
      <c r="F57" s="41">
        <f>SUM(F39:F56)</f>
        <v>2051775.8</v>
      </c>
      <c r="G57" s="41">
        <f>+G40+G46+G50+G54</f>
        <v>0</v>
      </c>
      <c r="H57" s="79"/>
    </row>
    <row r="58" spans="2:9" ht="12" customHeight="1">
      <c r="C58" s="80"/>
    </row>
    <row r="59" spans="2:9" ht="12" customHeight="1">
      <c r="B59" s="5" t="s">
        <v>41</v>
      </c>
    </row>
    <row r="60" spans="2:9" ht="12" customHeight="1"/>
    <row r="61" spans="2:9" ht="12" customHeight="1"/>
    <row r="62" spans="2:9" ht="12" customHeight="1">
      <c r="B62" s="22" t="s">
        <v>42</v>
      </c>
    </row>
    <row r="63" spans="2:9" ht="12.75" customHeight="1">
      <c r="B63" s="81"/>
    </row>
    <row r="64" spans="2:9">
      <c r="B64" s="24" t="s">
        <v>43</v>
      </c>
      <c r="C64" s="25" t="s">
        <v>8</v>
      </c>
      <c r="D64" s="25" t="s">
        <v>44</v>
      </c>
    </row>
    <row r="65" spans="2:8">
      <c r="B65" s="82" t="s">
        <v>45</v>
      </c>
      <c r="C65" s="28"/>
      <c r="D65" s="28">
        <v>0</v>
      </c>
    </row>
    <row r="66" spans="2:8">
      <c r="B66" s="83" t="s">
        <v>46</v>
      </c>
      <c r="C66" s="32"/>
      <c r="D66" s="32">
        <v>0</v>
      </c>
    </row>
    <row r="67" spans="2:8">
      <c r="B67" s="61" t="s">
        <v>47</v>
      </c>
      <c r="C67" s="32"/>
      <c r="D67" s="32"/>
    </row>
    <row r="68" spans="2:8">
      <c r="B68" s="76"/>
      <c r="C68" s="40"/>
      <c r="D68" s="40">
        <v>0</v>
      </c>
    </row>
    <row r="69" spans="2:8">
      <c r="B69" s="84"/>
      <c r="C69" s="25">
        <f>SUM(C64:C68)</f>
        <v>0</v>
      </c>
      <c r="D69" s="25"/>
    </row>
    <row r="70" spans="2:8">
      <c r="B70" s="84"/>
      <c r="C70" s="85"/>
      <c r="D70" s="85"/>
    </row>
    <row r="71" spans="2:8" ht="12" customHeight="1">
      <c r="B71" s="84"/>
      <c r="C71" s="85"/>
      <c r="D71" s="85"/>
    </row>
    <row r="72" spans="2:8" ht="14.25" customHeight="1"/>
    <row r="73" spans="2:8">
      <c r="B73" s="22" t="s">
        <v>48</v>
      </c>
    </row>
    <row r="74" spans="2:8">
      <c r="B74" s="81"/>
    </row>
    <row r="75" spans="2:8">
      <c r="B75" s="24" t="s">
        <v>49</v>
      </c>
      <c r="C75" s="25" t="s">
        <v>8</v>
      </c>
      <c r="D75" s="25" t="s">
        <v>9</v>
      </c>
      <c r="E75" s="25" t="s">
        <v>50</v>
      </c>
      <c r="F75" s="25"/>
      <c r="G75" s="86" t="s">
        <v>51</v>
      </c>
      <c r="H75" s="60" t="s">
        <v>52</v>
      </c>
    </row>
    <row r="76" spans="2:8">
      <c r="B76" s="31" t="s">
        <v>53</v>
      </c>
      <c r="C76" s="28"/>
      <c r="D76" s="28">
        <v>0</v>
      </c>
      <c r="E76" s="28">
        <v>0</v>
      </c>
      <c r="F76" s="28"/>
      <c r="G76" s="87">
        <v>0</v>
      </c>
      <c r="H76" s="88">
        <v>0</v>
      </c>
    </row>
    <row r="77" spans="2:8">
      <c r="B77" s="83" t="s">
        <v>46</v>
      </c>
      <c r="C77" s="32"/>
      <c r="D77" s="32">
        <v>0</v>
      </c>
      <c r="E77" s="32">
        <v>0</v>
      </c>
      <c r="F77" s="32"/>
      <c r="G77" s="89">
        <v>0</v>
      </c>
      <c r="H77" s="88">
        <v>0</v>
      </c>
    </row>
    <row r="78" spans="2:8">
      <c r="B78" s="31"/>
      <c r="C78" s="32"/>
      <c r="D78" s="32">
        <v>0</v>
      </c>
      <c r="E78" s="32">
        <v>0</v>
      </c>
      <c r="F78" s="32"/>
      <c r="G78" s="89">
        <v>0</v>
      </c>
      <c r="H78" s="88">
        <v>0</v>
      </c>
    </row>
    <row r="79" spans="2:8">
      <c r="B79" s="37"/>
      <c r="C79" s="40"/>
      <c r="D79" s="40">
        <v>0</v>
      </c>
      <c r="E79" s="40">
        <v>0</v>
      </c>
      <c r="F79" s="40"/>
      <c r="G79" s="90">
        <v>0</v>
      </c>
      <c r="H79" s="91">
        <v>0</v>
      </c>
    </row>
    <row r="80" spans="2:8">
      <c r="B80" s="84"/>
      <c r="C80" s="25">
        <f>SUM(C75:C79)</f>
        <v>0</v>
      </c>
      <c r="D80" s="92">
        <v>0</v>
      </c>
      <c r="E80" s="93">
        <v>0</v>
      </c>
      <c r="F80" s="93"/>
      <c r="G80" s="94">
        <v>0</v>
      </c>
      <c r="H80" s="95">
        <v>0</v>
      </c>
    </row>
    <row r="81" spans="2:8">
      <c r="B81" s="84"/>
      <c r="C81" s="96"/>
      <c r="D81" s="96"/>
      <c r="E81" s="96"/>
      <c r="F81" s="96"/>
      <c r="G81" s="97"/>
      <c r="H81" s="97"/>
    </row>
    <row r="82" spans="2:8">
      <c r="B82" s="84"/>
      <c r="C82" s="96"/>
      <c r="D82" s="96"/>
      <c r="E82" s="96"/>
      <c r="F82" s="96"/>
      <c r="G82" s="97"/>
      <c r="H82" s="97"/>
    </row>
    <row r="83" spans="2:8">
      <c r="B83" s="84"/>
      <c r="C83" s="96"/>
      <c r="D83" s="96"/>
      <c r="E83" s="96"/>
      <c r="F83" s="96"/>
      <c r="G83" s="97"/>
      <c r="H83" s="97"/>
    </row>
    <row r="84" spans="2:8">
      <c r="B84" s="24" t="s">
        <v>54</v>
      </c>
      <c r="C84" s="25" t="s">
        <v>8</v>
      </c>
      <c r="D84" s="25" t="s">
        <v>9</v>
      </c>
      <c r="E84" s="25" t="s">
        <v>55</v>
      </c>
      <c r="F84" s="96"/>
      <c r="G84" s="97"/>
      <c r="H84" s="97"/>
    </row>
    <row r="85" spans="2:8">
      <c r="B85" s="82" t="s">
        <v>56</v>
      </c>
      <c r="C85" s="33"/>
      <c r="D85" s="32">
        <v>0</v>
      </c>
      <c r="E85" s="32">
        <v>0</v>
      </c>
      <c r="F85" s="96"/>
      <c r="G85" s="97"/>
      <c r="H85" s="97"/>
    </row>
    <row r="86" spans="2:8">
      <c r="B86" s="98" t="s">
        <v>46</v>
      </c>
      <c r="C86" s="33"/>
      <c r="D86" s="32">
        <v>0</v>
      </c>
      <c r="E86" s="32">
        <v>0</v>
      </c>
      <c r="F86" s="96"/>
      <c r="G86" s="97"/>
      <c r="H86" s="97"/>
    </row>
    <row r="87" spans="2:8">
      <c r="B87" s="84"/>
      <c r="C87" s="25">
        <f>SUM(C85:C86)</f>
        <v>0</v>
      </c>
      <c r="D87" s="99"/>
      <c r="E87" s="100"/>
      <c r="F87" s="96"/>
      <c r="G87" s="97"/>
      <c r="H87" s="97"/>
    </row>
    <row r="88" spans="2:8">
      <c r="B88" s="84"/>
      <c r="C88" s="96"/>
      <c r="D88" s="96"/>
      <c r="E88" s="96"/>
      <c r="F88" s="96"/>
      <c r="G88" s="97"/>
      <c r="H88" s="97"/>
    </row>
    <row r="89" spans="2:8">
      <c r="B89" s="81"/>
      <c r="F89" s="96"/>
    </row>
    <row r="90" spans="2:8">
      <c r="B90" s="22" t="s">
        <v>57</v>
      </c>
    </row>
    <row r="92" spans="2:8">
      <c r="B92" s="81"/>
    </row>
    <row r="93" spans="2:8">
      <c r="B93" s="24" t="s">
        <v>58</v>
      </c>
      <c r="C93" s="25" t="s">
        <v>59</v>
      </c>
      <c r="D93" s="25" t="s">
        <v>60</v>
      </c>
      <c r="E93" s="25" t="s">
        <v>61</v>
      </c>
      <c r="F93" s="25"/>
      <c r="G93" s="60" t="s">
        <v>62</v>
      </c>
    </row>
    <row r="94" spans="2:8">
      <c r="B94" s="82" t="s">
        <v>63</v>
      </c>
      <c r="C94" s="101"/>
      <c r="D94" s="102"/>
      <c r="E94" s="102"/>
      <c r="F94" s="102"/>
      <c r="G94" s="103">
        <v>0</v>
      </c>
    </row>
    <row r="95" spans="2:8">
      <c r="B95" s="68" t="s">
        <v>64</v>
      </c>
      <c r="C95" s="69">
        <v>79400</v>
      </c>
      <c r="D95" s="63">
        <v>79400</v>
      </c>
      <c r="E95" s="63">
        <v>0</v>
      </c>
      <c r="F95" s="63"/>
      <c r="G95" s="64"/>
    </row>
    <row r="96" spans="2:8">
      <c r="B96" s="68" t="s">
        <v>65</v>
      </c>
      <c r="C96" s="52">
        <v>162863619.88</v>
      </c>
      <c r="D96" s="52">
        <v>162863619.88</v>
      </c>
      <c r="E96" s="69">
        <v>0</v>
      </c>
      <c r="F96" s="69"/>
      <c r="G96" s="64"/>
    </row>
    <row r="97" spans="1:7">
      <c r="B97" s="68" t="s">
        <v>66</v>
      </c>
      <c r="C97" s="52">
        <v>711438013.28999996</v>
      </c>
      <c r="D97" s="52">
        <v>712094474.88999999</v>
      </c>
      <c r="E97" s="69">
        <v>656461.6</v>
      </c>
      <c r="F97" s="69"/>
      <c r="G97" s="64"/>
    </row>
    <row r="98" spans="1:7">
      <c r="B98" s="68" t="s">
        <v>67</v>
      </c>
      <c r="C98" s="52">
        <v>39059871.039999999</v>
      </c>
      <c r="D98" s="52">
        <v>39059871.039999999</v>
      </c>
      <c r="E98" s="104">
        <v>0</v>
      </c>
      <c r="F98" s="69"/>
      <c r="G98" s="64"/>
    </row>
    <row r="99" spans="1:7">
      <c r="B99" s="68" t="s">
        <v>68</v>
      </c>
      <c r="C99" s="52">
        <v>61767.87</v>
      </c>
      <c r="D99" s="52">
        <v>0</v>
      </c>
      <c r="E99" s="104">
        <v>-61767.87</v>
      </c>
      <c r="F99" s="69"/>
      <c r="G99" s="64"/>
    </row>
    <row r="100" spans="1:7">
      <c r="B100" s="68" t="s">
        <v>69</v>
      </c>
      <c r="C100" s="52">
        <v>10391199.619999999</v>
      </c>
      <c r="D100" s="52">
        <v>8398399.3699999992</v>
      </c>
      <c r="E100" s="69">
        <v>-1992800.25</v>
      </c>
      <c r="F100" s="69"/>
      <c r="G100" s="64"/>
    </row>
    <row r="101" spans="1:7">
      <c r="B101" s="68"/>
      <c r="C101" s="52"/>
      <c r="D101" s="52">
        <v>0</v>
      </c>
      <c r="E101" s="69">
        <f t="shared" ref="E101:E137" si="0">+D101-C101</f>
        <v>0</v>
      </c>
      <c r="F101" s="69"/>
      <c r="G101" s="64"/>
    </row>
    <row r="102" spans="1:7" ht="15">
      <c r="B102" s="105"/>
      <c r="C102" s="52"/>
      <c r="D102" s="52"/>
      <c r="E102" s="69">
        <f t="shared" si="0"/>
        <v>0</v>
      </c>
      <c r="F102" s="69"/>
      <c r="G102" s="64">
        <v>0</v>
      </c>
    </row>
    <row r="103" spans="1:7">
      <c r="A103" s="106"/>
      <c r="B103" s="61" t="s">
        <v>70</v>
      </c>
      <c r="C103" s="52"/>
      <c r="D103" s="52"/>
      <c r="E103" s="69">
        <f t="shared" si="0"/>
        <v>0</v>
      </c>
      <c r="F103" s="69"/>
      <c r="G103" s="64">
        <v>0</v>
      </c>
    </row>
    <row r="104" spans="1:7">
      <c r="B104" s="68" t="s">
        <v>71</v>
      </c>
      <c r="C104" s="52">
        <v>47554475.450000003</v>
      </c>
      <c r="D104" s="52">
        <v>48823899.920000002</v>
      </c>
      <c r="E104" s="69">
        <v>1269424.47</v>
      </c>
      <c r="F104" s="69"/>
      <c r="G104" s="64"/>
    </row>
    <row r="105" spans="1:7">
      <c r="B105" s="68" t="s">
        <v>72</v>
      </c>
      <c r="C105" s="52">
        <v>27416450.539999999</v>
      </c>
      <c r="D105" s="52">
        <v>26883219.57</v>
      </c>
      <c r="E105" s="104">
        <v>-533230.97</v>
      </c>
      <c r="F105" s="69"/>
      <c r="G105" s="64"/>
    </row>
    <row r="106" spans="1:7">
      <c r="B106" s="68" t="s">
        <v>73</v>
      </c>
      <c r="C106" s="52">
        <v>3870341.79</v>
      </c>
      <c r="D106" s="52">
        <v>4009832.31</v>
      </c>
      <c r="E106" s="104">
        <v>139490.51999999999</v>
      </c>
      <c r="F106" s="69"/>
      <c r="G106" s="64"/>
    </row>
    <row r="107" spans="1:7">
      <c r="B107" s="68" t="s">
        <v>74</v>
      </c>
      <c r="C107" s="52">
        <v>138257498.16999999</v>
      </c>
      <c r="D107" s="52">
        <v>146918552.59999999</v>
      </c>
      <c r="E107" s="69">
        <v>8661054.4299999997</v>
      </c>
      <c r="F107" s="69"/>
      <c r="G107" s="64"/>
    </row>
    <row r="108" spans="1:7">
      <c r="B108" s="68" t="s">
        <v>75</v>
      </c>
      <c r="C108" s="52">
        <v>47998555.640000001</v>
      </c>
      <c r="D108" s="52">
        <v>44610895.18</v>
      </c>
      <c r="E108" s="104">
        <v>-3387660.46</v>
      </c>
      <c r="F108" s="69"/>
      <c r="G108" s="64"/>
    </row>
    <row r="109" spans="1:7">
      <c r="B109" s="68" t="s">
        <v>76</v>
      </c>
      <c r="C109" s="52">
        <v>11028453.4</v>
      </c>
      <c r="D109" s="52">
        <v>11491342.300000001</v>
      </c>
      <c r="E109" s="69">
        <v>462888.9</v>
      </c>
      <c r="F109" s="69"/>
      <c r="G109" s="64"/>
    </row>
    <row r="110" spans="1:7">
      <c r="B110" s="68" t="s">
        <v>77</v>
      </c>
      <c r="C110" s="52">
        <v>4739817.3899999997</v>
      </c>
      <c r="D110" s="52">
        <v>4538103.32</v>
      </c>
      <c r="E110" s="104">
        <v>-201714.07</v>
      </c>
      <c r="F110" s="69"/>
      <c r="G110" s="64"/>
    </row>
    <row r="111" spans="1:7">
      <c r="B111" s="68" t="s">
        <v>78</v>
      </c>
      <c r="C111" s="52">
        <v>17265469.039999999</v>
      </c>
      <c r="D111" s="52">
        <v>17097557.940000001</v>
      </c>
      <c r="E111" s="69">
        <v>-167911.1</v>
      </c>
      <c r="F111" s="69"/>
      <c r="G111" s="64"/>
    </row>
    <row r="112" spans="1:7">
      <c r="B112" s="68" t="s">
        <v>79</v>
      </c>
      <c r="C112" s="52">
        <v>30342.86</v>
      </c>
      <c r="D112" s="52">
        <v>30342.86</v>
      </c>
      <c r="E112" s="104">
        <v>0</v>
      </c>
      <c r="F112" s="69"/>
      <c r="G112" s="64"/>
    </row>
    <row r="113" spans="2:7">
      <c r="B113" s="68" t="s">
        <v>80</v>
      </c>
      <c r="C113" s="52">
        <v>2867420.48</v>
      </c>
      <c r="D113" s="52">
        <v>3269145.66</v>
      </c>
      <c r="E113" s="69">
        <v>401725.18</v>
      </c>
      <c r="F113" s="69"/>
      <c r="G113" s="64"/>
    </row>
    <row r="114" spans="2:7">
      <c r="B114" s="68" t="s">
        <v>81</v>
      </c>
      <c r="C114" s="52">
        <v>79313860.409999996</v>
      </c>
      <c r="D114" s="52">
        <v>79522172.209999993</v>
      </c>
      <c r="E114" s="104">
        <v>208311.8</v>
      </c>
      <c r="F114" s="69"/>
      <c r="G114" s="64"/>
    </row>
    <row r="115" spans="2:7">
      <c r="B115" s="68" t="s">
        <v>82</v>
      </c>
      <c r="C115" s="52">
        <v>23182399.84</v>
      </c>
      <c r="D115" s="52">
        <v>22999113.52</v>
      </c>
      <c r="E115" s="104">
        <v>-183286.32</v>
      </c>
      <c r="F115" s="69"/>
      <c r="G115" s="64"/>
    </row>
    <row r="116" spans="2:7">
      <c r="B116" s="68" t="s">
        <v>83</v>
      </c>
      <c r="C116" s="52">
        <v>5623813.71</v>
      </c>
      <c r="D116" s="52">
        <v>6010236.0300000003</v>
      </c>
      <c r="E116" s="104">
        <v>386422.32</v>
      </c>
      <c r="F116" s="69"/>
      <c r="G116" s="64"/>
    </row>
    <row r="117" spans="2:7">
      <c r="B117" s="68" t="s">
        <v>84</v>
      </c>
      <c r="C117" s="52">
        <v>4535.66</v>
      </c>
      <c r="D117" s="52">
        <v>4535.66</v>
      </c>
      <c r="E117" s="104">
        <v>0</v>
      </c>
      <c r="F117" s="69"/>
      <c r="G117" s="64"/>
    </row>
    <row r="118" spans="2:7">
      <c r="B118" s="68" t="s">
        <v>85</v>
      </c>
      <c r="C118" s="52">
        <v>17348194.809999999</v>
      </c>
      <c r="D118" s="52">
        <v>17624596.16</v>
      </c>
      <c r="E118" s="69">
        <v>276401.34999999998</v>
      </c>
      <c r="F118" s="69"/>
      <c r="G118" s="64"/>
    </row>
    <row r="119" spans="2:7">
      <c r="B119" s="68" t="s">
        <v>86</v>
      </c>
      <c r="C119" s="52">
        <v>2288409.33</v>
      </c>
      <c r="D119" s="52">
        <v>2248621.2799999998</v>
      </c>
      <c r="E119" s="104">
        <v>-39788.050000000003</v>
      </c>
      <c r="F119" s="69"/>
      <c r="G119" s="64"/>
    </row>
    <row r="120" spans="2:7">
      <c r="B120" s="68" t="s">
        <v>87</v>
      </c>
      <c r="C120" s="52">
        <v>17714398.399999999</v>
      </c>
      <c r="D120" s="52">
        <v>17476825.760000002</v>
      </c>
      <c r="E120" s="69">
        <v>-237572.64</v>
      </c>
      <c r="F120" s="69"/>
      <c r="G120" s="64"/>
    </row>
    <row r="121" spans="2:7">
      <c r="B121" s="68" t="s">
        <v>88</v>
      </c>
      <c r="C121" s="52">
        <v>5505857</v>
      </c>
      <c r="D121" s="52">
        <v>5236841</v>
      </c>
      <c r="E121" s="104">
        <v>-269016</v>
      </c>
      <c r="F121" s="69"/>
      <c r="G121" s="64"/>
    </row>
    <row r="122" spans="2:7">
      <c r="B122" s="68" t="s">
        <v>89</v>
      </c>
      <c r="C122" s="52">
        <v>97811.09</v>
      </c>
      <c r="D122" s="52">
        <v>97811.09</v>
      </c>
      <c r="E122" s="104">
        <v>0</v>
      </c>
      <c r="F122" s="69"/>
      <c r="G122" s="64"/>
    </row>
    <row r="123" spans="2:7">
      <c r="B123" s="68" t="s">
        <v>90</v>
      </c>
      <c r="C123" s="52">
        <v>11381614.029999999</v>
      </c>
      <c r="D123" s="52">
        <v>13651212.74</v>
      </c>
      <c r="E123" s="69">
        <v>2269598.71</v>
      </c>
      <c r="F123" s="69"/>
      <c r="G123" s="64"/>
    </row>
    <row r="124" spans="2:7">
      <c r="B124" s="68" t="s">
        <v>91</v>
      </c>
      <c r="C124" s="52">
        <v>10253389.699999999</v>
      </c>
      <c r="D124" s="52">
        <v>9763034.3800000008</v>
      </c>
      <c r="E124" s="104">
        <v>-490355.32</v>
      </c>
      <c r="F124" s="69"/>
      <c r="G124" s="64"/>
    </row>
    <row r="125" spans="2:7">
      <c r="B125" s="68" t="s">
        <v>92</v>
      </c>
      <c r="C125" s="52">
        <v>411933.94</v>
      </c>
      <c r="D125" s="52">
        <v>411933.94</v>
      </c>
      <c r="E125" s="104">
        <v>0</v>
      </c>
      <c r="F125" s="69"/>
      <c r="G125" s="64"/>
    </row>
    <row r="126" spans="2:7">
      <c r="B126" s="68" t="s">
        <v>93</v>
      </c>
      <c r="C126" s="52">
        <v>1027647.6</v>
      </c>
      <c r="D126" s="52">
        <v>1079747.82</v>
      </c>
      <c r="E126" s="104">
        <v>52100.22</v>
      </c>
      <c r="F126" s="69"/>
      <c r="G126" s="64"/>
    </row>
    <row r="127" spans="2:7">
      <c r="B127" s="68" t="s">
        <v>94</v>
      </c>
      <c r="C127" s="52">
        <v>795097.67</v>
      </c>
      <c r="D127" s="52">
        <v>752037.85</v>
      </c>
      <c r="E127" s="104">
        <v>-43059.82</v>
      </c>
      <c r="F127" s="69"/>
      <c r="G127" s="64"/>
    </row>
    <row r="128" spans="2:7">
      <c r="B128" s="68" t="s">
        <v>95</v>
      </c>
      <c r="C128" s="52">
        <v>4841388.1500000004</v>
      </c>
      <c r="D128" s="52">
        <v>4932126.05</v>
      </c>
      <c r="E128" s="69">
        <v>90737.9</v>
      </c>
      <c r="F128" s="69"/>
      <c r="G128" s="64"/>
    </row>
    <row r="129" spans="1:8">
      <c r="B129" s="68" t="s">
        <v>96</v>
      </c>
      <c r="C129" s="52">
        <v>145542.47</v>
      </c>
      <c r="D129" s="52">
        <v>139045.07</v>
      </c>
      <c r="E129" s="104">
        <v>-6497.4</v>
      </c>
      <c r="F129" s="69"/>
      <c r="G129" s="64"/>
    </row>
    <row r="130" spans="1:8">
      <c r="B130" s="68" t="s">
        <v>97</v>
      </c>
      <c r="C130" s="52">
        <v>14539175.630000001</v>
      </c>
      <c r="D130" s="52">
        <v>14806218.66</v>
      </c>
      <c r="E130" s="104">
        <v>267043.03000000003</v>
      </c>
      <c r="F130" s="69"/>
      <c r="G130" s="64"/>
    </row>
    <row r="131" spans="1:8">
      <c r="B131" s="68" t="s">
        <v>98</v>
      </c>
      <c r="C131" s="52">
        <v>614231.32999999996</v>
      </c>
      <c r="D131" s="52">
        <v>606621.21</v>
      </c>
      <c r="E131" s="104">
        <v>-7610.12</v>
      </c>
      <c r="F131" s="69"/>
      <c r="G131" s="64"/>
    </row>
    <row r="132" spans="1:8">
      <c r="B132" s="68" t="s">
        <v>99</v>
      </c>
      <c r="C132" s="52">
        <v>2868047.38</v>
      </c>
      <c r="D132" s="52">
        <v>2899692.18</v>
      </c>
      <c r="E132" s="104">
        <v>31644.799999999999</v>
      </c>
      <c r="F132" s="69"/>
      <c r="G132" s="64"/>
    </row>
    <row r="133" spans="1:8">
      <c r="B133" s="68" t="s">
        <v>100</v>
      </c>
      <c r="C133" s="52">
        <v>3852675.94</v>
      </c>
      <c r="D133" s="52">
        <v>3752637.38</v>
      </c>
      <c r="E133" s="104">
        <v>-100038.56</v>
      </c>
      <c r="F133" s="69"/>
      <c r="G133" s="64"/>
    </row>
    <row r="134" spans="1:8">
      <c r="B134" s="68" t="s">
        <v>101</v>
      </c>
      <c r="C134" s="52">
        <v>14047.03</v>
      </c>
      <c r="D134" s="52">
        <v>39435.43</v>
      </c>
      <c r="E134" s="104">
        <v>25388.400000000001</v>
      </c>
      <c r="F134" s="69"/>
      <c r="G134" s="64"/>
    </row>
    <row r="135" spans="1:8">
      <c r="B135" s="68" t="s">
        <v>102</v>
      </c>
      <c r="C135" s="52">
        <v>754674.92</v>
      </c>
      <c r="D135" s="52">
        <v>711272.9</v>
      </c>
      <c r="E135" s="104">
        <v>-43402.02</v>
      </c>
      <c r="F135" s="69"/>
      <c r="G135" s="64"/>
    </row>
    <row r="136" spans="1:8">
      <c r="B136" s="68"/>
      <c r="C136" s="52"/>
      <c r="D136" s="52"/>
      <c r="E136" s="69">
        <f t="shared" si="0"/>
        <v>0</v>
      </c>
      <c r="F136" s="69"/>
      <c r="G136" s="64"/>
    </row>
    <row r="137" spans="1:8">
      <c r="A137" s="106"/>
      <c r="B137" s="61" t="s">
        <v>103</v>
      </c>
      <c r="C137" s="52"/>
      <c r="D137" s="52"/>
      <c r="E137" s="69">
        <f t="shared" si="0"/>
        <v>0</v>
      </c>
      <c r="F137" s="69"/>
      <c r="G137" s="64">
        <v>0</v>
      </c>
    </row>
    <row r="138" spans="1:8">
      <c r="A138" s="106"/>
      <c r="B138" s="68" t="s">
        <v>104</v>
      </c>
      <c r="C138" s="52">
        <v>-3639</v>
      </c>
      <c r="D138" s="52">
        <v>0</v>
      </c>
      <c r="E138" s="69">
        <v>3639</v>
      </c>
      <c r="F138" s="69"/>
      <c r="G138" s="64"/>
    </row>
    <row r="139" spans="1:8">
      <c r="B139" s="68" t="s">
        <v>105</v>
      </c>
      <c r="C139" s="107"/>
      <c r="D139" s="107"/>
      <c r="E139" s="69">
        <v>0</v>
      </c>
      <c r="F139" s="69"/>
      <c r="G139" s="64" t="s">
        <v>106</v>
      </c>
    </row>
    <row r="140" spans="1:8">
      <c r="B140" s="68" t="s">
        <v>107</v>
      </c>
      <c r="C140" s="52">
        <v>-222750694.71000001</v>
      </c>
      <c r="D140" s="52">
        <v>-257173043.71000001</v>
      </c>
      <c r="E140" s="69">
        <v>-34422349</v>
      </c>
      <c r="F140" s="69"/>
      <c r="G140" s="64" t="s">
        <v>106</v>
      </c>
      <c r="H140" s="79"/>
    </row>
    <row r="141" spans="1:8">
      <c r="B141" s="68" t="s">
        <v>108</v>
      </c>
      <c r="C141" s="52">
        <v>-28350107.32</v>
      </c>
      <c r="D141" s="52">
        <v>-32481207.82</v>
      </c>
      <c r="E141" s="69">
        <v>-4131100.5</v>
      </c>
      <c r="F141" s="69"/>
      <c r="G141" s="64" t="s">
        <v>106</v>
      </c>
      <c r="H141" s="79"/>
    </row>
    <row r="142" spans="1:8">
      <c r="B142" s="68" t="s">
        <v>109</v>
      </c>
      <c r="C142" s="52">
        <v>-1435697</v>
      </c>
      <c r="D142" s="52">
        <v>-1799302.68</v>
      </c>
      <c r="E142" s="69">
        <v>-363605.68</v>
      </c>
      <c r="F142" s="69"/>
      <c r="G142" s="64" t="s">
        <v>106</v>
      </c>
      <c r="H142" s="79"/>
    </row>
    <row r="143" spans="1:8">
      <c r="B143" s="68" t="s">
        <v>110</v>
      </c>
      <c r="C143" s="52">
        <v>-706841.37</v>
      </c>
      <c r="D143" s="52">
        <v>-663759.16</v>
      </c>
      <c r="E143" s="69">
        <v>43082.21</v>
      </c>
      <c r="F143" s="69"/>
      <c r="G143" s="64" t="s">
        <v>106</v>
      </c>
      <c r="H143" s="79"/>
    </row>
    <row r="144" spans="1:8">
      <c r="B144" s="68" t="s">
        <v>111</v>
      </c>
      <c r="C144" s="52">
        <v>-143766090.18000001</v>
      </c>
      <c r="D144" s="52">
        <v>-158507797.55000001</v>
      </c>
      <c r="E144" s="69">
        <v>-14741707.369999999</v>
      </c>
      <c r="F144" s="69"/>
      <c r="G144" s="64" t="s">
        <v>106</v>
      </c>
      <c r="H144" s="79"/>
    </row>
    <row r="145" spans="2:8">
      <c r="B145" s="68" t="s">
        <v>112</v>
      </c>
      <c r="C145" s="52">
        <v>-9506894.8300000001</v>
      </c>
      <c r="D145" s="52">
        <v>-9975223.5700000003</v>
      </c>
      <c r="E145" s="69">
        <v>-468328.74</v>
      </c>
      <c r="F145" s="69"/>
      <c r="G145" s="64" t="s">
        <v>106</v>
      </c>
      <c r="H145" s="79"/>
    </row>
    <row r="146" spans="2:8">
      <c r="B146" s="68" t="s">
        <v>113</v>
      </c>
      <c r="C146" s="52">
        <v>-8250499.0700000003</v>
      </c>
      <c r="D146" s="52">
        <v>-9798028.0700000003</v>
      </c>
      <c r="E146" s="69">
        <v>-1547529</v>
      </c>
      <c r="F146" s="69"/>
      <c r="G146" s="64" t="s">
        <v>106</v>
      </c>
      <c r="H146" s="79"/>
    </row>
    <row r="147" spans="2:8">
      <c r="B147" s="68" t="s">
        <v>114</v>
      </c>
      <c r="C147" s="52">
        <v>-13019</v>
      </c>
      <c r="D147" s="52">
        <v>-16054</v>
      </c>
      <c r="E147" s="69">
        <v>-3035</v>
      </c>
      <c r="F147" s="69"/>
      <c r="G147" s="64" t="s">
        <v>106</v>
      </c>
      <c r="H147" s="79"/>
    </row>
    <row r="148" spans="2:8">
      <c r="B148" s="68" t="s">
        <v>115</v>
      </c>
      <c r="C148" s="52">
        <v>-1083770</v>
      </c>
      <c r="D148" s="52">
        <v>-1389197</v>
      </c>
      <c r="E148" s="69">
        <v>-305427</v>
      </c>
      <c r="F148" s="69"/>
      <c r="G148" s="64" t="s">
        <v>106</v>
      </c>
      <c r="H148" s="79"/>
    </row>
    <row r="149" spans="2:8">
      <c r="B149" s="68" t="s">
        <v>116</v>
      </c>
      <c r="C149" s="52">
        <v>-60409470.229999997</v>
      </c>
      <c r="D149" s="52">
        <v>-68203096.430000007</v>
      </c>
      <c r="E149" s="69">
        <v>-7793626.2000000002</v>
      </c>
      <c r="F149" s="69"/>
      <c r="G149" s="64" t="s">
        <v>106</v>
      </c>
      <c r="H149" s="79"/>
    </row>
    <row r="150" spans="2:8">
      <c r="B150" s="68" t="s">
        <v>117</v>
      </c>
      <c r="C150" s="52">
        <v>-1685665.65</v>
      </c>
      <c r="D150" s="52">
        <v>-2247963.65</v>
      </c>
      <c r="E150" s="69">
        <v>-562298</v>
      </c>
      <c r="F150" s="69"/>
      <c r="G150" s="64" t="s">
        <v>106</v>
      </c>
      <c r="H150" s="79"/>
    </row>
    <row r="151" spans="2:8">
      <c r="B151" s="68" t="s">
        <v>118</v>
      </c>
      <c r="C151" s="52">
        <v>-17661895.16</v>
      </c>
      <c r="D151" s="52">
        <v>-18072597.010000002</v>
      </c>
      <c r="E151" s="69">
        <v>-410701.85</v>
      </c>
      <c r="F151" s="69"/>
      <c r="G151" s="64" t="s">
        <v>106</v>
      </c>
      <c r="H151" s="79"/>
    </row>
    <row r="152" spans="2:8">
      <c r="B152" s="68" t="s">
        <v>119</v>
      </c>
      <c r="C152" s="52">
        <v>-19419490.66</v>
      </c>
      <c r="D152" s="52">
        <v>-20255891.02</v>
      </c>
      <c r="E152" s="69">
        <v>-836400.36</v>
      </c>
      <c r="F152" s="69"/>
      <c r="G152" s="64" t="s">
        <v>106</v>
      </c>
      <c r="H152" s="79"/>
    </row>
    <row r="153" spans="2:8">
      <c r="B153" s="68" t="s">
        <v>120</v>
      </c>
      <c r="C153" s="52">
        <v>-16339</v>
      </c>
      <c r="D153" s="52">
        <v>-16339</v>
      </c>
      <c r="E153" s="69">
        <v>0</v>
      </c>
      <c r="F153" s="69"/>
      <c r="G153" s="64" t="s">
        <v>106</v>
      </c>
      <c r="H153" s="79"/>
    </row>
    <row r="154" spans="2:8">
      <c r="B154" s="68" t="s">
        <v>121</v>
      </c>
      <c r="C154" s="52">
        <v>-40864.79</v>
      </c>
      <c r="D154" s="52">
        <v>-56188.79</v>
      </c>
      <c r="E154" s="69">
        <v>-15324</v>
      </c>
      <c r="F154" s="69"/>
      <c r="G154" s="64" t="s">
        <v>106</v>
      </c>
      <c r="H154" s="79"/>
    </row>
    <row r="155" spans="2:8">
      <c r="B155" s="68" t="s">
        <v>122</v>
      </c>
      <c r="C155" s="52">
        <v>-12088596.57</v>
      </c>
      <c r="D155" s="52">
        <v>-13060529.689999999</v>
      </c>
      <c r="E155" s="69">
        <v>-971933.12</v>
      </c>
      <c r="F155" s="69"/>
      <c r="G155" s="64" t="s">
        <v>106</v>
      </c>
      <c r="H155" s="79"/>
    </row>
    <row r="156" spans="2:8">
      <c r="B156" s="68" t="s">
        <v>123</v>
      </c>
      <c r="C156" s="52">
        <v>-97807</v>
      </c>
      <c r="D156" s="52">
        <v>-139002</v>
      </c>
      <c r="E156" s="69">
        <v>-41195</v>
      </c>
      <c r="F156" s="69"/>
      <c r="G156" s="64" t="s">
        <v>106</v>
      </c>
      <c r="H156" s="79"/>
    </row>
    <row r="157" spans="2:8">
      <c r="B157" s="68" t="s">
        <v>124</v>
      </c>
      <c r="C157" s="52">
        <v>-1297350.33</v>
      </c>
      <c r="D157" s="52">
        <v>-1405915.62</v>
      </c>
      <c r="E157" s="69">
        <v>-108565.29</v>
      </c>
      <c r="F157" s="69"/>
      <c r="G157" s="64" t="s">
        <v>106</v>
      </c>
      <c r="H157" s="79"/>
    </row>
    <row r="158" spans="2:8">
      <c r="B158" s="68" t="s">
        <v>125</v>
      </c>
      <c r="C158" s="52">
        <v>-1452041.12</v>
      </c>
      <c r="D158" s="52">
        <v>-1687718.72</v>
      </c>
      <c r="E158" s="69">
        <v>-235677.6</v>
      </c>
      <c r="F158" s="69"/>
      <c r="G158" s="64" t="s">
        <v>106</v>
      </c>
      <c r="H158" s="79"/>
    </row>
    <row r="159" spans="2:8">
      <c r="B159" s="68" t="s">
        <v>126</v>
      </c>
      <c r="C159" s="52">
        <v>-5177892.1100000003</v>
      </c>
      <c r="D159" s="52">
        <v>-6623375.54</v>
      </c>
      <c r="E159" s="69">
        <v>-1445483.43</v>
      </c>
      <c r="F159" s="69"/>
      <c r="G159" s="64" t="s">
        <v>106</v>
      </c>
      <c r="H159" s="79"/>
    </row>
    <row r="160" spans="2:8">
      <c r="B160" s="68" t="s">
        <v>127</v>
      </c>
      <c r="C160" s="52">
        <v>-4379553.5</v>
      </c>
      <c r="D160" s="52">
        <v>-4572150.13</v>
      </c>
      <c r="E160" s="69">
        <v>-192596.63</v>
      </c>
      <c r="F160" s="69"/>
      <c r="G160" s="64" t="s">
        <v>106</v>
      </c>
      <c r="H160" s="79"/>
    </row>
    <row r="161" spans="2:7" ht="15">
      <c r="B161" s="108"/>
      <c r="C161" s="77"/>
      <c r="D161" s="109"/>
      <c r="E161" s="109"/>
      <c r="F161" s="109"/>
      <c r="G161" s="78">
        <v>0</v>
      </c>
    </row>
    <row r="162" spans="2:7">
      <c r="C162" s="41">
        <f>SUM(C94:C161)</f>
        <v>887907223.90000045</v>
      </c>
      <c r="D162" s="41">
        <f>SUM(D94:D161)</f>
        <v>826790044.00000012</v>
      </c>
      <c r="E162" s="41">
        <f>SUM(E94:E161)</f>
        <v>-61117179.900000006</v>
      </c>
      <c r="F162" s="41"/>
      <c r="G162" s="110"/>
    </row>
    <row r="163" spans="2:7">
      <c r="D163" s="111"/>
      <c r="E163" s="111"/>
      <c r="F163" s="111"/>
    </row>
    <row r="164" spans="2:7">
      <c r="D164" s="111"/>
      <c r="E164" s="111"/>
      <c r="F164" s="111"/>
    </row>
    <row r="165" spans="2:7">
      <c r="B165" s="24" t="s">
        <v>128</v>
      </c>
      <c r="C165" s="25" t="s">
        <v>59</v>
      </c>
      <c r="D165" s="25" t="s">
        <v>60</v>
      </c>
      <c r="E165" s="25" t="s">
        <v>61</v>
      </c>
      <c r="F165" s="25"/>
      <c r="G165" s="60" t="s">
        <v>62</v>
      </c>
    </row>
    <row r="166" spans="2:7">
      <c r="B166" s="82" t="s">
        <v>129</v>
      </c>
      <c r="C166" s="28"/>
      <c r="D166" s="28"/>
      <c r="E166" s="28"/>
      <c r="F166" s="28"/>
      <c r="G166" s="87"/>
    </row>
    <row r="167" spans="2:7">
      <c r="B167" s="83" t="s">
        <v>46</v>
      </c>
      <c r="C167" s="32"/>
      <c r="D167" s="32"/>
      <c r="E167" s="32"/>
      <c r="F167" s="32"/>
      <c r="G167" s="89"/>
    </row>
    <row r="168" spans="2:7">
      <c r="B168" s="61" t="s">
        <v>130</v>
      </c>
      <c r="C168" s="32"/>
      <c r="D168" s="32"/>
      <c r="E168" s="32"/>
      <c r="F168" s="32"/>
      <c r="G168" s="89"/>
    </row>
    <row r="169" spans="2:7">
      <c r="B169" s="61"/>
      <c r="C169" s="32"/>
      <c r="D169" s="32"/>
      <c r="E169" s="32"/>
      <c r="F169" s="32"/>
      <c r="G169" s="89"/>
    </row>
    <row r="170" spans="2:7">
      <c r="B170" s="61"/>
      <c r="C170" s="32"/>
      <c r="D170" s="32"/>
      <c r="E170" s="32"/>
      <c r="F170" s="32"/>
      <c r="G170" s="89"/>
    </row>
    <row r="171" spans="2:7" ht="15">
      <c r="B171" s="108"/>
      <c r="C171" s="40"/>
      <c r="D171" s="40"/>
      <c r="E171" s="40"/>
      <c r="F171" s="40"/>
      <c r="G171" s="90"/>
    </row>
    <row r="172" spans="2:7">
      <c r="C172" s="25">
        <f>SUM(C170:C171)</f>
        <v>0</v>
      </c>
      <c r="D172" s="25">
        <f>SUM(D170:D171)</f>
        <v>0</v>
      </c>
      <c r="E172" s="25">
        <f>SUM(E170:E171)</f>
        <v>0</v>
      </c>
      <c r="F172" s="25"/>
      <c r="G172" s="110"/>
    </row>
    <row r="175" spans="2:7">
      <c r="B175" s="24" t="s">
        <v>131</v>
      </c>
      <c r="C175" s="25" t="s">
        <v>8</v>
      </c>
    </row>
    <row r="176" spans="2:7">
      <c r="B176" s="82" t="s">
        <v>132</v>
      </c>
      <c r="C176" s="28"/>
    </row>
    <row r="177" spans="2:4">
      <c r="B177" s="61"/>
      <c r="C177" s="32"/>
    </row>
    <row r="178" spans="2:4">
      <c r="B178" s="76"/>
      <c r="C178" s="40"/>
    </row>
    <row r="179" spans="2:4">
      <c r="C179" s="25">
        <f>SUM(C177:C178)</f>
        <v>0</v>
      </c>
    </row>
    <row r="180" spans="2:4" ht="15">
      <c r="B180"/>
    </row>
    <row r="182" spans="2:4">
      <c r="B182" s="112" t="s">
        <v>133</v>
      </c>
      <c r="C182" s="113" t="s">
        <v>8</v>
      </c>
      <c r="D182" s="114" t="s">
        <v>134</v>
      </c>
    </row>
    <row r="183" spans="2:4">
      <c r="B183" s="115"/>
      <c r="C183" s="116"/>
      <c r="D183" s="117"/>
    </row>
    <row r="184" spans="2:4">
      <c r="B184" s="118" t="s">
        <v>135</v>
      </c>
      <c r="C184" s="119">
        <v>69124.009999999995</v>
      </c>
      <c r="D184" s="120"/>
    </row>
    <row r="185" spans="2:4">
      <c r="B185" s="83"/>
      <c r="C185" s="121"/>
      <c r="D185" s="121"/>
    </row>
    <row r="186" spans="2:4">
      <c r="B186" s="122"/>
      <c r="C186" s="121"/>
      <c r="D186" s="121"/>
    </row>
    <row r="187" spans="2:4">
      <c r="B187" s="123"/>
      <c r="C187" s="124"/>
      <c r="D187" s="124"/>
    </row>
    <row r="188" spans="2:4">
      <c r="C188" s="125">
        <f>SUM(C184:C187)</f>
        <v>69124.009999999995</v>
      </c>
      <c r="D188" s="25"/>
    </row>
    <row r="192" spans="2:4">
      <c r="B192" s="15" t="s">
        <v>136</v>
      </c>
    </row>
    <row r="194" spans="2:15">
      <c r="B194" s="112" t="s">
        <v>137</v>
      </c>
      <c r="C194" s="113" t="s">
        <v>8</v>
      </c>
      <c r="D194" s="25" t="s">
        <v>26</v>
      </c>
      <c r="E194" s="25" t="s">
        <v>138</v>
      </c>
      <c r="F194" s="25" t="s">
        <v>139</v>
      </c>
      <c r="G194" s="60" t="s">
        <v>140</v>
      </c>
    </row>
    <row r="195" spans="2:15">
      <c r="B195" s="82" t="s">
        <v>141</v>
      </c>
      <c r="C195" s="102"/>
      <c r="D195" s="102"/>
      <c r="E195" s="102"/>
      <c r="F195" s="102"/>
      <c r="G195" s="103"/>
      <c r="H195" s="14" t="s">
        <v>142</v>
      </c>
      <c r="I195" s="65"/>
      <c r="J195" s="12"/>
      <c r="K195" s="12"/>
      <c r="L195" s="12"/>
      <c r="M195" s="12"/>
      <c r="N195" s="12"/>
      <c r="O195" s="12"/>
    </row>
    <row r="196" spans="2:15">
      <c r="B196" s="68" t="s">
        <v>143</v>
      </c>
      <c r="C196" s="69">
        <v>9355063.9499999993</v>
      </c>
      <c r="D196" s="52">
        <v>9355063.9499999993</v>
      </c>
      <c r="E196" s="69"/>
      <c r="F196" s="52"/>
      <c r="G196" s="126"/>
      <c r="I196" s="65"/>
      <c r="J196" s="12"/>
      <c r="K196" s="12"/>
      <c r="L196" s="12"/>
      <c r="M196" s="12"/>
      <c r="N196" s="12"/>
      <c r="O196" s="12"/>
    </row>
    <row r="197" spans="2:15">
      <c r="B197" s="68" t="s">
        <v>144</v>
      </c>
      <c r="C197" s="69">
        <v>10061149.33</v>
      </c>
      <c r="D197" s="52">
        <v>10061149.33</v>
      </c>
      <c r="E197" s="69"/>
      <c r="F197" s="69"/>
      <c r="G197" s="70"/>
      <c r="I197" s="65"/>
      <c r="J197" s="12"/>
      <c r="K197" s="12"/>
      <c r="L197" s="12"/>
      <c r="M197" s="12"/>
      <c r="N197" s="12"/>
      <c r="O197" s="12"/>
    </row>
    <row r="198" spans="2:15">
      <c r="B198" s="68" t="s">
        <v>145</v>
      </c>
      <c r="C198" s="69">
        <v>5111126.5</v>
      </c>
      <c r="D198" s="52">
        <v>5111126.5</v>
      </c>
      <c r="E198" s="69"/>
      <c r="F198" s="69"/>
      <c r="G198" s="70"/>
      <c r="I198" s="65"/>
      <c r="J198" s="12"/>
      <c r="K198" s="12"/>
      <c r="L198" s="12"/>
      <c r="M198" s="12"/>
      <c r="N198" s="12"/>
      <c r="O198" s="12"/>
    </row>
    <row r="199" spans="2:15" ht="33.75" customHeight="1">
      <c r="B199" s="68" t="s">
        <v>146</v>
      </c>
      <c r="C199" s="69">
        <v>20572406.030000001</v>
      </c>
      <c r="D199" s="52">
        <v>20572406.030000001</v>
      </c>
      <c r="E199" s="69"/>
      <c r="F199" s="69"/>
      <c r="G199" s="127"/>
      <c r="I199" s="65"/>
      <c r="J199" s="12"/>
      <c r="K199" s="12"/>
      <c r="L199" s="12"/>
      <c r="M199" s="12"/>
      <c r="N199" s="12"/>
      <c r="O199" s="12"/>
    </row>
    <row r="200" spans="2:15">
      <c r="B200" s="68" t="s">
        <v>147</v>
      </c>
      <c r="C200" s="69">
        <v>16175115.75</v>
      </c>
      <c r="D200" s="52">
        <v>16175115.75</v>
      </c>
      <c r="E200" s="69"/>
      <c r="F200" s="69"/>
      <c r="G200" s="70"/>
      <c r="I200" s="65"/>
      <c r="J200" s="12"/>
      <c r="K200" s="12"/>
      <c r="L200" s="12"/>
      <c r="M200" s="12"/>
      <c r="N200" s="12"/>
      <c r="O200" s="12"/>
    </row>
    <row r="201" spans="2:15">
      <c r="B201" s="68" t="s">
        <v>148</v>
      </c>
      <c r="C201" s="69">
        <v>85818.79</v>
      </c>
      <c r="D201" s="52">
        <v>85818.79</v>
      </c>
      <c r="E201" s="69"/>
      <c r="F201" s="69"/>
      <c r="G201" s="70"/>
      <c r="I201" s="65"/>
      <c r="J201" s="12"/>
      <c r="K201" s="12"/>
      <c r="L201" s="12"/>
      <c r="M201" s="12"/>
      <c r="N201" s="12"/>
      <c r="O201" s="12"/>
    </row>
    <row r="202" spans="2:15">
      <c r="B202" s="68" t="s">
        <v>149</v>
      </c>
      <c r="C202" s="69">
        <v>11131.86</v>
      </c>
      <c r="D202" s="52">
        <v>11131.86</v>
      </c>
      <c r="E202" s="69"/>
      <c r="F202" s="69"/>
      <c r="G202" s="70"/>
      <c r="I202" s="65"/>
      <c r="J202" s="12"/>
      <c r="K202" s="12"/>
      <c r="L202" s="12"/>
      <c r="M202" s="12"/>
      <c r="N202" s="12"/>
      <c r="O202" s="12"/>
    </row>
    <row r="203" spans="2:15">
      <c r="B203" s="68" t="s">
        <v>150</v>
      </c>
      <c r="C203" s="69">
        <v>2783.71</v>
      </c>
      <c r="D203" s="52">
        <v>2783.71</v>
      </c>
      <c r="E203" s="69"/>
      <c r="F203" s="69"/>
      <c r="G203" s="70"/>
      <c r="I203" s="65"/>
      <c r="J203" s="12"/>
      <c r="K203" s="12"/>
      <c r="L203" s="12"/>
      <c r="M203" s="12"/>
      <c r="N203" s="12"/>
      <c r="O203" s="12"/>
    </row>
    <row r="204" spans="2:15">
      <c r="B204" s="68" t="s">
        <v>151</v>
      </c>
      <c r="C204" s="69">
        <v>0.5</v>
      </c>
      <c r="D204" s="52">
        <v>0.5</v>
      </c>
      <c r="E204" s="69"/>
      <c r="F204" s="69"/>
      <c r="G204" s="70"/>
      <c r="I204" s="65"/>
      <c r="J204" s="12"/>
      <c r="K204" s="12"/>
      <c r="L204" s="12"/>
      <c r="M204" s="12"/>
      <c r="N204" s="12"/>
      <c r="O204" s="12"/>
    </row>
    <row r="205" spans="2:15">
      <c r="B205" s="68" t="s">
        <v>152</v>
      </c>
      <c r="C205" s="69">
        <v>1921729.45</v>
      </c>
      <c r="D205" s="52">
        <v>1921729.45</v>
      </c>
      <c r="E205" s="69"/>
      <c r="F205" s="52"/>
      <c r="G205" s="70"/>
      <c r="I205" s="65"/>
      <c r="J205" s="12"/>
      <c r="K205" s="12"/>
      <c r="L205" s="12"/>
      <c r="M205" s="12"/>
      <c r="N205" s="12"/>
      <c r="O205" s="12"/>
    </row>
    <row r="206" spans="2:15">
      <c r="B206" s="68" t="s">
        <v>153</v>
      </c>
      <c r="C206" s="69">
        <v>2377064.62</v>
      </c>
      <c r="D206" s="52">
        <v>2377064.62</v>
      </c>
      <c r="E206" s="69"/>
      <c r="F206" s="52"/>
      <c r="G206" s="70"/>
      <c r="I206" s="65"/>
      <c r="J206" s="12"/>
      <c r="K206" s="12"/>
      <c r="L206" s="12"/>
      <c r="M206" s="12"/>
      <c r="N206" s="12"/>
      <c r="O206" s="12"/>
    </row>
    <row r="207" spans="2:15">
      <c r="B207" s="68" t="s">
        <v>154</v>
      </c>
      <c r="C207" s="69">
        <v>15958011.99</v>
      </c>
      <c r="D207" s="52">
        <v>15958011.99</v>
      </c>
      <c r="E207" s="69"/>
      <c r="F207" s="52"/>
      <c r="G207" s="70"/>
      <c r="I207" s="65"/>
      <c r="J207" s="12"/>
      <c r="K207" s="12"/>
      <c r="L207" s="12"/>
      <c r="M207" s="12"/>
      <c r="N207" s="12"/>
      <c r="O207" s="12"/>
    </row>
    <row r="208" spans="2:15">
      <c r="B208" s="68" t="s">
        <v>155</v>
      </c>
      <c r="C208" s="69">
        <v>15549650.220000001</v>
      </c>
      <c r="D208" s="69">
        <v>15549650.220000001</v>
      </c>
      <c r="E208" s="69"/>
      <c r="F208" s="69"/>
      <c r="G208" s="70"/>
      <c r="I208" s="65"/>
      <c r="J208" s="12"/>
      <c r="K208" s="12"/>
      <c r="L208" s="12"/>
      <c r="M208" s="12"/>
      <c r="N208" s="12"/>
      <c r="O208" s="12"/>
    </row>
    <row r="209" spans="2:15">
      <c r="B209" s="68" t="s">
        <v>156</v>
      </c>
      <c r="C209" s="69">
        <v>2029.12</v>
      </c>
      <c r="D209" s="69">
        <v>2029.12</v>
      </c>
      <c r="E209" s="69"/>
      <c r="F209" s="69"/>
      <c r="G209" s="70"/>
      <c r="I209" s="65"/>
      <c r="J209" s="12"/>
      <c r="K209" s="12"/>
      <c r="L209" s="12"/>
      <c r="M209" s="12"/>
      <c r="N209" s="12"/>
      <c r="O209" s="12"/>
    </row>
    <row r="210" spans="2:15">
      <c r="B210" s="68" t="s">
        <v>157</v>
      </c>
      <c r="C210" s="69">
        <v>5156989.6100000003</v>
      </c>
      <c r="D210" s="69">
        <v>5156989.6100000003</v>
      </c>
      <c r="E210" s="69"/>
      <c r="F210" s="69"/>
      <c r="G210" s="70"/>
      <c r="I210" s="65"/>
      <c r="J210" s="12"/>
      <c r="K210" s="12"/>
      <c r="L210" s="12"/>
      <c r="M210" s="12"/>
      <c r="N210" s="12"/>
      <c r="O210" s="12"/>
    </row>
    <row r="211" spans="2:15">
      <c r="B211" s="68" t="s">
        <v>158</v>
      </c>
      <c r="C211" s="69">
        <v>24481.66</v>
      </c>
      <c r="D211" s="69">
        <v>24481.66</v>
      </c>
      <c r="E211" s="69"/>
      <c r="F211" s="69"/>
      <c r="G211" s="70"/>
      <c r="I211" s="65"/>
      <c r="J211" s="12"/>
      <c r="K211" s="12"/>
      <c r="L211" s="12"/>
      <c r="M211" s="12"/>
      <c r="N211" s="12"/>
      <c r="O211" s="12"/>
    </row>
    <row r="212" spans="2:15">
      <c r="B212" s="68" t="s">
        <v>159</v>
      </c>
      <c r="C212" s="69">
        <v>1474864.54</v>
      </c>
      <c r="D212" s="69">
        <v>1474864.54</v>
      </c>
      <c r="E212" s="69"/>
      <c r="F212" s="69"/>
      <c r="G212" s="70"/>
      <c r="I212" s="65"/>
      <c r="J212" s="12"/>
      <c r="K212" s="12"/>
      <c r="L212" s="12"/>
      <c r="M212" s="12"/>
      <c r="N212" s="12"/>
      <c r="O212" s="12"/>
    </row>
    <row r="213" spans="2:15">
      <c r="B213" s="68" t="s">
        <v>160</v>
      </c>
      <c r="C213" s="69">
        <v>75088.78</v>
      </c>
      <c r="D213" s="69">
        <v>75088.78</v>
      </c>
      <c r="E213" s="69"/>
      <c r="F213" s="69"/>
      <c r="G213" s="70"/>
      <c r="I213" s="65"/>
      <c r="J213" s="12"/>
      <c r="K213" s="12"/>
      <c r="L213" s="12"/>
      <c r="M213" s="12"/>
      <c r="N213" s="12"/>
      <c r="O213" s="12"/>
    </row>
    <row r="214" spans="2:15" ht="25.5">
      <c r="B214" s="68" t="s">
        <v>161</v>
      </c>
      <c r="C214" s="69">
        <v>1502083.22</v>
      </c>
      <c r="D214" s="69">
        <v>1502083.22</v>
      </c>
      <c r="E214" s="69"/>
      <c r="F214" s="69">
        <v>1502083.22</v>
      </c>
      <c r="G214" s="128" t="s">
        <v>162</v>
      </c>
      <c r="I214" s="65"/>
      <c r="J214" s="12"/>
      <c r="K214" s="12"/>
      <c r="L214" s="12"/>
      <c r="M214" s="12"/>
      <c r="N214" s="12"/>
      <c r="O214" s="12"/>
    </row>
    <row r="215" spans="2:15">
      <c r="B215" s="68" t="s">
        <v>163</v>
      </c>
      <c r="C215" s="69">
        <v>331045.19</v>
      </c>
      <c r="D215" s="69">
        <v>331045.19</v>
      </c>
      <c r="E215" s="69"/>
      <c r="F215" s="69"/>
      <c r="G215" s="70"/>
      <c r="I215" s="65"/>
      <c r="J215" s="12"/>
      <c r="K215" s="12"/>
      <c r="L215" s="12"/>
      <c r="M215" s="12"/>
      <c r="N215" s="12"/>
      <c r="O215" s="12"/>
    </row>
    <row r="216" spans="2:15">
      <c r="B216" s="68" t="s">
        <v>164</v>
      </c>
      <c r="C216" s="69">
        <v>69001.31</v>
      </c>
      <c r="D216" s="69">
        <v>69001.31</v>
      </c>
      <c r="E216" s="69"/>
      <c r="F216" s="69"/>
      <c r="G216" s="128"/>
      <c r="I216" s="65"/>
      <c r="J216" s="12"/>
      <c r="K216" s="12"/>
      <c r="L216" s="12"/>
      <c r="M216" s="12"/>
      <c r="N216" s="12"/>
      <c r="O216" s="12"/>
    </row>
    <row r="217" spans="2:15">
      <c r="B217" s="76"/>
      <c r="C217" s="109"/>
      <c r="D217" s="109"/>
      <c r="E217" s="109"/>
      <c r="F217" s="109"/>
      <c r="G217" s="129"/>
    </row>
    <row r="218" spans="2:15">
      <c r="C218" s="130">
        <f>SUM(C196:C217)</f>
        <v>105816636.13000001</v>
      </c>
      <c r="D218" s="130">
        <f>SUM(D196:D217)</f>
        <v>105816636.13000001</v>
      </c>
      <c r="E218" s="130">
        <f>SUM(E196:E217)</f>
        <v>0</v>
      </c>
      <c r="F218" s="130">
        <f>SUM(F196:F217)</f>
        <v>1502083.22</v>
      </c>
      <c r="G218" s="131">
        <f>SUM(G196:G217)</f>
        <v>0</v>
      </c>
    </row>
    <row r="219" spans="2:15">
      <c r="D219" s="132"/>
    </row>
    <row r="222" spans="2:15">
      <c r="B222" s="112" t="s">
        <v>165</v>
      </c>
      <c r="C222" s="113" t="s">
        <v>8</v>
      </c>
      <c r="D222" s="25" t="s">
        <v>166</v>
      </c>
      <c r="E222" s="25" t="s">
        <v>134</v>
      </c>
      <c r="F222" s="26"/>
    </row>
    <row r="223" spans="2:15">
      <c r="B223" s="27" t="s">
        <v>167</v>
      </c>
      <c r="C223" s="133"/>
      <c r="D223" s="134"/>
      <c r="E223" s="135"/>
      <c r="F223" s="136"/>
    </row>
    <row r="224" spans="2:15">
      <c r="B224" s="137" t="s">
        <v>46</v>
      </c>
      <c r="C224" s="138"/>
      <c r="D224" s="136"/>
      <c r="E224" s="139"/>
      <c r="F224" s="136"/>
    </row>
    <row r="225" spans="2:9">
      <c r="B225" s="140"/>
      <c r="C225" s="141"/>
      <c r="D225" s="142"/>
      <c r="E225" s="143"/>
      <c r="F225" s="136"/>
    </row>
    <row r="226" spans="2:9">
      <c r="C226" s="25">
        <f>SUM(C224:C225)</f>
        <v>0</v>
      </c>
      <c r="D226" s="144"/>
      <c r="E226" s="145"/>
      <c r="F226" s="146"/>
    </row>
    <row r="227" spans="2:9">
      <c r="F227" s="42"/>
    </row>
    <row r="228" spans="2:9">
      <c r="F228" s="42"/>
    </row>
    <row r="229" spans="2:9" ht="25.5">
      <c r="B229" s="147" t="s">
        <v>168</v>
      </c>
      <c r="C229" s="148" t="s">
        <v>8</v>
      </c>
      <c r="D229" s="25" t="s">
        <v>166</v>
      </c>
      <c r="E229" s="149" t="s">
        <v>134</v>
      </c>
      <c r="F229" s="26"/>
    </row>
    <row r="230" spans="2:9">
      <c r="B230" s="31" t="s">
        <v>169</v>
      </c>
      <c r="C230" s="150"/>
      <c r="D230" s="139"/>
      <c r="E230" s="151"/>
      <c r="F230" s="136"/>
    </row>
    <row r="231" spans="2:9">
      <c r="B231" s="150" t="s">
        <v>170</v>
      </c>
      <c r="C231" s="152">
        <v>0</v>
      </c>
      <c r="D231" s="139"/>
      <c r="E231" s="151"/>
      <c r="F231" s="136"/>
    </row>
    <row r="232" spans="2:9">
      <c r="B232" s="140"/>
      <c r="C232" s="140"/>
      <c r="D232" s="143"/>
      <c r="E232" s="153"/>
      <c r="F232" s="136"/>
    </row>
    <row r="233" spans="2:9" s="42" customFormat="1">
      <c r="C233" s="58">
        <v>0</v>
      </c>
      <c r="D233" s="154"/>
      <c r="E233" s="155"/>
      <c r="F233" s="146"/>
      <c r="G233" s="45"/>
      <c r="H233" s="45"/>
      <c r="I233" s="45"/>
    </row>
    <row r="234" spans="2:9" ht="15">
      <c r="B234"/>
      <c r="F234" s="42"/>
    </row>
    <row r="235" spans="2:9">
      <c r="F235" s="42"/>
    </row>
    <row r="236" spans="2:9">
      <c r="F236" s="42"/>
    </row>
    <row r="237" spans="2:9">
      <c r="B237" s="112" t="s">
        <v>171</v>
      </c>
      <c r="C237" s="113" t="s">
        <v>8</v>
      </c>
      <c r="D237" s="25" t="s">
        <v>166</v>
      </c>
      <c r="E237" s="25" t="s">
        <v>134</v>
      </c>
      <c r="F237" s="26"/>
    </row>
    <row r="238" spans="2:9">
      <c r="B238" s="27" t="s">
        <v>172</v>
      </c>
      <c r="C238" s="133"/>
      <c r="D238" s="134"/>
      <c r="E238" s="135"/>
      <c r="F238" s="136"/>
    </row>
    <row r="239" spans="2:9">
      <c r="B239" s="137" t="s">
        <v>46</v>
      </c>
      <c r="C239" s="138"/>
      <c r="D239" s="136"/>
      <c r="E239" s="139"/>
      <c r="F239" s="136"/>
    </row>
    <row r="240" spans="2:9">
      <c r="B240" s="140"/>
      <c r="C240" s="141"/>
      <c r="D240" s="142"/>
      <c r="E240" s="143"/>
      <c r="F240" s="136"/>
    </row>
    <row r="241" spans="2:6">
      <c r="C241" s="25">
        <f>SUM(C239:C240)</f>
        <v>0</v>
      </c>
      <c r="D241" s="144"/>
      <c r="E241" s="145"/>
      <c r="F241" s="146"/>
    </row>
    <row r="242" spans="2:6">
      <c r="F242" s="42"/>
    </row>
    <row r="243" spans="2:6">
      <c r="F243" s="42"/>
    </row>
    <row r="244" spans="2:6">
      <c r="B244" s="112" t="s">
        <v>173</v>
      </c>
      <c r="C244" s="113" t="s">
        <v>8</v>
      </c>
      <c r="D244" s="156" t="s">
        <v>166</v>
      </c>
      <c r="E244" s="156" t="s">
        <v>50</v>
      </c>
      <c r="F244" s="26"/>
    </row>
    <row r="245" spans="2:6">
      <c r="B245" s="27" t="s">
        <v>174</v>
      </c>
      <c r="C245" s="28"/>
      <c r="D245" s="28">
        <v>0</v>
      </c>
      <c r="E245" s="28">
        <v>0</v>
      </c>
      <c r="F245" s="30"/>
    </row>
    <row r="246" spans="2:6">
      <c r="B246" s="68" t="s">
        <v>175</v>
      </c>
      <c r="C246" s="36">
        <v>0</v>
      </c>
      <c r="D246" s="32">
        <v>0</v>
      </c>
      <c r="E246" s="32">
        <v>0</v>
      </c>
      <c r="F246" s="30"/>
    </row>
    <row r="247" spans="2:6">
      <c r="B247" s="76"/>
      <c r="C247" s="157"/>
      <c r="D247" s="157">
        <v>0</v>
      </c>
      <c r="E247" s="157">
        <v>0</v>
      </c>
      <c r="F247" s="158"/>
    </row>
    <row r="248" spans="2:6">
      <c r="C248" s="41">
        <f>SUM(C246:C247)</f>
        <v>0</v>
      </c>
      <c r="D248" s="144"/>
      <c r="E248" s="145"/>
      <c r="F248" s="146"/>
    </row>
    <row r="252" spans="2:6">
      <c r="B252" s="15" t="s">
        <v>176</v>
      </c>
    </row>
    <row r="253" spans="2:6">
      <c r="B253" s="15"/>
    </row>
    <row r="254" spans="2:6">
      <c r="B254" s="15" t="s">
        <v>177</v>
      </c>
    </row>
    <row r="256" spans="2:6">
      <c r="B256" s="159" t="s">
        <v>178</v>
      </c>
      <c r="C256" s="160" t="s">
        <v>8</v>
      </c>
      <c r="D256" s="25" t="s">
        <v>179</v>
      </c>
      <c r="E256" s="25" t="s">
        <v>50</v>
      </c>
      <c r="F256" s="26"/>
    </row>
    <row r="257" spans="2:7">
      <c r="B257" s="82" t="s">
        <v>180</v>
      </c>
      <c r="C257" s="102"/>
      <c r="D257" s="102"/>
      <c r="E257" s="102"/>
      <c r="F257" s="161"/>
      <c r="G257" s="14" t="s">
        <v>142</v>
      </c>
    </row>
    <row r="258" spans="2:7">
      <c r="B258" s="68" t="s">
        <v>181</v>
      </c>
      <c r="C258" s="161">
        <v>74991623</v>
      </c>
      <c r="D258" s="63"/>
      <c r="E258" s="63"/>
      <c r="F258" s="161"/>
    </row>
    <row r="259" spans="2:7">
      <c r="B259" s="68" t="s">
        <v>182</v>
      </c>
      <c r="C259" s="161">
        <v>13600965</v>
      </c>
      <c r="D259" s="63"/>
      <c r="E259" s="63"/>
      <c r="F259" s="161"/>
    </row>
    <row r="260" spans="2:7">
      <c r="B260" s="68" t="s">
        <v>183</v>
      </c>
      <c r="C260" s="161">
        <v>2376</v>
      </c>
      <c r="D260" s="63"/>
      <c r="E260" s="63"/>
      <c r="F260" s="161"/>
    </row>
    <row r="261" spans="2:7">
      <c r="B261" s="68" t="s">
        <v>184</v>
      </c>
      <c r="C261" s="161">
        <v>283392</v>
      </c>
      <c r="D261" s="63"/>
      <c r="E261" s="63"/>
      <c r="F261" s="161"/>
    </row>
    <row r="262" spans="2:7">
      <c r="B262" s="68" t="s">
        <v>185</v>
      </c>
      <c r="C262" s="161">
        <v>1711354</v>
      </c>
      <c r="D262" s="63"/>
      <c r="E262" s="63"/>
      <c r="F262" s="161"/>
    </row>
    <row r="263" spans="2:7">
      <c r="B263" s="68" t="s">
        <v>186</v>
      </c>
      <c r="C263" s="161">
        <v>2149163</v>
      </c>
      <c r="D263" s="63"/>
      <c r="E263" s="63"/>
      <c r="F263" s="161"/>
    </row>
    <row r="264" spans="2:7">
      <c r="B264" s="68" t="s">
        <v>187</v>
      </c>
      <c r="C264" s="161">
        <v>9130</v>
      </c>
      <c r="D264" s="63"/>
      <c r="E264" s="63"/>
      <c r="F264" s="161"/>
    </row>
    <row r="265" spans="2:7">
      <c r="B265" s="68" t="s">
        <v>188</v>
      </c>
      <c r="C265" s="161">
        <v>545111</v>
      </c>
      <c r="D265" s="63"/>
      <c r="E265" s="63"/>
      <c r="F265" s="161"/>
    </row>
    <row r="266" spans="2:7">
      <c r="B266" s="68" t="s">
        <v>189</v>
      </c>
      <c r="C266" s="161">
        <v>21944</v>
      </c>
      <c r="D266" s="63"/>
      <c r="E266" s="63"/>
      <c r="F266" s="161"/>
    </row>
    <row r="267" spans="2:7">
      <c r="B267" s="68" t="s">
        <v>190</v>
      </c>
      <c r="C267" s="161">
        <v>907584</v>
      </c>
      <c r="D267" s="63"/>
      <c r="E267" s="63"/>
      <c r="F267" s="161"/>
    </row>
    <row r="268" spans="2:7">
      <c r="B268" s="68" t="s">
        <v>191</v>
      </c>
      <c r="C268" s="161">
        <v>3096596</v>
      </c>
      <c r="D268" s="63"/>
      <c r="E268" s="63"/>
      <c r="F268" s="161"/>
    </row>
    <row r="269" spans="2:7">
      <c r="B269" s="68" t="s">
        <v>192</v>
      </c>
      <c r="C269" s="161">
        <v>1050046</v>
      </c>
      <c r="D269" s="63"/>
      <c r="E269" s="63"/>
      <c r="F269" s="161"/>
    </row>
    <row r="270" spans="2:7">
      <c r="B270" s="68" t="s">
        <v>193</v>
      </c>
      <c r="C270" s="161">
        <v>4614</v>
      </c>
      <c r="D270" s="63"/>
      <c r="E270" s="63"/>
      <c r="F270" s="161"/>
    </row>
    <row r="271" spans="2:7">
      <c r="B271" s="68" t="s">
        <v>194</v>
      </c>
      <c r="C271" s="161">
        <v>2137444</v>
      </c>
      <c r="D271" s="63"/>
      <c r="E271" s="63"/>
      <c r="F271" s="161"/>
    </row>
    <row r="272" spans="2:7">
      <c r="B272" s="68" t="s">
        <v>195</v>
      </c>
      <c r="C272" s="161">
        <v>50373438</v>
      </c>
      <c r="D272" s="63"/>
      <c r="E272" s="63"/>
      <c r="F272" s="161"/>
    </row>
    <row r="273" spans="2:6">
      <c r="B273" s="68" t="s">
        <v>196</v>
      </c>
      <c r="C273" s="161">
        <v>44518</v>
      </c>
      <c r="D273" s="63"/>
      <c r="E273" s="63"/>
      <c r="F273" s="161"/>
    </row>
    <row r="274" spans="2:6">
      <c r="B274" s="68" t="s">
        <v>197</v>
      </c>
      <c r="C274" s="161">
        <v>336672</v>
      </c>
      <c r="D274" s="63"/>
      <c r="E274" s="63"/>
      <c r="F274" s="161"/>
    </row>
    <row r="275" spans="2:6">
      <c r="B275" s="68" t="s">
        <v>198</v>
      </c>
      <c r="C275" s="161">
        <v>35724</v>
      </c>
      <c r="D275" s="63"/>
      <c r="E275" s="63"/>
      <c r="F275" s="161"/>
    </row>
    <row r="276" spans="2:6">
      <c r="B276" s="68" t="s">
        <v>199</v>
      </c>
      <c r="C276" s="161">
        <v>5379</v>
      </c>
      <c r="D276" s="63"/>
      <c r="E276" s="63"/>
      <c r="F276" s="161"/>
    </row>
    <row r="277" spans="2:6">
      <c r="B277" s="68" t="s">
        <v>200</v>
      </c>
      <c r="C277" s="161">
        <v>492140</v>
      </c>
      <c r="D277" s="63"/>
      <c r="E277" s="63"/>
      <c r="F277" s="161"/>
    </row>
    <row r="278" spans="2:6">
      <c r="B278" s="68" t="s">
        <v>201</v>
      </c>
      <c r="C278" s="161">
        <v>2995</v>
      </c>
      <c r="D278" s="63"/>
      <c r="E278" s="63"/>
      <c r="F278" s="161"/>
    </row>
    <row r="279" spans="2:6">
      <c r="B279" s="68" t="s">
        <v>202</v>
      </c>
      <c r="C279" s="161">
        <v>1392</v>
      </c>
      <c r="D279" s="63"/>
      <c r="E279" s="63"/>
      <c r="F279" s="161"/>
    </row>
    <row r="280" spans="2:6">
      <c r="B280" s="68" t="s">
        <v>203</v>
      </c>
      <c r="C280" s="161">
        <v>13200</v>
      </c>
      <c r="D280" s="63"/>
      <c r="E280" s="63"/>
      <c r="F280" s="161"/>
    </row>
    <row r="281" spans="2:6">
      <c r="B281" s="68" t="s">
        <v>204</v>
      </c>
      <c r="C281" s="80">
        <v>155480</v>
      </c>
      <c r="D281" s="63"/>
      <c r="E281" s="63"/>
      <c r="F281" s="161"/>
    </row>
    <row r="282" spans="2:6">
      <c r="B282" s="68" t="s">
        <v>205</v>
      </c>
      <c r="C282" s="80">
        <v>3801540</v>
      </c>
      <c r="D282" s="63"/>
      <c r="E282" s="63"/>
      <c r="F282" s="161"/>
    </row>
    <row r="283" spans="2:6">
      <c r="B283" s="68"/>
      <c r="C283" s="80"/>
      <c r="D283" s="63"/>
      <c r="E283" s="63"/>
      <c r="F283" s="161"/>
    </row>
    <row r="284" spans="2:6" ht="25.5">
      <c r="B284" s="162" t="s">
        <v>206</v>
      </c>
      <c r="C284" s="63"/>
      <c r="D284" s="63"/>
      <c r="E284" s="63"/>
      <c r="F284" s="161"/>
    </row>
    <row r="285" spans="2:6">
      <c r="B285" s="68" t="s">
        <v>207</v>
      </c>
      <c r="C285" s="69">
        <v>12295899.439999999</v>
      </c>
      <c r="D285" s="63"/>
      <c r="E285" s="63"/>
      <c r="F285" s="161"/>
    </row>
    <row r="286" spans="2:6">
      <c r="B286" s="68" t="s">
        <v>208</v>
      </c>
      <c r="C286" s="69">
        <v>836051657.40999997</v>
      </c>
      <c r="D286" s="63"/>
      <c r="E286" s="63"/>
      <c r="F286" s="161"/>
    </row>
    <row r="287" spans="2:6">
      <c r="B287" s="68" t="s">
        <v>209</v>
      </c>
      <c r="C287" s="69">
        <v>12745439.66</v>
      </c>
      <c r="D287" s="63"/>
      <c r="E287" s="63"/>
      <c r="F287" s="161"/>
    </row>
    <row r="288" spans="2:6">
      <c r="B288" s="68" t="s">
        <v>210</v>
      </c>
      <c r="C288" s="69">
        <v>38027661.880000003</v>
      </c>
      <c r="D288" s="63"/>
      <c r="E288" s="63"/>
      <c r="F288" s="161"/>
    </row>
    <row r="289" spans="1:19">
      <c r="B289" s="68" t="s">
        <v>211</v>
      </c>
      <c r="C289" s="69">
        <v>80000</v>
      </c>
      <c r="D289" s="63"/>
      <c r="E289" s="63"/>
      <c r="F289" s="161"/>
    </row>
    <row r="290" spans="1:19">
      <c r="B290" s="68" t="s">
        <v>212</v>
      </c>
      <c r="C290" s="69">
        <v>14345180.460000001</v>
      </c>
      <c r="D290" s="63"/>
      <c r="E290" s="63"/>
      <c r="F290" s="161"/>
    </row>
    <row r="291" spans="1:19">
      <c r="B291" s="68"/>
      <c r="C291" s="69"/>
      <c r="D291" s="63"/>
      <c r="E291" s="63"/>
      <c r="F291" s="161"/>
    </row>
    <row r="292" spans="1:19" s="14" customFormat="1">
      <c r="A292" s="5"/>
      <c r="B292" s="76"/>
      <c r="C292" s="77"/>
      <c r="D292" s="77"/>
      <c r="E292" s="77"/>
      <c r="F292" s="161"/>
      <c r="J292" s="5"/>
      <c r="K292" s="5"/>
      <c r="L292" s="5"/>
      <c r="M292" s="5"/>
      <c r="N292" s="5"/>
      <c r="O292" s="5"/>
      <c r="P292" s="5"/>
      <c r="Q292" s="5"/>
      <c r="R292" s="5"/>
      <c r="S292" s="5"/>
    </row>
    <row r="293" spans="1:19" s="14" customFormat="1">
      <c r="A293" s="5"/>
      <c r="B293" s="5"/>
      <c r="C293" s="130">
        <f>SUM(C258:C292)</f>
        <v>1069319658.8499999</v>
      </c>
      <c r="D293" s="144"/>
      <c r="E293" s="145"/>
      <c r="F293" s="146"/>
      <c r="J293" s="5"/>
      <c r="K293" s="5"/>
      <c r="L293" s="5"/>
      <c r="M293" s="5"/>
      <c r="N293" s="5"/>
      <c r="O293" s="5"/>
      <c r="P293" s="5"/>
      <c r="Q293" s="5"/>
      <c r="R293" s="5"/>
      <c r="S293" s="5"/>
    </row>
    <row r="296" spans="1:19" s="14" customFormat="1">
      <c r="A296" s="5"/>
      <c r="B296" s="159" t="s">
        <v>213</v>
      </c>
      <c r="C296" s="160" t="s">
        <v>8</v>
      </c>
      <c r="D296" s="25" t="s">
        <v>179</v>
      </c>
      <c r="E296" s="25" t="s">
        <v>50</v>
      </c>
      <c r="F296" s="26"/>
      <c r="J296" s="5"/>
      <c r="K296" s="5"/>
      <c r="L296" s="5"/>
      <c r="M296" s="5"/>
      <c r="N296" s="5"/>
      <c r="O296" s="5"/>
      <c r="P296" s="5"/>
      <c r="Q296" s="5"/>
      <c r="R296" s="5"/>
      <c r="S296" s="5"/>
    </row>
    <row r="297" spans="1:19" s="14" customFormat="1" ht="27" customHeight="1">
      <c r="A297" s="5"/>
      <c r="B297" s="163" t="s">
        <v>214</v>
      </c>
      <c r="C297" s="102"/>
      <c r="D297" s="102"/>
      <c r="E297" s="102"/>
      <c r="F297" s="161"/>
      <c r="J297" s="5"/>
      <c r="K297" s="5"/>
      <c r="L297" s="5"/>
      <c r="M297" s="5"/>
      <c r="N297" s="5"/>
      <c r="O297" s="5"/>
      <c r="P297" s="5"/>
      <c r="Q297" s="5"/>
      <c r="R297" s="5"/>
      <c r="S297" s="5"/>
    </row>
    <row r="298" spans="1:19" s="14" customFormat="1">
      <c r="A298" s="5"/>
      <c r="B298" s="164" t="s">
        <v>215</v>
      </c>
      <c r="C298" s="69">
        <v>5890797.9800000004</v>
      </c>
      <c r="D298" s="63"/>
      <c r="E298" s="63"/>
      <c r="F298" s="161"/>
      <c r="J298" s="5"/>
      <c r="K298" s="5"/>
      <c r="L298" s="5"/>
      <c r="M298" s="5"/>
      <c r="N298" s="5"/>
      <c r="O298" s="5"/>
      <c r="P298" s="5"/>
      <c r="Q298" s="5"/>
      <c r="R298" s="5"/>
      <c r="S298" s="5"/>
    </row>
    <row r="299" spans="1:19" s="14" customFormat="1">
      <c r="A299" s="5"/>
      <c r="B299" s="164" t="s">
        <v>216</v>
      </c>
      <c r="C299" s="69">
        <v>1</v>
      </c>
      <c r="D299" s="63"/>
      <c r="E299" s="63"/>
      <c r="F299" s="161"/>
      <c r="J299" s="5"/>
      <c r="K299" s="5"/>
      <c r="L299" s="5"/>
      <c r="M299" s="5"/>
      <c r="N299" s="5"/>
      <c r="O299" s="5"/>
      <c r="P299" s="5"/>
      <c r="Q299" s="5"/>
      <c r="R299" s="5"/>
      <c r="S299" s="5"/>
    </row>
    <row r="300" spans="1:19" s="14" customFormat="1">
      <c r="A300" s="5"/>
      <c r="B300" s="164" t="s">
        <v>217</v>
      </c>
      <c r="C300" s="69">
        <v>306750.74</v>
      </c>
      <c r="D300" s="63"/>
      <c r="E300" s="63"/>
      <c r="F300" s="161"/>
      <c r="J300" s="5"/>
      <c r="K300" s="5"/>
      <c r="L300" s="5"/>
      <c r="M300" s="5"/>
      <c r="N300" s="5"/>
      <c r="O300" s="5"/>
      <c r="P300" s="5"/>
      <c r="Q300" s="5"/>
      <c r="R300" s="5"/>
      <c r="S300" s="5"/>
    </row>
    <row r="301" spans="1:19" s="14" customFormat="1">
      <c r="A301" s="5"/>
      <c r="B301" s="164" t="s">
        <v>218</v>
      </c>
      <c r="C301" s="69">
        <v>1250279.08</v>
      </c>
      <c r="D301" s="63"/>
      <c r="E301" s="63"/>
      <c r="F301" s="161"/>
      <c r="J301" s="5"/>
      <c r="K301" s="5"/>
      <c r="L301" s="5"/>
      <c r="M301" s="5"/>
      <c r="N301" s="5"/>
      <c r="O301" s="5"/>
      <c r="P301" s="5"/>
      <c r="Q301" s="5"/>
      <c r="R301" s="5"/>
      <c r="S301" s="5"/>
    </row>
    <row r="302" spans="1:19" s="14" customFormat="1">
      <c r="A302" s="5"/>
      <c r="B302" s="164" t="s">
        <v>219</v>
      </c>
      <c r="C302" s="69">
        <v>623763.16</v>
      </c>
      <c r="D302" s="63"/>
      <c r="E302" s="63"/>
      <c r="F302" s="161"/>
      <c r="J302" s="5"/>
      <c r="K302" s="5"/>
      <c r="L302" s="5"/>
      <c r="M302" s="5"/>
      <c r="N302" s="5"/>
      <c r="O302" s="5"/>
      <c r="P302" s="5"/>
      <c r="Q302" s="5"/>
      <c r="R302" s="5"/>
      <c r="S302" s="5"/>
    </row>
    <row r="303" spans="1:19" s="14" customFormat="1">
      <c r="A303" s="5"/>
      <c r="B303" s="164" t="s">
        <v>220</v>
      </c>
      <c r="C303" s="69">
        <v>7689.8</v>
      </c>
      <c r="D303" s="63"/>
      <c r="E303" s="63"/>
      <c r="F303" s="161"/>
      <c r="J303" s="5"/>
      <c r="K303" s="5"/>
      <c r="L303" s="5"/>
      <c r="M303" s="5"/>
      <c r="N303" s="5"/>
      <c r="O303" s="5"/>
      <c r="P303" s="5"/>
      <c r="Q303" s="5"/>
      <c r="R303" s="5"/>
      <c r="S303" s="5"/>
    </row>
    <row r="304" spans="1:19" s="14" customFormat="1">
      <c r="A304" s="5"/>
      <c r="B304" s="164" t="s">
        <v>221</v>
      </c>
      <c r="C304" s="69">
        <v>1237.72</v>
      </c>
      <c r="D304" s="63"/>
      <c r="E304" s="63"/>
      <c r="F304" s="161"/>
      <c r="J304" s="5"/>
      <c r="K304" s="5"/>
      <c r="L304" s="5"/>
      <c r="M304" s="5"/>
      <c r="N304" s="5"/>
      <c r="O304" s="5"/>
      <c r="P304" s="5"/>
      <c r="Q304" s="5"/>
      <c r="R304" s="5"/>
      <c r="S304" s="5"/>
    </row>
    <row r="305" spans="1:19" s="14" customFormat="1">
      <c r="A305" s="5"/>
      <c r="B305" s="76"/>
      <c r="C305" s="77"/>
      <c r="D305" s="77"/>
      <c r="E305" s="77"/>
      <c r="F305" s="161"/>
      <c r="J305" s="5"/>
      <c r="K305" s="5"/>
      <c r="L305" s="5"/>
      <c r="M305" s="5"/>
      <c r="N305" s="5"/>
      <c r="O305" s="5"/>
      <c r="P305" s="5"/>
      <c r="Q305" s="5"/>
      <c r="R305" s="5"/>
      <c r="S305" s="5"/>
    </row>
    <row r="306" spans="1:19" s="14" customFormat="1">
      <c r="A306" s="5"/>
      <c r="B306" s="5"/>
      <c r="C306" s="165">
        <f>SUM(C298:C305)</f>
        <v>8080519.4800000004</v>
      </c>
      <c r="D306" s="144"/>
      <c r="E306" s="145"/>
      <c r="F306" s="146"/>
      <c r="J306" s="5"/>
      <c r="K306" s="5"/>
      <c r="L306" s="5"/>
      <c r="M306" s="5"/>
      <c r="N306" s="5"/>
      <c r="O306" s="5"/>
      <c r="P306" s="5"/>
      <c r="Q306" s="5"/>
      <c r="R306" s="5"/>
      <c r="S306" s="5"/>
    </row>
    <row r="310" spans="1:19" s="14" customFormat="1">
      <c r="A310" s="5"/>
      <c r="B310" s="15" t="s">
        <v>222</v>
      </c>
      <c r="C310" s="5"/>
      <c r="D310" s="5"/>
      <c r="E310" s="5"/>
      <c r="F310" s="5"/>
      <c r="J310" s="5"/>
      <c r="K310" s="5"/>
      <c r="L310" s="5"/>
      <c r="M310" s="5"/>
      <c r="N310" s="5"/>
      <c r="O310" s="5"/>
      <c r="P310" s="5"/>
      <c r="Q310" s="5"/>
      <c r="R310" s="5"/>
      <c r="S310" s="5"/>
    </row>
    <row r="312" spans="1:19" s="14" customFormat="1">
      <c r="A312" s="5"/>
      <c r="B312" s="159" t="s">
        <v>223</v>
      </c>
      <c r="C312" s="160" t="s">
        <v>8</v>
      </c>
      <c r="D312" s="25" t="s">
        <v>224</v>
      </c>
      <c r="E312" s="25" t="s">
        <v>225</v>
      </c>
      <c r="F312" s="26"/>
      <c r="J312" s="5"/>
      <c r="K312" s="5"/>
      <c r="L312" s="5"/>
      <c r="M312" s="5"/>
      <c r="N312" s="5"/>
      <c r="O312" s="5"/>
      <c r="P312" s="5"/>
      <c r="Q312" s="5"/>
      <c r="R312" s="5"/>
      <c r="S312" s="5"/>
    </row>
    <row r="313" spans="1:19" s="14" customFormat="1">
      <c r="A313" s="5"/>
      <c r="B313" s="82" t="s">
        <v>226</v>
      </c>
      <c r="C313" s="102"/>
      <c r="D313" s="102"/>
      <c r="E313" s="102">
        <v>0</v>
      </c>
      <c r="F313" s="161"/>
      <c r="J313" s="5"/>
      <c r="K313" s="5"/>
      <c r="L313" s="5"/>
      <c r="M313" s="5"/>
      <c r="N313" s="5"/>
      <c r="O313" s="5"/>
      <c r="P313" s="5"/>
      <c r="Q313" s="5"/>
      <c r="R313" s="5"/>
      <c r="S313" s="5"/>
    </row>
    <row r="314" spans="1:19" s="14" customFormat="1" ht="51">
      <c r="A314" s="5"/>
      <c r="B314" s="166" t="s">
        <v>227</v>
      </c>
      <c r="C314" s="167">
        <v>515107245.29000002</v>
      </c>
      <c r="D314" s="168">
        <v>0.51167142457060044</v>
      </c>
      <c r="E314" s="169" t="s">
        <v>228</v>
      </c>
      <c r="F314" s="170"/>
      <c r="G314" s="14" t="s">
        <v>142</v>
      </c>
      <c r="J314" s="5"/>
      <c r="K314" s="5"/>
      <c r="L314" s="5"/>
      <c r="M314" s="5"/>
      <c r="N314" s="5"/>
      <c r="O314" s="5"/>
      <c r="P314" s="5"/>
      <c r="Q314" s="5"/>
      <c r="R314" s="5"/>
      <c r="S314" s="5"/>
    </row>
    <row r="315" spans="1:19" s="14" customFormat="1">
      <c r="A315" s="5"/>
      <c r="B315" s="166" t="s">
        <v>229</v>
      </c>
      <c r="C315" s="167">
        <v>11023642.1</v>
      </c>
      <c r="D315" s="171">
        <v>1.0950113221738731E-2</v>
      </c>
      <c r="E315" s="169"/>
      <c r="F315" s="170"/>
      <c r="G315" s="14" t="s">
        <v>142</v>
      </c>
      <c r="J315" s="5"/>
      <c r="K315" s="5"/>
      <c r="L315" s="5"/>
      <c r="M315" s="5"/>
      <c r="N315" s="5"/>
      <c r="O315" s="5"/>
      <c r="P315" s="5"/>
      <c r="Q315" s="5"/>
      <c r="R315" s="5"/>
      <c r="S315" s="5"/>
    </row>
    <row r="316" spans="1:19" s="14" customFormat="1">
      <c r="A316" s="5"/>
      <c r="B316" s="166" t="s">
        <v>230</v>
      </c>
      <c r="C316" s="167">
        <v>62664483.25</v>
      </c>
      <c r="D316" s="171">
        <v>6.2246504407944298E-2</v>
      </c>
      <c r="E316" s="169"/>
      <c r="F316" s="170"/>
      <c r="G316" s="14" t="s">
        <v>142</v>
      </c>
      <c r="J316" s="5"/>
      <c r="K316" s="5"/>
      <c r="L316" s="5"/>
      <c r="M316" s="5"/>
      <c r="N316" s="5"/>
      <c r="O316" s="5"/>
      <c r="P316" s="5"/>
      <c r="Q316" s="5"/>
      <c r="R316" s="5"/>
      <c r="S316" s="5"/>
    </row>
    <row r="317" spans="1:19" s="14" customFormat="1">
      <c r="A317" s="5"/>
      <c r="B317" s="166" t="s">
        <v>231</v>
      </c>
      <c r="C317" s="167">
        <v>132459.74</v>
      </c>
      <c r="D317" s="171">
        <v>1.3157621928981843E-4</v>
      </c>
      <c r="E317" s="169"/>
      <c r="F317" s="170"/>
      <c r="G317" s="14" t="s">
        <v>142</v>
      </c>
      <c r="J317" s="5"/>
      <c r="K317" s="5"/>
      <c r="L317" s="5"/>
      <c r="M317" s="5"/>
      <c r="N317" s="5"/>
      <c r="O317" s="5"/>
      <c r="P317" s="5"/>
      <c r="Q317" s="5"/>
      <c r="R317" s="5"/>
      <c r="S317" s="5"/>
    </row>
    <row r="318" spans="1:19" s="14" customFormat="1">
      <c r="A318" s="5"/>
      <c r="B318" s="166" t="s">
        <v>232</v>
      </c>
      <c r="C318" s="167">
        <v>73636613.890000001</v>
      </c>
      <c r="D318" s="171">
        <v>7.3145449756660638E-2</v>
      </c>
      <c r="E318" s="169"/>
      <c r="F318" s="170"/>
      <c r="G318" s="14" t="s">
        <v>142</v>
      </c>
      <c r="J318" s="5"/>
      <c r="K318" s="5"/>
      <c r="L318" s="5"/>
      <c r="M318" s="5"/>
      <c r="N318" s="5"/>
      <c r="O318" s="5"/>
      <c r="P318" s="5"/>
      <c r="Q318" s="5"/>
      <c r="R318" s="5"/>
      <c r="S318" s="5"/>
    </row>
    <row r="319" spans="1:19" s="14" customFormat="1">
      <c r="A319" s="5"/>
      <c r="B319" s="166" t="s">
        <v>233</v>
      </c>
      <c r="C319" s="167">
        <v>30118165.670000002</v>
      </c>
      <c r="D319" s="171">
        <v>2.991727426615062E-2</v>
      </c>
      <c r="E319" s="169"/>
      <c r="F319" s="170"/>
      <c r="G319" s="14" t="s">
        <v>142</v>
      </c>
      <c r="J319" s="5"/>
      <c r="K319" s="5"/>
      <c r="L319" s="5"/>
      <c r="M319" s="5"/>
      <c r="N319" s="5"/>
      <c r="O319" s="5"/>
      <c r="P319" s="5"/>
      <c r="Q319" s="5"/>
      <c r="R319" s="5"/>
      <c r="S319" s="5"/>
    </row>
    <row r="320" spans="1:19" s="14" customFormat="1">
      <c r="A320" s="5"/>
      <c r="B320" s="166" t="s">
        <v>234</v>
      </c>
      <c r="C320" s="167">
        <v>12046732.09</v>
      </c>
      <c r="D320" s="171">
        <v>1.1966379091484953E-2</v>
      </c>
      <c r="E320" s="169"/>
      <c r="F320" s="170"/>
      <c r="G320" s="14" t="s">
        <v>142</v>
      </c>
      <c r="J320" s="5"/>
      <c r="K320" s="5"/>
      <c r="L320" s="5"/>
      <c r="M320" s="5"/>
      <c r="N320" s="5"/>
      <c r="O320" s="5"/>
      <c r="P320" s="5"/>
      <c r="Q320" s="5"/>
      <c r="R320" s="5"/>
      <c r="S320" s="5"/>
    </row>
    <row r="321" spans="1:19" s="14" customFormat="1">
      <c r="A321" s="5"/>
      <c r="B321" s="166" t="s">
        <v>235</v>
      </c>
      <c r="C321" s="167">
        <v>2326855.9</v>
      </c>
      <c r="D321" s="171">
        <v>2.3113355209228694E-3</v>
      </c>
      <c r="E321" s="169"/>
      <c r="F321" s="170"/>
      <c r="G321" s="14" t="s">
        <v>142</v>
      </c>
      <c r="J321" s="5"/>
      <c r="K321" s="5"/>
      <c r="L321" s="5"/>
      <c r="M321" s="5"/>
      <c r="N321" s="5"/>
      <c r="O321" s="5"/>
      <c r="P321" s="5"/>
      <c r="Q321" s="5"/>
      <c r="R321" s="5"/>
      <c r="S321" s="5"/>
    </row>
    <row r="322" spans="1:19" s="14" customFormat="1">
      <c r="A322" s="5"/>
      <c r="B322" s="166" t="s">
        <v>236</v>
      </c>
      <c r="C322" s="167">
        <v>33983850.210000001</v>
      </c>
      <c r="D322" s="171">
        <v>3.3757174274562998E-2</v>
      </c>
      <c r="E322" s="169"/>
      <c r="F322" s="170"/>
      <c r="G322" s="14" t="s">
        <v>142</v>
      </c>
      <c r="J322" s="5"/>
      <c r="K322" s="5"/>
      <c r="L322" s="5"/>
      <c r="M322" s="5"/>
      <c r="N322" s="5"/>
      <c r="O322" s="5"/>
      <c r="P322" s="5"/>
      <c r="Q322" s="5"/>
      <c r="R322" s="5"/>
      <c r="S322" s="5"/>
    </row>
    <row r="323" spans="1:19" s="14" customFormat="1">
      <c r="A323" s="5"/>
      <c r="B323" s="166" t="s">
        <v>237</v>
      </c>
      <c r="C323" s="167">
        <v>19574412.649999999</v>
      </c>
      <c r="D323" s="171">
        <v>1.9443849212642243E-2</v>
      </c>
      <c r="E323" s="169"/>
      <c r="F323" s="170"/>
      <c r="G323" s="14" t="s">
        <v>142</v>
      </c>
      <c r="J323" s="5"/>
      <c r="K323" s="5"/>
      <c r="L323" s="5"/>
      <c r="M323" s="5"/>
      <c r="N323" s="5"/>
      <c r="O323" s="5"/>
      <c r="P323" s="5"/>
      <c r="Q323" s="5"/>
      <c r="R323" s="5"/>
      <c r="S323" s="5"/>
    </row>
    <row r="324" spans="1:19" s="14" customFormat="1">
      <c r="A324" s="5"/>
      <c r="B324" s="166" t="s">
        <v>238</v>
      </c>
      <c r="C324" s="167">
        <v>36688108.210000001</v>
      </c>
      <c r="D324" s="171">
        <v>3.6443394582894008E-2</v>
      </c>
      <c r="E324" s="169"/>
      <c r="F324" s="170"/>
      <c r="G324" s="14" t="s">
        <v>142</v>
      </c>
      <c r="J324" s="5"/>
      <c r="K324" s="5"/>
      <c r="L324" s="5"/>
      <c r="M324" s="5"/>
      <c r="N324" s="5"/>
      <c r="O324" s="5"/>
      <c r="P324" s="5"/>
      <c r="Q324" s="5"/>
      <c r="R324" s="5"/>
      <c r="S324" s="5"/>
    </row>
    <row r="325" spans="1:19" s="14" customFormat="1">
      <c r="A325" s="5"/>
      <c r="B325" s="166" t="s">
        <v>239</v>
      </c>
      <c r="C325" s="167">
        <v>156310.9</v>
      </c>
      <c r="D325" s="171">
        <v>1.5526828948772572E-4</v>
      </c>
      <c r="E325" s="169"/>
      <c r="F325" s="170"/>
      <c r="G325" s="14" t="s">
        <v>142</v>
      </c>
      <c r="J325" s="5"/>
      <c r="K325" s="5"/>
      <c r="L325" s="5"/>
      <c r="M325" s="5"/>
      <c r="N325" s="5"/>
      <c r="O325" s="5"/>
      <c r="P325" s="5"/>
      <c r="Q325" s="5"/>
      <c r="R325" s="5"/>
      <c r="S325" s="5"/>
    </row>
    <row r="326" spans="1:19" s="14" customFormat="1">
      <c r="A326" s="5"/>
      <c r="B326" s="166" t="s">
        <v>240</v>
      </c>
      <c r="C326" s="167">
        <v>2087481.95</v>
      </c>
      <c r="D326" s="171">
        <v>2.0735582209110317E-3</v>
      </c>
      <c r="E326" s="169"/>
      <c r="F326" s="170"/>
      <c r="G326" s="14" t="s">
        <v>142</v>
      </c>
      <c r="J326" s="5"/>
      <c r="K326" s="5"/>
      <c r="L326" s="5"/>
      <c r="M326" s="5"/>
      <c r="N326" s="5"/>
      <c r="O326" s="5"/>
      <c r="P326" s="5"/>
      <c r="Q326" s="5"/>
      <c r="R326" s="5"/>
      <c r="S326" s="5"/>
    </row>
    <row r="327" spans="1:19" s="14" customFormat="1">
      <c r="A327" s="5"/>
      <c r="B327" s="166" t="s">
        <v>241</v>
      </c>
      <c r="C327" s="167">
        <v>1260044.3600000001</v>
      </c>
      <c r="D327" s="171">
        <v>1.2516397286168534E-3</v>
      </c>
      <c r="E327" s="169"/>
      <c r="F327" s="170"/>
      <c r="G327" s="14" t="s">
        <v>142</v>
      </c>
      <c r="J327" s="5"/>
      <c r="K327" s="5"/>
      <c r="L327" s="5"/>
      <c r="M327" s="5"/>
      <c r="N327" s="5"/>
      <c r="O327" s="5"/>
      <c r="P327" s="5"/>
      <c r="Q327" s="5"/>
      <c r="R327" s="5"/>
      <c r="S327" s="5"/>
    </row>
    <row r="328" spans="1:19" s="14" customFormat="1">
      <c r="A328" s="5"/>
      <c r="B328" s="166" t="s">
        <v>242</v>
      </c>
      <c r="C328" s="167">
        <v>556526.55000000005</v>
      </c>
      <c r="D328" s="171">
        <v>5.5281445806405869E-4</v>
      </c>
      <c r="E328" s="169"/>
      <c r="F328" s="170"/>
      <c r="G328" s="14" t="s">
        <v>142</v>
      </c>
      <c r="J328" s="5"/>
      <c r="K328" s="5"/>
      <c r="L328" s="5"/>
      <c r="M328" s="5"/>
      <c r="N328" s="5"/>
      <c r="O328" s="5"/>
      <c r="P328" s="5"/>
      <c r="Q328" s="5"/>
      <c r="R328" s="5"/>
      <c r="S328" s="5"/>
    </row>
    <row r="329" spans="1:19" s="14" customFormat="1">
      <c r="A329" s="5"/>
      <c r="B329" s="166" t="s">
        <v>243</v>
      </c>
      <c r="C329" s="167">
        <v>129.88999999999999</v>
      </c>
      <c r="D329" s="171">
        <v>1.2902361973196169E-7</v>
      </c>
      <c r="E329" s="169"/>
      <c r="F329" s="170"/>
      <c r="G329" s="14" t="s">
        <v>142</v>
      </c>
      <c r="J329" s="5"/>
      <c r="K329" s="5"/>
      <c r="L329" s="5"/>
      <c r="M329" s="5"/>
      <c r="N329" s="5"/>
      <c r="O329" s="5"/>
      <c r="P329" s="5"/>
      <c r="Q329" s="5"/>
      <c r="R329" s="5"/>
      <c r="S329" s="5"/>
    </row>
    <row r="330" spans="1:19" s="14" customFormat="1">
      <c r="A330" s="5"/>
      <c r="B330" s="166" t="s">
        <v>244</v>
      </c>
      <c r="C330" s="167">
        <v>1058418.78</v>
      </c>
      <c r="D330" s="171">
        <v>1.0513590129177523E-3</v>
      </c>
      <c r="E330" s="169"/>
      <c r="F330" s="170"/>
      <c r="G330" s="14" t="s">
        <v>142</v>
      </c>
      <c r="J330" s="5"/>
      <c r="K330" s="5"/>
      <c r="L330" s="5"/>
      <c r="M330" s="5"/>
      <c r="N330" s="5"/>
      <c r="O330" s="5"/>
      <c r="P330" s="5"/>
      <c r="Q330" s="5"/>
      <c r="R330" s="5"/>
      <c r="S330" s="5"/>
    </row>
    <row r="331" spans="1:19" s="14" customFormat="1">
      <c r="A331" s="5"/>
      <c r="B331" s="166" t="s">
        <v>245</v>
      </c>
      <c r="C331" s="167">
        <v>12879</v>
      </c>
      <c r="D331" s="171">
        <v>1.279309568502529E-5</v>
      </c>
      <c r="E331" s="169"/>
      <c r="F331" s="170"/>
      <c r="G331" s="14" t="s">
        <v>142</v>
      </c>
      <c r="J331" s="5"/>
      <c r="K331" s="5"/>
      <c r="L331" s="5"/>
      <c r="M331" s="5"/>
      <c r="N331" s="5"/>
      <c r="O331" s="5"/>
      <c r="P331" s="5"/>
      <c r="Q331" s="5"/>
      <c r="R331" s="5"/>
      <c r="S331" s="5"/>
    </row>
    <row r="332" spans="1:19" s="14" customFormat="1">
      <c r="A332" s="5"/>
      <c r="B332" s="166" t="s">
        <v>246</v>
      </c>
      <c r="C332" s="167">
        <v>1412903.37</v>
      </c>
      <c r="D332" s="171">
        <v>1.4034791525820865E-3</v>
      </c>
      <c r="E332" s="169"/>
      <c r="F332" s="170"/>
      <c r="G332" s="14" t="s">
        <v>142</v>
      </c>
      <c r="J332" s="5"/>
      <c r="K332" s="5"/>
      <c r="L332" s="5"/>
      <c r="M332" s="5"/>
      <c r="N332" s="5"/>
      <c r="O332" s="5"/>
      <c r="P332" s="5"/>
      <c r="Q332" s="5"/>
      <c r="R332" s="5"/>
      <c r="S332" s="5"/>
    </row>
    <row r="333" spans="1:19" s="14" customFormat="1">
      <c r="A333" s="5"/>
      <c r="B333" s="166" t="s">
        <v>247</v>
      </c>
      <c r="C333" s="167">
        <v>916278.29</v>
      </c>
      <c r="D333" s="171">
        <v>9.1016661527147701E-4</v>
      </c>
      <c r="E333" s="169"/>
      <c r="F333" s="170"/>
      <c r="J333" s="5"/>
      <c r="K333" s="5"/>
      <c r="L333" s="5"/>
      <c r="M333" s="5"/>
      <c r="N333" s="5"/>
      <c r="O333" s="5"/>
      <c r="P333" s="5"/>
      <c r="Q333" s="5"/>
      <c r="R333" s="5"/>
      <c r="S333" s="5"/>
    </row>
    <row r="334" spans="1:19" s="14" customFormat="1">
      <c r="A334" s="5"/>
      <c r="B334" s="166" t="s">
        <v>248</v>
      </c>
      <c r="C334" s="167">
        <v>112288</v>
      </c>
      <c r="D334" s="171">
        <v>1.1153902696483576E-4</v>
      </c>
      <c r="E334" s="169"/>
      <c r="F334" s="170"/>
      <c r="J334" s="5"/>
      <c r="K334" s="5"/>
      <c r="L334" s="5"/>
      <c r="M334" s="5"/>
      <c r="N334" s="5"/>
      <c r="O334" s="5"/>
      <c r="P334" s="5"/>
      <c r="Q334" s="5"/>
      <c r="R334" s="5"/>
      <c r="S334" s="5"/>
    </row>
    <row r="335" spans="1:19" s="14" customFormat="1">
      <c r="A335" s="5"/>
      <c r="B335" s="166" t="s">
        <v>249</v>
      </c>
      <c r="C335" s="167">
        <v>408473.63</v>
      </c>
      <c r="D335" s="171">
        <v>4.0574906696169087E-4</v>
      </c>
      <c r="E335" s="169"/>
      <c r="F335" s="170"/>
      <c r="J335" s="5"/>
      <c r="K335" s="5"/>
      <c r="L335" s="5"/>
      <c r="M335" s="5"/>
      <c r="N335" s="5"/>
      <c r="O335" s="5"/>
      <c r="P335" s="5"/>
      <c r="Q335" s="5"/>
      <c r="R335" s="5"/>
      <c r="S335" s="5"/>
    </row>
    <row r="336" spans="1:19" s="14" customFormat="1">
      <c r="A336" s="5"/>
      <c r="B336" s="166" t="s">
        <v>250</v>
      </c>
      <c r="C336" s="167">
        <v>7589</v>
      </c>
      <c r="D336" s="171">
        <v>7.5383805538983561E-6</v>
      </c>
      <c r="E336" s="169"/>
      <c r="F336" s="170"/>
      <c r="J336" s="5"/>
      <c r="K336" s="5"/>
      <c r="L336" s="5"/>
      <c r="M336" s="5"/>
      <c r="N336" s="5"/>
      <c r="O336" s="5"/>
      <c r="P336" s="5"/>
      <c r="Q336" s="5"/>
      <c r="R336" s="5"/>
      <c r="S336" s="5"/>
    </row>
    <row r="337" spans="1:19" s="14" customFormat="1">
      <c r="A337" s="5"/>
      <c r="B337" s="166" t="s">
        <v>251</v>
      </c>
      <c r="C337" s="167">
        <v>249010.49</v>
      </c>
      <c r="D337" s="171">
        <v>2.4734956325374899E-4</v>
      </c>
      <c r="E337" s="169"/>
      <c r="F337" s="170"/>
      <c r="J337" s="5"/>
      <c r="K337" s="5"/>
      <c r="L337" s="5"/>
      <c r="M337" s="5"/>
      <c r="N337" s="5"/>
      <c r="O337" s="5"/>
      <c r="P337" s="5"/>
      <c r="Q337" s="5"/>
      <c r="R337" s="5"/>
      <c r="S337" s="5"/>
    </row>
    <row r="338" spans="1:19" s="14" customFormat="1">
      <c r="A338" s="5"/>
      <c r="B338" s="166" t="s">
        <v>252</v>
      </c>
      <c r="C338" s="167">
        <v>39624.879999999997</v>
      </c>
      <c r="D338" s="171">
        <v>3.9360577789241781E-5</v>
      </c>
      <c r="E338" s="169"/>
      <c r="F338" s="170"/>
      <c r="J338" s="5"/>
      <c r="K338" s="5"/>
      <c r="L338" s="5"/>
      <c r="M338" s="5"/>
      <c r="N338" s="5"/>
      <c r="O338" s="5"/>
      <c r="P338" s="5"/>
      <c r="Q338" s="5"/>
      <c r="R338" s="5"/>
      <c r="S338" s="5"/>
    </row>
    <row r="339" spans="1:19" s="14" customFormat="1">
      <c r="A339" s="5"/>
      <c r="B339" s="166" t="s">
        <v>253</v>
      </c>
      <c r="C339" s="167">
        <v>12031.02</v>
      </c>
      <c r="D339" s="171">
        <v>1.195077180281489E-5</v>
      </c>
      <c r="E339" s="169"/>
      <c r="F339" s="170"/>
      <c r="J339" s="5"/>
      <c r="K339" s="5"/>
      <c r="L339" s="5"/>
      <c r="M339" s="5"/>
      <c r="N339" s="5"/>
      <c r="O339" s="5"/>
      <c r="P339" s="5"/>
      <c r="Q339" s="5"/>
      <c r="R339" s="5"/>
      <c r="S339" s="5"/>
    </row>
    <row r="340" spans="1:19" s="14" customFormat="1">
      <c r="A340" s="5"/>
      <c r="B340" s="166" t="s">
        <v>254</v>
      </c>
      <c r="C340" s="167">
        <v>52272</v>
      </c>
      <c r="D340" s="171">
        <v>5.1923340138802856E-5</v>
      </c>
      <c r="E340" s="169"/>
      <c r="F340" s="170"/>
      <c r="J340" s="5"/>
      <c r="K340" s="5"/>
      <c r="L340" s="5"/>
      <c r="M340" s="5"/>
      <c r="N340" s="5"/>
      <c r="O340" s="5"/>
      <c r="P340" s="5"/>
      <c r="Q340" s="5"/>
      <c r="R340" s="5"/>
      <c r="S340" s="5"/>
    </row>
    <row r="341" spans="1:19" s="14" customFormat="1">
      <c r="A341" s="5"/>
      <c r="B341" s="166" t="s">
        <v>255</v>
      </c>
      <c r="C341" s="167">
        <v>7569.54</v>
      </c>
      <c r="D341" s="171">
        <v>7.5190503541910346E-6</v>
      </c>
      <c r="E341" s="169"/>
      <c r="F341" s="170"/>
      <c r="J341" s="5"/>
      <c r="K341" s="5"/>
      <c r="L341" s="5"/>
      <c r="M341" s="5"/>
      <c r="N341" s="5"/>
      <c r="O341" s="5"/>
      <c r="P341" s="5"/>
      <c r="Q341" s="5"/>
      <c r="R341" s="5"/>
      <c r="S341" s="5"/>
    </row>
    <row r="342" spans="1:19" s="14" customFormat="1">
      <c r="A342" s="5"/>
      <c r="B342" s="166" t="s">
        <v>256</v>
      </c>
      <c r="C342" s="167">
        <v>60</v>
      </c>
      <c r="D342" s="171">
        <v>5.9599793547753504E-8</v>
      </c>
      <c r="E342" s="169"/>
      <c r="F342" s="170"/>
      <c r="J342" s="5"/>
      <c r="K342" s="5"/>
      <c r="L342" s="5"/>
      <c r="M342" s="5"/>
      <c r="N342" s="5"/>
      <c r="O342" s="5"/>
      <c r="P342" s="5"/>
      <c r="Q342" s="5"/>
      <c r="R342" s="5"/>
      <c r="S342" s="5"/>
    </row>
    <row r="343" spans="1:19" s="14" customFormat="1">
      <c r="A343" s="5"/>
      <c r="B343" s="166" t="s">
        <v>257</v>
      </c>
      <c r="C343" s="167">
        <v>1431.01</v>
      </c>
      <c r="D343" s="171">
        <v>1.4214650094128456E-6</v>
      </c>
      <c r="E343" s="169"/>
      <c r="F343" s="170"/>
      <c r="J343" s="5"/>
      <c r="K343" s="5"/>
      <c r="L343" s="5"/>
      <c r="M343" s="5"/>
      <c r="N343" s="5"/>
      <c r="O343" s="5"/>
      <c r="P343" s="5"/>
      <c r="Q343" s="5"/>
      <c r="R343" s="5"/>
      <c r="S343" s="5"/>
    </row>
    <row r="344" spans="1:19" s="14" customFormat="1">
      <c r="A344" s="5"/>
      <c r="B344" s="166" t="s">
        <v>258</v>
      </c>
      <c r="C344" s="167">
        <v>177</v>
      </c>
      <c r="D344" s="171">
        <v>1.7581939096587284E-7</v>
      </c>
      <c r="E344" s="169"/>
      <c r="F344" s="170"/>
      <c r="J344" s="5"/>
      <c r="K344" s="5"/>
      <c r="L344" s="5"/>
      <c r="M344" s="5"/>
      <c r="N344" s="5"/>
      <c r="O344" s="5"/>
      <c r="P344" s="5"/>
      <c r="Q344" s="5"/>
      <c r="R344" s="5"/>
      <c r="S344" s="5"/>
    </row>
    <row r="345" spans="1:19" s="14" customFormat="1">
      <c r="A345" s="5"/>
      <c r="B345" s="166" t="s">
        <v>259</v>
      </c>
      <c r="C345" s="167">
        <v>113861.13</v>
      </c>
      <c r="D345" s="171">
        <v>1.1310166401856539E-4</v>
      </c>
      <c r="E345" s="169"/>
      <c r="F345" s="170"/>
      <c r="J345" s="5"/>
      <c r="K345" s="5"/>
      <c r="L345" s="5"/>
      <c r="M345" s="5"/>
      <c r="N345" s="5"/>
      <c r="O345" s="5"/>
      <c r="P345" s="5"/>
      <c r="Q345" s="5"/>
      <c r="R345" s="5"/>
      <c r="S345" s="5"/>
    </row>
    <row r="346" spans="1:19" s="14" customFormat="1">
      <c r="A346" s="5"/>
      <c r="B346" s="166" t="s">
        <v>260</v>
      </c>
      <c r="C346" s="167">
        <v>157490.9</v>
      </c>
      <c r="D346" s="171">
        <v>1.5644041876083153E-4</v>
      </c>
      <c r="E346" s="169"/>
      <c r="F346" s="170"/>
      <c r="G346" s="14" t="s">
        <v>142</v>
      </c>
      <c r="J346" s="5"/>
      <c r="K346" s="5"/>
      <c r="L346" s="5"/>
      <c r="M346" s="5"/>
      <c r="N346" s="5"/>
      <c r="O346" s="5"/>
      <c r="P346" s="5"/>
      <c r="Q346" s="5"/>
      <c r="R346" s="5"/>
      <c r="S346" s="5"/>
    </row>
    <row r="347" spans="1:19" s="14" customFormat="1">
      <c r="A347" s="5"/>
      <c r="B347" s="166" t="s">
        <v>261</v>
      </c>
      <c r="C347" s="167">
        <v>11016.67</v>
      </c>
      <c r="D347" s="171">
        <v>1.0943187626395494E-5</v>
      </c>
      <c r="E347" s="169"/>
      <c r="F347" s="170"/>
      <c r="G347" s="14" t="s">
        <v>142</v>
      </c>
      <c r="J347" s="5"/>
      <c r="K347" s="5"/>
      <c r="L347" s="5"/>
      <c r="M347" s="5"/>
      <c r="N347" s="5"/>
      <c r="O347" s="5"/>
      <c r="P347" s="5"/>
      <c r="Q347" s="5"/>
      <c r="R347" s="5"/>
      <c r="S347" s="5"/>
    </row>
    <row r="348" spans="1:19" s="14" customFormat="1">
      <c r="A348" s="5"/>
      <c r="B348" s="166" t="s">
        <v>262</v>
      </c>
      <c r="C348" s="167">
        <v>946702.68</v>
      </c>
      <c r="D348" s="171">
        <v>9.4038807131841592E-4</v>
      </c>
      <c r="E348" s="169"/>
      <c r="F348" s="170"/>
      <c r="G348" s="14" t="s">
        <v>142</v>
      </c>
      <c r="J348" s="5"/>
      <c r="K348" s="5"/>
      <c r="L348" s="5"/>
      <c r="M348" s="5"/>
      <c r="N348" s="5"/>
      <c r="O348" s="5"/>
      <c r="P348" s="5"/>
      <c r="Q348" s="5"/>
      <c r="R348" s="5"/>
      <c r="S348" s="5"/>
    </row>
    <row r="349" spans="1:19" s="14" customFormat="1">
      <c r="A349" s="5"/>
      <c r="B349" s="166" t="s">
        <v>263</v>
      </c>
      <c r="C349" s="167">
        <v>203077.77</v>
      </c>
      <c r="D349" s="171">
        <v>2.0172321943563617E-4</v>
      </c>
      <c r="E349" s="169"/>
      <c r="F349" s="170"/>
      <c r="G349" s="14" t="s">
        <v>142</v>
      </c>
      <c r="J349" s="5"/>
      <c r="K349" s="5"/>
      <c r="L349" s="5"/>
      <c r="M349" s="5"/>
      <c r="N349" s="5"/>
      <c r="O349" s="5"/>
      <c r="P349" s="5"/>
      <c r="Q349" s="5"/>
      <c r="R349" s="5"/>
      <c r="S349" s="5"/>
    </row>
    <row r="350" spans="1:19" s="14" customFormat="1">
      <c r="A350" s="5"/>
      <c r="B350" s="166" t="s">
        <v>264</v>
      </c>
      <c r="C350" s="167">
        <v>77786.880000000005</v>
      </c>
      <c r="D350" s="171">
        <v>7.7268033145397945E-5</v>
      </c>
      <c r="E350" s="169"/>
      <c r="F350" s="170"/>
      <c r="G350" s="14" t="s">
        <v>142</v>
      </c>
      <c r="J350" s="5"/>
      <c r="K350" s="5"/>
      <c r="L350" s="5"/>
      <c r="M350" s="5"/>
      <c r="N350" s="5"/>
      <c r="O350" s="5"/>
      <c r="P350" s="5"/>
      <c r="Q350" s="5"/>
      <c r="R350" s="5"/>
      <c r="S350" s="5"/>
    </row>
    <row r="351" spans="1:19" s="14" customFormat="1">
      <c r="A351" s="5"/>
      <c r="B351" s="166" t="s">
        <v>265</v>
      </c>
      <c r="C351" s="167">
        <v>40</v>
      </c>
      <c r="D351" s="171">
        <v>3.973319569850234E-8</v>
      </c>
      <c r="E351" s="169"/>
      <c r="F351" s="170"/>
      <c r="G351" s="14" t="s">
        <v>142</v>
      </c>
      <c r="J351" s="5"/>
      <c r="K351" s="5"/>
      <c r="L351" s="5"/>
      <c r="M351" s="5"/>
      <c r="N351" s="5"/>
      <c r="O351" s="5"/>
      <c r="P351" s="5"/>
      <c r="Q351" s="5"/>
      <c r="R351" s="5"/>
      <c r="S351" s="5"/>
    </row>
    <row r="352" spans="1:19" s="14" customFormat="1">
      <c r="A352" s="5"/>
      <c r="B352" s="166" t="s">
        <v>266</v>
      </c>
      <c r="C352" s="167">
        <v>81233.06</v>
      </c>
      <c r="D352" s="171">
        <v>8.0691226754204555E-5</v>
      </c>
      <c r="E352" s="169"/>
      <c r="F352" s="170"/>
      <c r="G352" s="14" t="s">
        <v>142</v>
      </c>
      <c r="J352" s="5"/>
      <c r="K352" s="5"/>
      <c r="L352" s="5"/>
      <c r="M352" s="5"/>
      <c r="N352" s="5"/>
      <c r="O352" s="5"/>
      <c r="P352" s="5"/>
      <c r="Q352" s="5"/>
      <c r="R352" s="5"/>
      <c r="S352" s="5"/>
    </row>
    <row r="353" spans="1:19" s="14" customFormat="1">
      <c r="A353" s="5"/>
      <c r="B353" s="166" t="s">
        <v>267</v>
      </c>
      <c r="C353" s="167">
        <v>98935.58</v>
      </c>
      <c r="D353" s="171">
        <v>9.8275669042120848E-5</v>
      </c>
      <c r="E353" s="169"/>
      <c r="F353" s="170"/>
      <c r="G353" s="14" t="s">
        <v>142</v>
      </c>
      <c r="J353" s="5"/>
      <c r="K353" s="5"/>
      <c r="L353" s="5"/>
      <c r="M353" s="5"/>
      <c r="N353" s="5"/>
      <c r="O353" s="5"/>
      <c r="P353" s="5"/>
      <c r="Q353" s="5"/>
      <c r="R353" s="5"/>
      <c r="S353" s="5"/>
    </row>
    <row r="354" spans="1:19" s="14" customFormat="1">
      <c r="A354" s="5"/>
      <c r="B354" s="166" t="s">
        <v>268</v>
      </c>
      <c r="C354" s="167">
        <v>227600.32</v>
      </c>
      <c r="D354" s="171">
        <v>2.2608220139004389E-4</v>
      </c>
      <c r="E354" s="169"/>
      <c r="F354" s="170"/>
      <c r="G354" s="14" t="s">
        <v>142</v>
      </c>
      <c r="J354" s="5"/>
      <c r="K354" s="5"/>
      <c r="L354" s="5"/>
      <c r="M354" s="5"/>
      <c r="N354" s="5"/>
      <c r="O354" s="5"/>
      <c r="P354" s="5"/>
      <c r="Q354" s="5"/>
      <c r="R354" s="5"/>
      <c r="S354" s="5"/>
    </row>
    <row r="355" spans="1:19" s="14" customFormat="1">
      <c r="A355" s="5"/>
      <c r="B355" s="166" t="s">
        <v>269</v>
      </c>
      <c r="C355" s="167">
        <v>90951.65</v>
      </c>
      <c r="D355" s="171">
        <v>9.0344992713792247E-5</v>
      </c>
      <c r="E355" s="169"/>
      <c r="F355" s="170"/>
      <c r="G355" s="14" t="s">
        <v>142</v>
      </c>
      <c r="J355" s="5"/>
      <c r="K355" s="5"/>
      <c r="L355" s="5"/>
      <c r="M355" s="5"/>
      <c r="N355" s="5"/>
      <c r="O355" s="5"/>
      <c r="P355" s="5"/>
      <c r="Q355" s="5"/>
      <c r="R355" s="5"/>
      <c r="S355" s="5"/>
    </row>
    <row r="356" spans="1:19" s="14" customFormat="1">
      <c r="A356" s="5"/>
      <c r="B356" s="166" t="s">
        <v>270</v>
      </c>
      <c r="C356" s="167">
        <v>1787383.34</v>
      </c>
      <c r="D356" s="171">
        <v>1.7754613009115685E-3</v>
      </c>
      <c r="E356" s="169"/>
      <c r="F356" s="170"/>
      <c r="G356" s="14" t="s">
        <v>142</v>
      </c>
      <c r="J356" s="5"/>
      <c r="K356" s="5"/>
      <c r="L356" s="5"/>
      <c r="M356" s="5"/>
      <c r="N356" s="5"/>
      <c r="O356" s="5"/>
      <c r="P356" s="5"/>
      <c r="Q356" s="5"/>
      <c r="R356" s="5"/>
      <c r="S356" s="5"/>
    </row>
    <row r="357" spans="1:19" s="14" customFormat="1">
      <c r="A357" s="5"/>
      <c r="B357" s="166" t="s">
        <v>271</v>
      </c>
      <c r="C357" s="167">
        <v>268516.8</v>
      </c>
      <c r="D357" s="171">
        <v>2.6672576406839031E-4</v>
      </c>
      <c r="E357" s="169"/>
      <c r="F357" s="170"/>
      <c r="G357" s="14" t="s">
        <v>142</v>
      </c>
      <c r="J357" s="5"/>
      <c r="K357" s="5"/>
      <c r="L357" s="5"/>
      <c r="M357" s="5"/>
      <c r="N357" s="5"/>
      <c r="O357" s="5"/>
      <c r="P357" s="5"/>
      <c r="Q357" s="5"/>
      <c r="R357" s="5"/>
      <c r="S357" s="5"/>
    </row>
    <row r="358" spans="1:19" s="14" customFormat="1">
      <c r="A358" s="5"/>
      <c r="B358" s="166" t="s">
        <v>272</v>
      </c>
      <c r="C358" s="167">
        <v>369620.22</v>
      </c>
      <c r="D358" s="171">
        <v>3.6715481338458718E-4</v>
      </c>
      <c r="E358" s="169"/>
      <c r="F358" s="170"/>
      <c r="G358" s="14" t="s">
        <v>142</v>
      </c>
      <c r="J358" s="5"/>
      <c r="K358" s="5"/>
      <c r="L358" s="5"/>
      <c r="M358" s="5"/>
      <c r="N358" s="5"/>
      <c r="O358" s="5"/>
      <c r="P358" s="5"/>
      <c r="Q358" s="5"/>
      <c r="R358" s="5"/>
      <c r="S358" s="5"/>
    </row>
    <row r="359" spans="1:19" s="14" customFormat="1">
      <c r="A359" s="5"/>
      <c r="B359" s="166" t="s">
        <v>273</v>
      </c>
      <c r="C359" s="167">
        <v>1327968.57</v>
      </c>
      <c r="D359" s="171">
        <v>1.3191108768317577E-3</v>
      </c>
      <c r="E359" s="169"/>
      <c r="F359" s="170"/>
      <c r="G359" s="14" t="s">
        <v>142</v>
      </c>
      <c r="J359" s="5"/>
      <c r="K359" s="5"/>
      <c r="L359" s="5"/>
      <c r="M359" s="5"/>
      <c r="N359" s="5"/>
      <c r="O359" s="5"/>
      <c r="P359" s="5"/>
      <c r="Q359" s="5"/>
      <c r="R359" s="5"/>
      <c r="S359" s="5"/>
    </row>
    <row r="360" spans="1:19" s="14" customFormat="1">
      <c r="A360" s="5"/>
      <c r="B360" s="166" t="s">
        <v>274</v>
      </c>
      <c r="C360" s="167">
        <v>1114586.19</v>
      </c>
      <c r="D360" s="171">
        <v>1.1071517802529528E-3</v>
      </c>
      <c r="E360" s="169"/>
      <c r="F360" s="170"/>
      <c r="G360" s="14" t="s">
        <v>142</v>
      </c>
      <c r="J360" s="5"/>
      <c r="K360" s="5"/>
      <c r="L360" s="5"/>
      <c r="M360" s="5"/>
      <c r="N360" s="5"/>
      <c r="O360" s="5"/>
      <c r="P360" s="5"/>
      <c r="Q360" s="5"/>
      <c r="R360" s="5"/>
      <c r="S360" s="5"/>
    </row>
    <row r="361" spans="1:19" s="14" customFormat="1">
      <c r="A361" s="5"/>
      <c r="B361" s="166" t="s">
        <v>275</v>
      </c>
      <c r="C361" s="167">
        <v>26303.71</v>
      </c>
      <c r="D361" s="171">
        <v>2.6128261425666323E-5</v>
      </c>
      <c r="E361" s="169"/>
      <c r="F361" s="170"/>
      <c r="G361" s="14" t="s">
        <v>142</v>
      </c>
      <c r="J361" s="5"/>
      <c r="K361" s="5"/>
      <c r="L361" s="5"/>
      <c r="M361" s="5"/>
      <c r="N361" s="5"/>
      <c r="O361" s="5"/>
      <c r="P361" s="5"/>
      <c r="Q361" s="5"/>
      <c r="R361" s="5"/>
      <c r="S361" s="5"/>
    </row>
    <row r="362" spans="1:19" s="14" customFormat="1">
      <c r="A362" s="5"/>
      <c r="B362" s="166" t="s">
        <v>276</v>
      </c>
      <c r="C362" s="167">
        <v>22.99</v>
      </c>
      <c r="D362" s="171">
        <v>2.2836654227714217E-8</v>
      </c>
      <c r="E362" s="169"/>
      <c r="F362" s="170"/>
      <c r="G362" s="14" t="s">
        <v>142</v>
      </c>
      <c r="J362" s="5"/>
      <c r="K362" s="5"/>
      <c r="L362" s="5"/>
      <c r="M362" s="5"/>
      <c r="N362" s="5"/>
      <c r="O362" s="5"/>
      <c r="P362" s="5"/>
      <c r="Q362" s="5"/>
      <c r="R362" s="5"/>
      <c r="S362" s="5"/>
    </row>
    <row r="363" spans="1:19" s="14" customFormat="1">
      <c r="A363" s="5"/>
      <c r="B363" s="166" t="s">
        <v>277</v>
      </c>
      <c r="C363" s="167">
        <v>885639.76</v>
      </c>
      <c r="D363" s="171">
        <v>8.7973244756136605E-4</v>
      </c>
      <c r="E363" s="169"/>
      <c r="F363" s="170"/>
      <c r="G363" s="14" t="s">
        <v>142</v>
      </c>
      <c r="J363" s="5"/>
      <c r="K363" s="5"/>
      <c r="L363" s="5"/>
      <c r="M363" s="5"/>
      <c r="N363" s="5"/>
      <c r="O363" s="5"/>
      <c r="P363" s="5"/>
      <c r="Q363" s="5"/>
      <c r="R363" s="5"/>
      <c r="S363" s="5"/>
    </row>
    <row r="364" spans="1:19" s="14" customFormat="1">
      <c r="A364" s="5"/>
      <c r="B364" s="166" t="s">
        <v>278</v>
      </c>
      <c r="C364" s="167">
        <v>4944.5</v>
      </c>
      <c r="D364" s="171">
        <v>4.9115196532811204E-6</v>
      </c>
      <c r="E364" s="169"/>
      <c r="F364" s="170"/>
      <c r="J364" s="5"/>
      <c r="K364" s="5"/>
      <c r="L364" s="5"/>
      <c r="M364" s="5"/>
      <c r="N364" s="5"/>
      <c r="O364" s="5"/>
      <c r="P364" s="5"/>
      <c r="Q364" s="5"/>
      <c r="R364" s="5"/>
      <c r="S364" s="5"/>
    </row>
    <row r="365" spans="1:19" s="14" customFormat="1">
      <c r="A365" s="5"/>
      <c r="B365" s="166" t="s">
        <v>279</v>
      </c>
      <c r="C365" s="167">
        <v>5297</v>
      </c>
      <c r="D365" s="171">
        <v>5.2616684403741724E-6</v>
      </c>
      <c r="E365" s="169"/>
      <c r="F365" s="170"/>
      <c r="J365" s="5"/>
      <c r="K365" s="5"/>
      <c r="L365" s="5"/>
      <c r="M365" s="5"/>
      <c r="N365" s="5"/>
      <c r="O365" s="5"/>
      <c r="P365" s="5"/>
      <c r="Q365" s="5"/>
      <c r="R365" s="5"/>
      <c r="S365" s="5"/>
    </row>
    <row r="366" spans="1:19" s="14" customFormat="1">
      <c r="A366" s="5"/>
      <c r="B366" s="166" t="s">
        <v>280</v>
      </c>
      <c r="C366" s="167">
        <v>14592.15</v>
      </c>
      <c r="D366" s="171">
        <v>1.4494818790297521E-5</v>
      </c>
      <c r="E366" s="169"/>
      <c r="F366" s="170"/>
      <c r="J366" s="5"/>
      <c r="K366" s="5"/>
      <c r="L366" s="5"/>
      <c r="M366" s="5"/>
      <c r="N366" s="5"/>
      <c r="O366" s="5"/>
      <c r="P366" s="5"/>
      <c r="Q366" s="5"/>
      <c r="R366" s="5"/>
      <c r="S366" s="5"/>
    </row>
    <row r="367" spans="1:19" s="14" customFormat="1">
      <c r="A367" s="5"/>
      <c r="B367" s="166" t="s">
        <v>281</v>
      </c>
      <c r="C367" s="167">
        <v>1239759.99</v>
      </c>
      <c r="D367" s="171">
        <v>1.2314906575460825E-3</v>
      </c>
      <c r="E367" s="169"/>
      <c r="F367" s="170"/>
      <c r="J367" s="5"/>
      <c r="K367" s="5"/>
      <c r="L367" s="5"/>
      <c r="M367" s="5"/>
      <c r="N367" s="5"/>
      <c r="O367" s="5"/>
      <c r="P367" s="5"/>
      <c r="Q367" s="5"/>
      <c r="R367" s="5"/>
      <c r="S367" s="5"/>
    </row>
    <row r="368" spans="1:19" s="14" customFormat="1">
      <c r="A368" s="5"/>
      <c r="B368" s="166" t="s">
        <v>282</v>
      </c>
      <c r="C368" s="167">
        <v>96749.440000000002</v>
      </c>
      <c r="D368" s="171">
        <v>9.6104110831012757E-5</v>
      </c>
      <c r="E368" s="169"/>
      <c r="F368" s="170"/>
      <c r="J368" s="5"/>
      <c r="K368" s="5"/>
      <c r="L368" s="5"/>
      <c r="M368" s="5"/>
      <c r="N368" s="5"/>
      <c r="O368" s="5"/>
      <c r="P368" s="5"/>
      <c r="Q368" s="5"/>
      <c r="R368" s="5"/>
      <c r="S368" s="5"/>
    </row>
    <row r="369" spans="1:19" s="14" customFormat="1">
      <c r="A369" s="5"/>
      <c r="B369" s="166" t="s">
        <v>283</v>
      </c>
      <c r="C369" s="167">
        <v>110748.06</v>
      </c>
      <c r="D369" s="171">
        <v>1.1000935853023696E-4</v>
      </c>
      <c r="E369" s="169"/>
      <c r="F369" s="170"/>
      <c r="J369" s="5"/>
      <c r="K369" s="5"/>
      <c r="L369" s="5"/>
      <c r="M369" s="5"/>
      <c r="N369" s="5"/>
      <c r="O369" s="5"/>
      <c r="P369" s="5"/>
      <c r="Q369" s="5"/>
      <c r="R369" s="5"/>
      <c r="S369" s="5"/>
    </row>
    <row r="370" spans="1:19" s="14" customFormat="1">
      <c r="A370" s="5"/>
      <c r="B370" s="166" t="s">
        <v>284</v>
      </c>
      <c r="C370" s="167">
        <v>105811.05</v>
      </c>
      <c r="D370" s="171">
        <v>1.051052789178504E-4</v>
      </c>
      <c r="E370" s="169"/>
      <c r="F370" s="170"/>
      <c r="J370" s="5"/>
      <c r="K370" s="5"/>
      <c r="L370" s="5"/>
      <c r="M370" s="5"/>
      <c r="N370" s="5"/>
      <c r="O370" s="5"/>
      <c r="P370" s="5"/>
      <c r="Q370" s="5"/>
      <c r="R370" s="5"/>
      <c r="S370" s="5"/>
    </row>
    <row r="371" spans="1:19" s="14" customFormat="1">
      <c r="A371" s="5"/>
      <c r="B371" s="166" t="s">
        <v>285</v>
      </c>
      <c r="C371" s="167">
        <v>4751042.4000000004</v>
      </c>
      <c r="D371" s="171">
        <v>4.7193524362770557E-3</v>
      </c>
      <c r="E371" s="169"/>
      <c r="F371" s="170"/>
      <c r="J371" s="5"/>
      <c r="K371" s="5"/>
      <c r="L371" s="5"/>
      <c r="M371" s="5"/>
      <c r="N371" s="5"/>
      <c r="O371" s="5"/>
      <c r="P371" s="5"/>
      <c r="Q371" s="5"/>
      <c r="R371" s="5"/>
      <c r="S371" s="5"/>
    </row>
    <row r="372" spans="1:19" s="14" customFormat="1">
      <c r="A372" s="5"/>
      <c r="B372" s="166" t="s">
        <v>286</v>
      </c>
      <c r="C372" s="167">
        <v>6499.1</v>
      </c>
      <c r="D372" s="171">
        <v>6.4557503041034136E-6</v>
      </c>
      <c r="E372" s="169"/>
      <c r="F372" s="170"/>
      <c r="J372" s="5"/>
      <c r="K372" s="5"/>
      <c r="L372" s="5"/>
      <c r="M372" s="5"/>
      <c r="N372" s="5"/>
      <c r="O372" s="5"/>
      <c r="P372" s="5"/>
      <c r="Q372" s="5"/>
      <c r="R372" s="5"/>
      <c r="S372" s="5"/>
    </row>
    <row r="373" spans="1:19" s="14" customFormat="1">
      <c r="A373" s="5"/>
      <c r="B373" s="166" t="s">
        <v>287</v>
      </c>
      <c r="C373" s="167">
        <v>1548736.68</v>
      </c>
      <c r="D373" s="171">
        <v>1.5384064397972197E-3</v>
      </c>
      <c r="E373" s="169"/>
      <c r="F373" s="170"/>
      <c r="J373" s="5"/>
      <c r="K373" s="5"/>
      <c r="L373" s="5"/>
      <c r="M373" s="5"/>
      <c r="N373" s="5"/>
      <c r="O373" s="5"/>
      <c r="P373" s="5"/>
      <c r="Q373" s="5"/>
      <c r="R373" s="5"/>
      <c r="S373" s="5"/>
    </row>
    <row r="374" spans="1:19" s="14" customFormat="1">
      <c r="A374" s="5"/>
      <c r="B374" s="166" t="s">
        <v>288</v>
      </c>
      <c r="C374" s="167">
        <v>93709</v>
      </c>
      <c r="D374" s="171">
        <v>9.3083950892773894E-5</v>
      </c>
      <c r="E374" s="169"/>
      <c r="F374" s="170"/>
      <c r="J374" s="5"/>
      <c r="K374" s="5"/>
      <c r="L374" s="5"/>
      <c r="M374" s="5"/>
      <c r="N374" s="5"/>
      <c r="O374" s="5"/>
      <c r="P374" s="5"/>
      <c r="Q374" s="5"/>
      <c r="R374" s="5"/>
      <c r="S374" s="5"/>
    </row>
    <row r="375" spans="1:19" s="14" customFormat="1">
      <c r="A375" s="5"/>
      <c r="B375" s="166" t="s">
        <v>289</v>
      </c>
      <c r="C375" s="167">
        <v>33940</v>
      </c>
      <c r="D375" s="171">
        <v>3.3713616550179232E-5</v>
      </c>
      <c r="E375" s="169"/>
      <c r="F375" s="170"/>
      <c r="J375" s="5"/>
      <c r="K375" s="5"/>
      <c r="L375" s="5"/>
      <c r="M375" s="5"/>
      <c r="N375" s="5"/>
      <c r="O375" s="5"/>
      <c r="P375" s="5"/>
      <c r="Q375" s="5"/>
      <c r="R375" s="5"/>
      <c r="S375" s="5"/>
    </row>
    <row r="376" spans="1:19" s="14" customFormat="1">
      <c r="A376" s="5"/>
      <c r="B376" s="166" t="s">
        <v>290</v>
      </c>
      <c r="C376" s="167">
        <v>6193238.7199999997</v>
      </c>
      <c r="D376" s="171">
        <v>6.1519291517325532E-3</v>
      </c>
      <c r="E376" s="169"/>
      <c r="F376" s="170"/>
      <c r="J376" s="5"/>
      <c r="K376" s="5"/>
      <c r="L376" s="5"/>
      <c r="M376" s="5"/>
      <c r="N376" s="5"/>
      <c r="O376" s="5"/>
      <c r="P376" s="5"/>
      <c r="Q376" s="5"/>
      <c r="R376" s="5"/>
      <c r="S376" s="5"/>
    </row>
    <row r="377" spans="1:19" s="14" customFormat="1">
      <c r="A377" s="5"/>
      <c r="B377" s="166" t="s">
        <v>291</v>
      </c>
      <c r="C377" s="167">
        <v>23577</v>
      </c>
      <c r="D377" s="171">
        <v>2.3419738874589741E-5</v>
      </c>
      <c r="E377" s="169"/>
      <c r="F377" s="170"/>
      <c r="J377" s="5"/>
      <c r="K377" s="5"/>
      <c r="L377" s="5"/>
      <c r="M377" s="5"/>
      <c r="N377" s="5"/>
      <c r="O377" s="5"/>
      <c r="P377" s="5"/>
      <c r="Q377" s="5"/>
      <c r="R377" s="5"/>
      <c r="S377" s="5"/>
    </row>
    <row r="378" spans="1:19" s="14" customFormat="1">
      <c r="A378" s="5"/>
      <c r="B378" s="166" t="s">
        <v>292</v>
      </c>
      <c r="C378" s="167">
        <v>238730.1</v>
      </c>
      <c r="D378" s="171">
        <v>2.3713774456057582E-4</v>
      </c>
      <c r="E378" s="169"/>
      <c r="F378" s="170"/>
      <c r="J378" s="5"/>
      <c r="K378" s="5"/>
      <c r="L378" s="5"/>
      <c r="M378" s="5"/>
      <c r="N378" s="5"/>
      <c r="O378" s="5"/>
      <c r="P378" s="5"/>
      <c r="Q378" s="5"/>
      <c r="R378" s="5"/>
      <c r="S378" s="5"/>
    </row>
    <row r="379" spans="1:19" s="14" customFormat="1">
      <c r="A379" s="5"/>
      <c r="B379" s="166" t="s">
        <v>293</v>
      </c>
      <c r="C379" s="167">
        <v>417940.12</v>
      </c>
      <c r="D379" s="171">
        <v>4.1515241445538875E-4</v>
      </c>
      <c r="E379" s="169"/>
      <c r="F379" s="170"/>
      <c r="J379" s="5"/>
      <c r="K379" s="5"/>
      <c r="L379" s="5"/>
      <c r="M379" s="5"/>
      <c r="N379" s="5"/>
      <c r="O379" s="5"/>
      <c r="P379" s="5"/>
      <c r="Q379" s="5"/>
      <c r="R379" s="5"/>
      <c r="S379" s="5"/>
    </row>
    <row r="380" spans="1:19" s="14" customFormat="1">
      <c r="A380" s="5"/>
      <c r="B380" s="166" t="s">
        <v>294</v>
      </c>
      <c r="C380" s="167">
        <v>1564731.58</v>
      </c>
      <c r="D380" s="171">
        <v>1.5542946520941691E-3</v>
      </c>
      <c r="E380" s="169"/>
      <c r="F380" s="170"/>
      <c r="J380" s="5"/>
      <c r="K380" s="5"/>
      <c r="L380" s="5"/>
      <c r="M380" s="5"/>
      <c r="N380" s="5"/>
      <c r="O380" s="5"/>
      <c r="P380" s="5"/>
      <c r="Q380" s="5"/>
      <c r="R380" s="5"/>
      <c r="S380" s="5"/>
    </row>
    <row r="381" spans="1:19" s="14" customFormat="1">
      <c r="A381" s="5"/>
      <c r="B381" s="166" t="s">
        <v>295</v>
      </c>
      <c r="C381" s="167">
        <v>14334621.720000001</v>
      </c>
      <c r="D381" s="171">
        <v>1.4239008251619055E-2</v>
      </c>
      <c r="E381" s="169"/>
      <c r="F381" s="170"/>
      <c r="J381" s="5"/>
      <c r="K381" s="5"/>
      <c r="L381" s="5"/>
      <c r="M381" s="5"/>
      <c r="N381" s="5"/>
      <c r="O381" s="5"/>
      <c r="P381" s="5"/>
      <c r="Q381" s="5"/>
      <c r="R381" s="5"/>
      <c r="S381" s="5"/>
    </row>
    <row r="382" spans="1:19" s="14" customFormat="1">
      <c r="A382" s="5"/>
      <c r="B382" s="166" t="s">
        <v>296</v>
      </c>
      <c r="C382" s="167">
        <v>5033626.2</v>
      </c>
      <c r="D382" s="171">
        <v>5.0000513719427172E-3</v>
      </c>
      <c r="E382" s="169"/>
      <c r="F382" s="170"/>
      <c r="J382" s="5"/>
      <c r="K382" s="5"/>
      <c r="L382" s="5"/>
      <c r="M382" s="5"/>
      <c r="N382" s="5"/>
      <c r="O382" s="5"/>
      <c r="P382" s="5"/>
      <c r="Q382" s="5"/>
      <c r="R382" s="5"/>
      <c r="S382" s="5"/>
    </row>
    <row r="383" spans="1:19" s="14" customFormat="1">
      <c r="A383" s="5"/>
      <c r="B383" s="166" t="s">
        <v>297</v>
      </c>
      <c r="C383" s="167">
        <v>11799024.779999999</v>
      </c>
      <c r="D383" s="171">
        <v>1.1720324015880461E-2</v>
      </c>
      <c r="E383" s="169"/>
      <c r="F383" s="170"/>
      <c r="J383" s="5"/>
      <c r="K383" s="5"/>
      <c r="L383" s="5"/>
      <c r="M383" s="5"/>
      <c r="N383" s="5"/>
      <c r="O383" s="5"/>
      <c r="P383" s="5"/>
      <c r="Q383" s="5"/>
      <c r="R383" s="5"/>
      <c r="S383" s="5"/>
    </row>
    <row r="384" spans="1:19" s="14" customFormat="1">
      <c r="A384" s="5"/>
      <c r="B384" s="166" t="s">
        <v>298</v>
      </c>
      <c r="C384" s="167">
        <v>2324183.4300000002</v>
      </c>
      <c r="D384" s="171">
        <v>2.3086808765851604E-3</v>
      </c>
      <c r="E384" s="169"/>
      <c r="F384" s="170"/>
      <c r="J384" s="5"/>
      <c r="K384" s="5"/>
      <c r="L384" s="5"/>
      <c r="M384" s="5"/>
      <c r="N384" s="5"/>
      <c r="O384" s="5"/>
      <c r="P384" s="5"/>
      <c r="Q384" s="5"/>
      <c r="R384" s="5"/>
      <c r="S384" s="5"/>
    </row>
    <row r="385" spans="1:19" s="14" customFormat="1">
      <c r="A385" s="5"/>
      <c r="B385" s="166" t="s">
        <v>299</v>
      </c>
      <c r="C385" s="167">
        <v>992088.23</v>
      </c>
      <c r="D385" s="171">
        <v>9.8547089481926991E-4</v>
      </c>
      <c r="E385" s="169"/>
      <c r="F385" s="170"/>
      <c r="J385" s="5"/>
      <c r="K385" s="5"/>
      <c r="L385" s="5"/>
      <c r="M385" s="5"/>
      <c r="N385" s="5"/>
      <c r="O385" s="5"/>
      <c r="P385" s="5"/>
      <c r="Q385" s="5"/>
      <c r="R385" s="5"/>
      <c r="S385" s="5"/>
    </row>
    <row r="386" spans="1:19" s="14" customFormat="1">
      <c r="A386" s="5"/>
      <c r="B386" s="166" t="s">
        <v>300</v>
      </c>
      <c r="C386" s="167">
        <v>19999.990000000002</v>
      </c>
      <c r="D386" s="171">
        <v>1.9866587915952245E-5</v>
      </c>
      <c r="E386" s="169"/>
      <c r="F386" s="170"/>
      <c r="J386" s="5"/>
      <c r="K386" s="5"/>
      <c r="L386" s="5"/>
      <c r="M386" s="5"/>
      <c r="N386" s="5"/>
      <c r="O386" s="5"/>
      <c r="P386" s="5"/>
      <c r="Q386" s="5"/>
      <c r="R386" s="5"/>
      <c r="S386" s="5"/>
    </row>
    <row r="387" spans="1:19" s="14" customFormat="1">
      <c r="A387" s="5"/>
      <c r="B387" s="166" t="s">
        <v>301</v>
      </c>
      <c r="C387" s="167">
        <v>154933.07</v>
      </c>
      <c r="D387" s="171">
        <v>1.5389964976199406E-4</v>
      </c>
      <c r="E387" s="169"/>
      <c r="F387" s="170"/>
      <c r="J387" s="5"/>
      <c r="K387" s="5"/>
      <c r="L387" s="5"/>
      <c r="M387" s="5"/>
      <c r="N387" s="5"/>
      <c r="O387" s="5"/>
      <c r="P387" s="5"/>
      <c r="Q387" s="5"/>
      <c r="R387" s="5"/>
      <c r="S387" s="5"/>
    </row>
    <row r="388" spans="1:19" s="14" customFormat="1">
      <c r="A388" s="5"/>
      <c r="B388" s="166" t="s">
        <v>302</v>
      </c>
      <c r="C388" s="167">
        <v>37303663.75</v>
      </c>
      <c r="D388" s="171">
        <v>3.7054844301246941E-2</v>
      </c>
      <c r="E388" s="169"/>
      <c r="F388" s="170"/>
      <c r="J388" s="5"/>
      <c r="K388" s="5"/>
      <c r="L388" s="5"/>
      <c r="M388" s="5"/>
      <c r="N388" s="5"/>
      <c r="O388" s="5"/>
      <c r="P388" s="5"/>
      <c r="Q388" s="5"/>
      <c r="R388" s="5"/>
      <c r="S388" s="5"/>
    </row>
    <row r="389" spans="1:19" s="14" customFormat="1">
      <c r="A389" s="5"/>
      <c r="B389" s="166" t="s">
        <v>303</v>
      </c>
      <c r="C389" s="167">
        <v>872627.14</v>
      </c>
      <c r="D389" s="171">
        <v>8.668066231361099E-4</v>
      </c>
      <c r="E389" s="169"/>
      <c r="F389" s="170"/>
      <c r="J389" s="5"/>
      <c r="K389" s="5"/>
      <c r="L389" s="5"/>
      <c r="M389" s="5"/>
      <c r="N389" s="5"/>
      <c r="O389" s="5"/>
      <c r="P389" s="5"/>
      <c r="Q389" s="5"/>
      <c r="R389" s="5"/>
      <c r="S389" s="5"/>
    </row>
    <row r="390" spans="1:19" s="14" customFormat="1">
      <c r="A390" s="5"/>
      <c r="B390" s="166" t="s">
        <v>304</v>
      </c>
      <c r="C390" s="167">
        <v>390674.77</v>
      </c>
      <c r="D390" s="171">
        <v>3.8806892727193479E-4</v>
      </c>
      <c r="E390" s="169"/>
      <c r="F390" s="170"/>
      <c r="J390" s="5"/>
      <c r="K390" s="5"/>
      <c r="L390" s="5"/>
      <c r="M390" s="5"/>
      <c r="N390" s="5"/>
      <c r="O390" s="5"/>
      <c r="P390" s="5"/>
      <c r="Q390" s="5"/>
      <c r="R390" s="5"/>
      <c r="S390" s="5"/>
    </row>
    <row r="391" spans="1:19" s="14" customFormat="1">
      <c r="A391" s="5"/>
      <c r="B391" s="166" t="s">
        <v>305</v>
      </c>
      <c r="C391" s="167">
        <v>693413.64</v>
      </c>
      <c r="D391" s="171">
        <v>6.8878849645327125E-4</v>
      </c>
      <c r="E391" s="169"/>
      <c r="F391" s="170"/>
      <c r="J391" s="5"/>
      <c r="K391" s="5"/>
      <c r="L391" s="5"/>
      <c r="M391" s="5"/>
      <c r="N391" s="5"/>
      <c r="O391" s="5"/>
      <c r="P391" s="5"/>
      <c r="Q391" s="5"/>
      <c r="R391" s="5"/>
      <c r="S391" s="5"/>
    </row>
    <row r="392" spans="1:19" s="14" customFormat="1">
      <c r="A392" s="5"/>
      <c r="B392" s="166" t="s">
        <v>306</v>
      </c>
      <c r="C392" s="167">
        <v>613226.59</v>
      </c>
      <c r="D392" s="171">
        <v>6.0913630269988136E-4</v>
      </c>
      <c r="E392" s="169"/>
      <c r="F392" s="170"/>
      <c r="J392" s="5"/>
      <c r="K392" s="5"/>
      <c r="L392" s="5"/>
      <c r="M392" s="5"/>
      <c r="N392" s="5"/>
      <c r="O392" s="5"/>
      <c r="P392" s="5"/>
      <c r="Q392" s="5"/>
      <c r="R392" s="5"/>
      <c r="S392" s="5"/>
    </row>
    <row r="393" spans="1:19" s="14" customFormat="1">
      <c r="A393" s="5"/>
      <c r="B393" s="166" t="s">
        <v>307</v>
      </c>
      <c r="C393" s="167">
        <v>3877877.42</v>
      </c>
      <c r="D393" s="171">
        <v>3.8520115605915834E-3</v>
      </c>
      <c r="E393" s="169"/>
      <c r="F393" s="170"/>
      <c r="J393" s="5"/>
      <c r="K393" s="5"/>
      <c r="L393" s="5"/>
      <c r="M393" s="5"/>
      <c r="N393" s="5"/>
      <c r="O393" s="5"/>
      <c r="P393" s="5"/>
      <c r="Q393" s="5"/>
      <c r="R393" s="5"/>
      <c r="S393" s="5"/>
    </row>
    <row r="394" spans="1:19" s="14" customFormat="1">
      <c r="A394" s="5"/>
      <c r="B394" s="166" t="s">
        <v>308</v>
      </c>
      <c r="C394" s="167">
        <v>109278.72</v>
      </c>
      <c r="D394" s="171">
        <v>1.0854981918604603E-4</v>
      </c>
      <c r="E394" s="169"/>
      <c r="F394" s="170"/>
      <c r="J394" s="5"/>
      <c r="K394" s="5"/>
      <c r="L394" s="5"/>
      <c r="M394" s="5"/>
      <c r="N394" s="5"/>
      <c r="O394" s="5"/>
      <c r="P394" s="5"/>
      <c r="Q394" s="5"/>
      <c r="R394" s="5"/>
      <c r="S394" s="5"/>
    </row>
    <row r="395" spans="1:19" s="14" customFormat="1">
      <c r="A395" s="5"/>
      <c r="B395" s="166" t="s">
        <v>309</v>
      </c>
      <c r="C395" s="167">
        <v>1419201.39</v>
      </c>
      <c r="D395" s="171">
        <v>1.4097351641114133E-3</v>
      </c>
      <c r="E395" s="169"/>
      <c r="F395" s="170"/>
      <c r="J395" s="5"/>
      <c r="K395" s="5"/>
      <c r="L395" s="5"/>
      <c r="M395" s="5"/>
      <c r="N395" s="5"/>
      <c r="O395" s="5"/>
      <c r="P395" s="5"/>
      <c r="Q395" s="5"/>
      <c r="R395" s="5"/>
      <c r="S395" s="5"/>
    </row>
    <row r="396" spans="1:19" s="14" customFormat="1">
      <c r="A396" s="5"/>
      <c r="B396" s="166" t="s">
        <v>310</v>
      </c>
      <c r="C396" s="167">
        <v>987179.03</v>
      </c>
      <c r="D396" s="171">
        <v>9.805944397111928E-4</v>
      </c>
      <c r="E396" s="169"/>
      <c r="F396" s="170"/>
      <c r="J396" s="5"/>
      <c r="K396" s="5"/>
      <c r="L396" s="5"/>
      <c r="M396" s="5"/>
      <c r="N396" s="5"/>
      <c r="O396" s="5"/>
      <c r="P396" s="5"/>
      <c r="Q396" s="5"/>
      <c r="R396" s="5"/>
      <c r="S396" s="5"/>
    </row>
    <row r="397" spans="1:19" s="14" customFormat="1">
      <c r="A397" s="5"/>
      <c r="B397" s="166" t="s">
        <v>311</v>
      </c>
      <c r="C397" s="167">
        <v>150000</v>
      </c>
      <c r="D397" s="171">
        <v>1.4899948386938377E-4</v>
      </c>
      <c r="E397" s="169"/>
      <c r="F397" s="170"/>
      <c r="J397" s="5"/>
      <c r="K397" s="5"/>
      <c r="L397" s="5"/>
      <c r="M397" s="5"/>
      <c r="N397" s="5"/>
      <c r="O397" s="5"/>
      <c r="P397" s="5"/>
      <c r="Q397" s="5"/>
      <c r="R397" s="5"/>
      <c r="S397" s="5"/>
    </row>
    <row r="398" spans="1:19" s="14" customFormat="1">
      <c r="A398" s="5"/>
      <c r="B398" s="166" t="s">
        <v>312</v>
      </c>
      <c r="C398" s="167">
        <v>299000</v>
      </c>
      <c r="D398" s="171">
        <v>2.97005637846305E-4</v>
      </c>
      <c r="E398" s="169"/>
      <c r="F398" s="170"/>
      <c r="J398" s="5"/>
      <c r="K398" s="5"/>
      <c r="L398" s="5"/>
      <c r="M398" s="5"/>
      <c r="N398" s="5"/>
      <c r="O398" s="5"/>
      <c r="P398" s="5"/>
      <c r="Q398" s="5"/>
      <c r="R398" s="5"/>
      <c r="S398" s="5"/>
    </row>
    <row r="399" spans="1:19" s="14" customFormat="1">
      <c r="A399" s="5"/>
      <c r="B399" s="166" t="s">
        <v>313</v>
      </c>
      <c r="C399" s="167">
        <v>45308.53</v>
      </c>
      <c r="D399" s="171">
        <v>4.5006317232536602E-5</v>
      </c>
      <c r="E399" s="169"/>
      <c r="F399" s="170"/>
      <c r="J399" s="5"/>
      <c r="K399" s="5"/>
      <c r="L399" s="5"/>
      <c r="M399" s="5"/>
      <c r="N399" s="5"/>
      <c r="O399" s="5"/>
      <c r="P399" s="5"/>
      <c r="Q399" s="5"/>
      <c r="R399" s="5"/>
      <c r="S399" s="5"/>
    </row>
    <row r="400" spans="1:19" s="14" customFormat="1">
      <c r="A400" s="5"/>
      <c r="B400" s="166" t="s">
        <v>314</v>
      </c>
      <c r="C400" s="167">
        <v>30006.77</v>
      </c>
      <c r="D400" s="171">
        <v>2.9806621617248725E-5</v>
      </c>
      <c r="E400" s="169"/>
      <c r="F400" s="170"/>
      <c r="J400" s="5"/>
      <c r="K400" s="5"/>
      <c r="L400" s="5"/>
      <c r="M400" s="5"/>
      <c r="N400" s="5"/>
      <c r="O400" s="5"/>
      <c r="P400" s="5"/>
      <c r="Q400" s="5"/>
      <c r="R400" s="5"/>
      <c r="S400" s="5"/>
    </row>
    <row r="401" spans="1:19" s="14" customFormat="1">
      <c r="A401" s="5"/>
      <c r="B401" s="166" t="s">
        <v>315</v>
      </c>
      <c r="C401" s="167">
        <v>234992.8</v>
      </c>
      <c r="D401" s="171">
        <v>2.3342537275347549E-4</v>
      </c>
      <c r="E401" s="169"/>
      <c r="F401" s="170"/>
      <c r="J401" s="5"/>
      <c r="K401" s="5"/>
      <c r="L401" s="5"/>
      <c r="M401" s="5"/>
      <c r="N401" s="5"/>
      <c r="O401" s="5"/>
      <c r="P401" s="5"/>
      <c r="Q401" s="5"/>
      <c r="R401" s="5"/>
      <c r="S401" s="5"/>
    </row>
    <row r="402" spans="1:19" s="14" customFormat="1">
      <c r="A402" s="5"/>
      <c r="B402" s="166" t="s">
        <v>316</v>
      </c>
      <c r="C402" s="167">
        <v>3016</v>
      </c>
      <c r="D402" s="171">
        <v>2.9958829556670762E-6</v>
      </c>
      <c r="E402" s="169"/>
      <c r="F402" s="170"/>
      <c r="J402" s="5"/>
      <c r="K402" s="5"/>
      <c r="L402" s="5"/>
      <c r="M402" s="5"/>
      <c r="N402" s="5"/>
      <c r="O402" s="5"/>
      <c r="P402" s="5"/>
      <c r="Q402" s="5"/>
      <c r="R402" s="5"/>
      <c r="S402" s="5"/>
    </row>
    <row r="403" spans="1:19" s="14" customFormat="1">
      <c r="A403" s="5"/>
      <c r="B403" s="166" t="s">
        <v>317</v>
      </c>
      <c r="C403" s="167">
        <v>1735527.08</v>
      </c>
      <c r="D403" s="171">
        <v>1.7239509277422582E-3</v>
      </c>
      <c r="E403" s="169"/>
      <c r="F403" s="170"/>
      <c r="J403" s="5"/>
      <c r="K403" s="5"/>
      <c r="L403" s="5"/>
      <c r="M403" s="5"/>
      <c r="N403" s="5"/>
      <c r="O403" s="5"/>
      <c r="P403" s="5"/>
      <c r="Q403" s="5"/>
      <c r="R403" s="5"/>
      <c r="S403" s="5"/>
    </row>
    <row r="404" spans="1:19" s="14" customFormat="1">
      <c r="A404" s="5"/>
      <c r="B404" s="166" t="s">
        <v>318</v>
      </c>
      <c r="C404" s="167">
        <v>8196.7800000000007</v>
      </c>
      <c r="D404" s="171">
        <v>8.1421065959392501E-6</v>
      </c>
      <c r="E404" s="169"/>
      <c r="F404" s="170"/>
      <c r="J404" s="5"/>
      <c r="K404" s="5"/>
      <c r="L404" s="5"/>
      <c r="M404" s="5"/>
      <c r="N404" s="5"/>
      <c r="O404" s="5"/>
      <c r="P404" s="5"/>
      <c r="Q404" s="5"/>
      <c r="R404" s="5"/>
      <c r="S404" s="5"/>
    </row>
    <row r="405" spans="1:19" s="14" customFormat="1">
      <c r="A405" s="5"/>
      <c r="B405" s="166" t="s">
        <v>319</v>
      </c>
      <c r="C405" s="167">
        <v>1804960.1</v>
      </c>
      <c r="D405" s="171">
        <v>1.7929208220322087E-3</v>
      </c>
      <c r="E405" s="169"/>
      <c r="F405" s="170"/>
      <c r="J405" s="5"/>
      <c r="K405" s="5"/>
      <c r="L405" s="5"/>
      <c r="M405" s="5"/>
      <c r="N405" s="5"/>
      <c r="O405" s="5"/>
      <c r="P405" s="5"/>
      <c r="Q405" s="5"/>
      <c r="R405" s="5"/>
      <c r="S405" s="5"/>
    </row>
    <row r="406" spans="1:19" s="14" customFormat="1">
      <c r="A406" s="5"/>
      <c r="B406" s="166" t="s">
        <v>320</v>
      </c>
      <c r="C406" s="167">
        <v>13760085.58</v>
      </c>
      <c r="D406" s="171">
        <v>1.3668304329457001E-2</v>
      </c>
      <c r="E406" s="169"/>
      <c r="F406" s="170"/>
      <c r="J406" s="5"/>
      <c r="K406" s="5"/>
      <c r="L406" s="5"/>
      <c r="M406" s="5"/>
      <c r="N406" s="5"/>
      <c r="O406" s="5"/>
      <c r="P406" s="5"/>
      <c r="Q406" s="5"/>
      <c r="R406" s="5"/>
      <c r="S406" s="5"/>
    </row>
    <row r="407" spans="1:19" s="14" customFormat="1">
      <c r="A407" s="5"/>
      <c r="B407" s="166" t="s">
        <v>321</v>
      </c>
      <c r="C407" s="167">
        <v>63160.43</v>
      </c>
      <c r="D407" s="171">
        <v>6.2739143139788945E-5</v>
      </c>
      <c r="E407" s="169"/>
      <c r="F407" s="170"/>
      <c r="J407" s="5"/>
      <c r="K407" s="5"/>
      <c r="L407" s="5"/>
      <c r="M407" s="5"/>
      <c r="N407" s="5"/>
      <c r="O407" s="5"/>
      <c r="P407" s="5"/>
      <c r="Q407" s="5"/>
      <c r="R407" s="5"/>
      <c r="S407" s="5"/>
    </row>
    <row r="408" spans="1:19" s="14" customFormat="1">
      <c r="A408" s="5"/>
      <c r="B408" s="166" t="s">
        <v>322</v>
      </c>
      <c r="C408" s="167">
        <v>1596437.1</v>
      </c>
      <c r="D408" s="171">
        <v>1.5857886928662386E-3</v>
      </c>
      <c r="E408" s="169"/>
      <c r="F408" s="170"/>
      <c r="J408" s="5"/>
      <c r="K408" s="5"/>
      <c r="L408" s="5"/>
      <c r="M408" s="5"/>
      <c r="N408" s="5"/>
      <c r="O408" s="5"/>
      <c r="P408" s="5"/>
      <c r="Q408" s="5"/>
      <c r="R408" s="5"/>
      <c r="S408" s="5"/>
    </row>
    <row r="409" spans="1:19" s="14" customFormat="1">
      <c r="A409" s="5"/>
      <c r="B409" s="166" t="s">
        <v>323</v>
      </c>
      <c r="C409" s="167">
        <v>19134.13</v>
      </c>
      <c r="D409" s="171">
        <v>1.9006503295264613E-5</v>
      </c>
      <c r="E409" s="169"/>
      <c r="F409" s="170"/>
      <c r="J409" s="5"/>
      <c r="K409" s="5"/>
      <c r="L409" s="5"/>
      <c r="M409" s="5"/>
      <c r="N409" s="5"/>
      <c r="O409" s="5"/>
      <c r="P409" s="5"/>
      <c r="Q409" s="5"/>
      <c r="R409" s="5"/>
      <c r="S409" s="5"/>
    </row>
    <row r="410" spans="1:19" s="14" customFormat="1">
      <c r="A410" s="5"/>
      <c r="B410" s="166" t="s">
        <v>324</v>
      </c>
      <c r="C410" s="167">
        <v>34422349</v>
      </c>
      <c r="D410" s="171">
        <v>3.4192748230478659E-2</v>
      </c>
      <c r="E410" s="169"/>
      <c r="F410" s="170"/>
      <c r="J410" s="5"/>
      <c r="K410" s="5"/>
      <c r="L410" s="5"/>
      <c r="M410" s="5"/>
      <c r="N410" s="5"/>
      <c r="O410" s="5"/>
      <c r="P410" s="5"/>
      <c r="Q410" s="5"/>
      <c r="R410" s="5"/>
      <c r="S410" s="5"/>
    </row>
    <row r="411" spans="1:19" s="14" customFormat="1">
      <c r="A411" s="5"/>
      <c r="B411" s="166" t="s">
        <v>325</v>
      </c>
      <c r="C411" s="167">
        <v>4740975.03</v>
      </c>
      <c r="D411" s="171">
        <v>4.7093522167175753E-3</v>
      </c>
      <c r="E411" s="169"/>
      <c r="F411" s="170"/>
      <c r="J411" s="5"/>
      <c r="K411" s="5"/>
      <c r="L411" s="5"/>
      <c r="M411" s="5"/>
      <c r="N411" s="5"/>
      <c r="O411" s="5"/>
      <c r="P411" s="5"/>
      <c r="Q411" s="5"/>
      <c r="R411" s="5"/>
      <c r="S411" s="5"/>
    </row>
    <row r="412" spans="1:19" s="14" customFormat="1">
      <c r="A412" s="5"/>
      <c r="B412" s="166" t="s">
        <v>326</v>
      </c>
      <c r="C412" s="167">
        <v>383246.68</v>
      </c>
      <c r="D412" s="171">
        <v>3.8069038343103252E-4</v>
      </c>
      <c r="E412" s="169"/>
      <c r="F412" s="170"/>
      <c r="J412" s="5"/>
      <c r="K412" s="5"/>
      <c r="L412" s="5"/>
      <c r="M412" s="5"/>
      <c r="N412" s="5"/>
      <c r="O412" s="5"/>
      <c r="P412" s="5"/>
      <c r="Q412" s="5"/>
      <c r="R412" s="5"/>
      <c r="S412" s="5"/>
    </row>
    <row r="413" spans="1:19" s="14" customFormat="1">
      <c r="A413" s="5"/>
      <c r="B413" s="166" t="s">
        <v>327</v>
      </c>
      <c r="C413" s="167">
        <v>16975728.010000002</v>
      </c>
      <c r="D413" s="171">
        <v>1.6862498078646943E-2</v>
      </c>
      <c r="E413" s="169"/>
      <c r="F413" s="170"/>
      <c r="J413" s="5"/>
      <c r="K413" s="5"/>
      <c r="L413" s="5"/>
      <c r="M413" s="5"/>
      <c r="N413" s="5"/>
      <c r="O413" s="5"/>
      <c r="P413" s="5"/>
      <c r="Q413" s="5"/>
      <c r="R413" s="5"/>
      <c r="S413" s="5"/>
    </row>
    <row r="414" spans="1:19" s="14" customFormat="1">
      <c r="A414" s="5"/>
      <c r="B414" s="166" t="s">
        <v>328</v>
      </c>
      <c r="C414" s="167">
        <v>1104692.28</v>
      </c>
      <c r="D414" s="171">
        <v>1.0973238636966184E-3</v>
      </c>
      <c r="E414" s="169"/>
      <c r="F414" s="170"/>
      <c r="J414" s="5"/>
      <c r="K414" s="5"/>
      <c r="L414" s="5"/>
      <c r="M414" s="5"/>
      <c r="N414" s="5"/>
      <c r="O414" s="5"/>
      <c r="P414" s="5"/>
      <c r="Q414" s="5"/>
      <c r="R414" s="5"/>
      <c r="S414" s="5"/>
    </row>
    <row r="415" spans="1:19" s="14" customFormat="1">
      <c r="A415" s="5"/>
      <c r="B415" s="166" t="s">
        <v>329</v>
      </c>
      <c r="C415" s="167">
        <v>1671317</v>
      </c>
      <c r="D415" s="171">
        <v>1.6601691358808458E-3</v>
      </c>
      <c r="E415" s="169"/>
      <c r="F415" s="170"/>
      <c r="J415" s="5"/>
      <c r="K415" s="5"/>
      <c r="L415" s="5"/>
      <c r="M415" s="5"/>
      <c r="N415" s="5"/>
      <c r="O415" s="5"/>
      <c r="P415" s="5"/>
      <c r="Q415" s="5"/>
      <c r="R415" s="5"/>
      <c r="S415" s="5"/>
    </row>
    <row r="416" spans="1:19" s="14" customFormat="1">
      <c r="A416" s="5"/>
      <c r="B416" s="166" t="s">
        <v>330</v>
      </c>
      <c r="C416" s="167">
        <v>3035</v>
      </c>
      <c r="D416" s="171">
        <v>3.0147562236238648E-6</v>
      </c>
      <c r="E416" s="169"/>
      <c r="F416" s="170"/>
      <c r="J416" s="5"/>
      <c r="K416" s="5"/>
      <c r="L416" s="5"/>
      <c r="M416" s="5"/>
      <c r="N416" s="5"/>
      <c r="O416" s="5"/>
      <c r="P416" s="5"/>
      <c r="Q416" s="5"/>
      <c r="R416" s="5"/>
      <c r="S416" s="5"/>
    </row>
    <row r="417" spans="1:19" s="14" customFormat="1">
      <c r="A417" s="5"/>
      <c r="B417" s="166" t="s">
        <v>331</v>
      </c>
      <c r="C417" s="167">
        <v>319824</v>
      </c>
      <c r="D417" s="171">
        <v>3.176907395269453E-4</v>
      </c>
      <c r="E417" s="169"/>
      <c r="F417" s="170"/>
      <c r="J417" s="5"/>
      <c r="K417" s="5"/>
      <c r="L417" s="5"/>
      <c r="M417" s="5"/>
      <c r="N417" s="5"/>
      <c r="O417" s="5"/>
      <c r="P417" s="5"/>
      <c r="Q417" s="5"/>
      <c r="R417" s="5"/>
      <c r="S417" s="5"/>
    </row>
    <row r="418" spans="1:19" s="14" customFormat="1">
      <c r="A418" s="5"/>
      <c r="B418" s="166" t="s">
        <v>332</v>
      </c>
      <c r="C418" s="167">
        <v>7933378</v>
      </c>
      <c r="D418" s="171">
        <v>7.8804615156048263E-3</v>
      </c>
      <c r="E418" s="169"/>
      <c r="F418" s="170"/>
      <c r="J418" s="5"/>
      <c r="K418" s="5"/>
      <c r="L418" s="5"/>
      <c r="M418" s="5"/>
      <c r="N418" s="5"/>
      <c r="O418" s="5"/>
      <c r="P418" s="5"/>
      <c r="Q418" s="5"/>
      <c r="R418" s="5"/>
      <c r="S418" s="5"/>
    </row>
    <row r="419" spans="1:19" s="14" customFormat="1">
      <c r="A419" s="5"/>
      <c r="B419" s="166" t="s">
        <v>333</v>
      </c>
      <c r="C419" s="167">
        <v>562298</v>
      </c>
      <c r="D419" s="171">
        <v>5.5854741187191163E-4</v>
      </c>
      <c r="E419" s="169"/>
      <c r="F419" s="170"/>
      <c r="J419" s="5"/>
      <c r="K419" s="5"/>
      <c r="L419" s="5"/>
      <c r="M419" s="5"/>
      <c r="N419" s="5"/>
      <c r="O419" s="5"/>
      <c r="P419" s="5"/>
      <c r="Q419" s="5"/>
      <c r="R419" s="5"/>
      <c r="S419" s="5"/>
    </row>
    <row r="420" spans="1:19" s="14" customFormat="1">
      <c r="A420" s="5"/>
      <c r="B420" s="166" t="s">
        <v>334</v>
      </c>
      <c r="C420" s="167">
        <v>427777.16</v>
      </c>
      <c r="D420" s="171">
        <v>4.2492384034073863E-4</v>
      </c>
      <c r="E420" s="169"/>
      <c r="F420" s="170"/>
      <c r="J420" s="5"/>
      <c r="K420" s="5"/>
      <c r="L420" s="5"/>
      <c r="M420" s="5"/>
      <c r="N420" s="5"/>
      <c r="O420" s="5"/>
      <c r="P420" s="5"/>
      <c r="Q420" s="5"/>
      <c r="R420" s="5"/>
      <c r="S420" s="5"/>
    </row>
    <row r="421" spans="1:19" s="14" customFormat="1">
      <c r="A421" s="5"/>
      <c r="B421" s="166" t="s">
        <v>335</v>
      </c>
      <c r="C421" s="167">
        <v>1652609</v>
      </c>
      <c r="D421" s="171">
        <v>1.6415859202526563E-3</v>
      </c>
      <c r="E421" s="169"/>
      <c r="F421" s="170"/>
      <c r="J421" s="5"/>
      <c r="K421" s="5"/>
      <c r="L421" s="5"/>
      <c r="M421" s="5"/>
      <c r="N421" s="5"/>
      <c r="O421" s="5"/>
      <c r="P421" s="5"/>
      <c r="Q421" s="5"/>
      <c r="R421" s="5"/>
      <c r="S421" s="5"/>
    </row>
    <row r="422" spans="1:19" s="14" customFormat="1">
      <c r="A422" s="5"/>
      <c r="B422" s="166" t="s">
        <v>336</v>
      </c>
      <c r="C422" s="167">
        <v>15324</v>
      </c>
      <c r="D422" s="171">
        <v>1.5221787272096246E-5</v>
      </c>
      <c r="E422" s="169"/>
      <c r="F422" s="170"/>
      <c r="J422" s="5"/>
      <c r="K422" s="5"/>
      <c r="L422" s="5"/>
      <c r="M422" s="5"/>
      <c r="N422" s="5"/>
      <c r="O422" s="5"/>
      <c r="P422" s="5"/>
      <c r="Q422" s="5"/>
      <c r="R422" s="5"/>
      <c r="S422" s="5"/>
    </row>
    <row r="423" spans="1:19" s="14" customFormat="1">
      <c r="A423" s="5"/>
      <c r="B423" s="166" t="s">
        <v>337</v>
      </c>
      <c r="C423" s="167">
        <v>1156911</v>
      </c>
      <c r="D423" s="171">
        <v>1.1491942792187509E-3</v>
      </c>
      <c r="E423" s="169"/>
      <c r="F423" s="170"/>
      <c r="J423" s="5"/>
      <c r="K423" s="5"/>
      <c r="L423" s="5"/>
      <c r="M423" s="5"/>
      <c r="N423" s="5"/>
      <c r="O423" s="5"/>
      <c r="P423" s="5"/>
      <c r="Q423" s="5"/>
      <c r="R423" s="5"/>
      <c r="S423" s="5"/>
    </row>
    <row r="424" spans="1:19" s="14" customFormat="1">
      <c r="A424" s="5"/>
      <c r="B424" s="166" t="s">
        <v>338</v>
      </c>
      <c r="C424" s="167">
        <v>41195</v>
      </c>
      <c r="D424" s="171">
        <v>4.0920224919995092E-5</v>
      </c>
      <c r="E424" s="169"/>
      <c r="F424" s="170"/>
      <c r="G424" s="14" t="s">
        <v>142</v>
      </c>
      <c r="J424" s="5"/>
      <c r="K424" s="5"/>
      <c r="L424" s="5"/>
      <c r="M424" s="5"/>
      <c r="N424" s="5"/>
      <c r="O424" s="5"/>
      <c r="P424" s="5"/>
      <c r="Q424" s="5"/>
      <c r="R424" s="5"/>
      <c r="S424" s="5"/>
    </row>
    <row r="425" spans="1:19" s="14" customFormat="1">
      <c r="A425" s="5"/>
      <c r="B425" s="166" t="s">
        <v>339</v>
      </c>
      <c r="C425" s="167">
        <v>140508.09</v>
      </c>
      <c r="D425" s="171">
        <v>1.3957088592981949E-4</v>
      </c>
      <c r="E425" s="169"/>
      <c r="F425" s="170"/>
      <c r="G425" s="14" t="s">
        <v>142</v>
      </c>
      <c r="J425" s="5"/>
      <c r="K425" s="5"/>
      <c r="L425" s="5"/>
      <c r="M425" s="5"/>
      <c r="N425" s="5"/>
      <c r="O425" s="5"/>
      <c r="P425" s="5"/>
      <c r="Q425" s="5"/>
      <c r="R425" s="5"/>
      <c r="S425" s="5"/>
    </row>
    <row r="426" spans="1:19" s="14" customFormat="1">
      <c r="A426" s="5"/>
      <c r="B426" s="166" t="s">
        <v>340</v>
      </c>
      <c r="C426" s="167">
        <v>257374</v>
      </c>
      <c r="D426" s="171">
        <v>2.5565728774265854E-4</v>
      </c>
      <c r="E426" s="169"/>
      <c r="F426" s="170"/>
      <c r="G426" s="14" t="s">
        <v>142</v>
      </c>
      <c r="J426" s="5"/>
      <c r="K426" s="5"/>
      <c r="L426" s="5"/>
      <c r="M426" s="5"/>
      <c r="N426" s="5"/>
      <c r="O426" s="5"/>
      <c r="P426" s="5"/>
      <c r="Q426" s="5"/>
      <c r="R426" s="5"/>
      <c r="S426" s="5"/>
    </row>
    <row r="427" spans="1:19" s="14" customFormat="1">
      <c r="A427" s="5"/>
      <c r="B427" s="166" t="s">
        <v>341</v>
      </c>
      <c r="C427" s="167">
        <v>1454134.43</v>
      </c>
      <c r="D427" s="171">
        <v>1.4444351969780036E-3</v>
      </c>
      <c r="E427" s="169"/>
      <c r="F427" s="170"/>
      <c r="G427" s="14" t="s">
        <v>142</v>
      </c>
      <c r="J427" s="5"/>
      <c r="K427" s="5"/>
      <c r="L427" s="5"/>
      <c r="M427" s="5"/>
      <c r="N427" s="5"/>
      <c r="O427" s="5"/>
      <c r="P427" s="5"/>
      <c r="Q427" s="5"/>
      <c r="R427" s="5"/>
      <c r="S427" s="5"/>
    </row>
    <row r="428" spans="1:19" s="14" customFormat="1">
      <c r="A428" s="5"/>
      <c r="B428" s="166" t="s">
        <v>342</v>
      </c>
      <c r="C428" s="167">
        <v>286796</v>
      </c>
      <c r="D428" s="171">
        <v>2.8488303983869191E-4</v>
      </c>
      <c r="E428" s="169"/>
      <c r="F428" s="170"/>
      <c r="G428" s="14" t="s">
        <v>142</v>
      </c>
      <c r="J428" s="5"/>
      <c r="K428" s="5"/>
      <c r="L428" s="5"/>
      <c r="M428" s="5"/>
      <c r="N428" s="5"/>
      <c r="O428" s="5"/>
      <c r="P428" s="5"/>
      <c r="Q428" s="5"/>
      <c r="R428" s="5"/>
      <c r="S428" s="5"/>
    </row>
    <row r="429" spans="1:19" s="14" customFormat="1">
      <c r="A429" s="5"/>
      <c r="B429" s="166" t="s">
        <v>343</v>
      </c>
      <c r="C429" s="167">
        <v>314</v>
      </c>
      <c r="D429" s="171">
        <v>3.1190558623324335E-7</v>
      </c>
      <c r="E429" s="169"/>
      <c r="F429" s="170"/>
      <c r="G429" s="14" t="s">
        <v>142</v>
      </c>
      <c r="J429" s="5"/>
      <c r="K429" s="5"/>
      <c r="L429" s="5"/>
      <c r="M429" s="5"/>
      <c r="N429" s="5"/>
      <c r="O429" s="5"/>
      <c r="P429" s="5"/>
      <c r="Q429" s="5"/>
      <c r="R429" s="5"/>
      <c r="S429" s="5"/>
    </row>
    <row r="430" spans="1:19" s="14" customFormat="1">
      <c r="A430" s="5"/>
      <c r="B430" s="166" t="s">
        <v>344</v>
      </c>
      <c r="C430" s="167">
        <v>2596812</v>
      </c>
      <c r="D430" s="171">
        <v>2.5794909847054815E-3</v>
      </c>
      <c r="E430" s="169"/>
      <c r="F430" s="170"/>
      <c r="G430" s="14" t="s">
        <v>142</v>
      </c>
      <c r="J430" s="5"/>
      <c r="K430" s="5"/>
      <c r="L430" s="5"/>
      <c r="M430" s="5"/>
      <c r="N430" s="5"/>
      <c r="O430" s="5"/>
      <c r="P430" s="5"/>
      <c r="Q430" s="5"/>
      <c r="R430" s="5"/>
      <c r="S430" s="5"/>
    </row>
    <row r="431" spans="1:19" s="14" customFormat="1">
      <c r="A431" s="5"/>
      <c r="B431" s="166"/>
      <c r="C431" s="167"/>
      <c r="D431" s="171"/>
      <c r="E431" s="169"/>
      <c r="F431" s="170"/>
      <c r="J431" s="5"/>
      <c r="K431" s="5"/>
      <c r="L431" s="5"/>
      <c r="M431" s="5"/>
      <c r="N431" s="5"/>
      <c r="O431" s="5"/>
      <c r="P431" s="5"/>
      <c r="Q431" s="5"/>
      <c r="R431" s="5"/>
      <c r="S431" s="5"/>
    </row>
    <row r="432" spans="1:19" s="14" customFormat="1">
      <c r="A432" s="5"/>
      <c r="B432" s="76"/>
      <c r="C432" s="172"/>
      <c r="D432" s="77"/>
      <c r="E432" s="173">
        <v>0</v>
      </c>
      <c r="F432" s="161"/>
      <c r="J432" s="5"/>
      <c r="K432" s="5"/>
      <c r="L432" s="5"/>
      <c r="M432" s="5"/>
      <c r="N432" s="5"/>
      <c r="O432" s="5"/>
      <c r="P432" s="5"/>
      <c r="Q432" s="5"/>
      <c r="R432" s="5"/>
      <c r="S432" s="5"/>
    </row>
    <row r="433" spans="1:19" s="14" customFormat="1">
      <c r="A433" s="5"/>
      <c r="B433" s="5"/>
      <c r="C433" s="130">
        <f>SUM(C314:C432)</f>
        <v>1006714896.6199998</v>
      </c>
      <c r="D433" s="174">
        <f>SUM(D314:D432)</f>
        <v>1.0000000000000007</v>
      </c>
      <c r="E433" s="25"/>
      <c r="F433" s="26"/>
      <c r="J433" s="5"/>
      <c r="K433" s="5"/>
      <c r="L433" s="5"/>
      <c r="M433" s="5"/>
      <c r="N433" s="5"/>
      <c r="O433" s="5"/>
      <c r="P433" s="5"/>
      <c r="Q433" s="5"/>
      <c r="R433" s="5"/>
      <c r="S433" s="5"/>
    </row>
    <row r="435" spans="1:19" s="14" customFormat="1">
      <c r="A435" s="5"/>
      <c r="B435" s="5"/>
      <c r="C435" s="5"/>
      <c r="D435" s="5"/>
      <c r="E435" s="5"/>
      <c r="F435" s="5"/>
      <c r="G435" s="45"/>
      <c r="J435" s="5"/>
      <c r="K435" s="5"/>
      <c r="L435" s="5"/>
      <c r="M435" s="5"/>
      <c r="N435" s="5"/>
      <c r="O435" s="5"/>
      <c r="P435" s="5"/>
      <c r="Q435" s="5"/>
      <c r="R435" s="5"/>
      <c r="S435" s="5"/>
    </row>
    <row r="437" spans="1:19" s="14" customFormat="1">
      <c r="A437" s="5"/>
      <c r="B437" s="15" t="s">
        <v>345</v>
      </c>
      <c r="C437" s="5"/>
      <c r="D437" s="5"/>
      <c r="E437" s="5"/>
      <c r="F437" s="5"/>
      <c r="J437" s="5"/>
      <c r="K437" s="5"/>
      <c r="L437" s="5"/>
      <c r="M437" s="5"/>
      <c r="N437" s="5"/>
      <c r="O437" s="5"/>
      <c r="P437" s="5"/>
      <c r="Q437" s="5"/>
      <c r="R437" s="5"/>
      <c r="S437" s="5"/>
    </row>
    <row r="439" spans="1:19" s="14" customFormat="1">
      <c r="A439" s="175"/>
      <c r="B439" s="112" t="s">
        <v>346</v>
      </c>
      <c r="C439" s="113" t="s">
        <v>59</v>
      </c>
      <c r="D439" s="156" t="s">
        <v>60</v>
      </c>
      <c r="E439" s="156" t="s">
        <v>347</v>
      </c>
      <c r="F439" s="156"/>
      <c r="G439" s="176" t="s">
        <v>9</v>
      </c>
      <c r="H439" s="177" t="s">
        <v>166</v>
      </c>
      <c r="J439" s="5"/>
      <c r="K439" s="5"/>
      <c r="L439" s="5"/>
      <c r="M439" s="5"/>
      <c r="N439" s="5"/>
      <c r="O439" s="5"/>
      <c r="P439" s="5"/>
      <c r="Q439" s="5"/>
      <c r="R439" s="5"/>
      <c r="S439" s="5"/>
    </row>
    <row r="440" spans="1:19" s="14" customFormat="1">
      <c r="A440" s="5"/>
      <c r="B440" s="27" t="s">
        <v>348</v>
      </c>
      <c r="C440" s="28"/>
      <c r="D440" s="28"/>
      <c r="E440" s="28">
        <v>0</v>
      </c>
      <c r="F440" s="28"/>
      <c r="G440" s="87">
        <v>0</v>
      </c>
      <c r="H440" s="178">
        <v>0</v>
      </c>
      <c r="J440" s="5"/>
      <c r="K440" s="5"/>
      <c r="L440" s="5"/>
      <c r="M440" s="5"/>
      <c r="N440" s="5"/>
      <c r="O440" s="5"/>
      <c r="P440" s="5"/>
      <c r="Q440" s="5"/>
      <c r="R440" s="5"/>
      <c r="S440" s="5"/>
    </row>
    <row r="441" spans="1:19" s="14" customFormat="1">
      <c r="A441" s="5"/>
      <c r="B441" s="35" t="s">
        <v>349</v>
      </c>
      <c r="C441" s="36">
        <v>560794457.38999999</v>
      </c>
      <c r="D441" s="36">
        <v>561020655.47000003</v>
      </c>
      <c r="E441" s="36">
        <v>226198.08</v>
      </c>
      <c r="F441" s="36"/>
      <c r="G441" s="179" t="s">
        <v>350</v>
      </c>
      <c r="H441" s="180" t="s">
        <v>351</v>
      </c>
      <c r="J441" s="5"/>
      <c r="K441" s="5"/>
      <c r="L441" s="5"/>
      <c r="M441" s="5"/>
      <c r="N441" s="5"/>
      <c r="O441" s="5"/>
      <c r="P441" s="5"/>
      <c r="Q441" s="5"/>
      <c r="R441" s="5"/>
      <c r="S441" s="5"/>
    </row>
    <row r="442" spans="1:19" s="14" customFormat="1">
      <c r="A442" s="5"/>
      <c r="B442" s="35" t="s">
        <v>352</v>
      </c>
      <c r="C442" s="36">
        <v>-1831671.32</v>
      </c>
      <c r="D442" s="36">
        <v>-1831671.32</v>
      </c>
      <c r="E442" s="36">
        <v>0</v>
      </c>
      <c r="F442" s="36"/>
      <c r="G442" s="179" t="s">
        <v>353</v>
      </c>
      <c r="H442" s="179" t="s">
        <v>353</v>
      </c>
      <c r="J442" s="5"/>
      <c r="K442" s="5"/>
      <c r="L442" s="5"/>
      <c r="M442" s="5"/>
      <c r="N442" s="5"/>
      <c r="O442" s="5"/>
      <c r="P442" s="5"/>
      <c r="Q442" s="5"/>
      <c r="R442" s="5"/>
      <c r="S442" s="5"/>
    </row>
    <row r="443" spans="1:19" s="14" customFormat="1">
      <c r="A443" s="5"/>
      <c r="B443" s="35" t="s">
        <v>354</v>
      </c>
      <c r="C443" s="36">
        <v>22423267.359999999</v>
      </c>
      <c r="D443" s="36">
        <v>57854840.350000001</v>
      </c>
      <c r="E443" s="36">
        <v>35431572.990000002</v>
      </c>
      <c r="F443" s="36"/>
      <c r="G443" s="179" t="s">
        <v>350</v>
      </c>
      <c r="H443" s="180" t="s">
        <v>351</v>
      </c>
      <c r="J443" s="5"/>
      <c r="K443" s="5"/>
      <c r="L443" s="5"/>
      <c r="M443" s="5"/>
      <c r="N443" s="5"/>
      <c r="O443" s="5"/>
      <c r="P443" s="5"/>
      <c r="Q443" s="5"/>
      <c r="R443" s="5"/>
      <c r="S443" s="5"/>
    </row>
    <row r="444" spans="1:19" s="14" customFormat="1">
      <c r="A444" s="5"/>
      <c r="B444" s="35" t="s">
        <v>355</v>
      </c>
      <c r="C444" s="36">
        <v>2886339.19</v>
      </c>
      <c r="D444" s="36">
        <v>2886339.19</v>
      </c>
      <c r="E444" s="36">
        <v>0</v>
      </c>
      <c r="F444" s="36"/>
      <c r="G444" s="179" t="s">
        <v>350</v>
      </c>
      <c r="H444" s="180" t="s">
        <v>356</v>
      </c>
      <c r="J444" s="5"/>
      <c r="K444" s="5"/>
      <c r="L444" s="5"/>
      <c r="M444" s="5"/>
      <c r="N444" s="5"/>
      <c r="O444" s="5"/>
      <c r="P444" s="5"/>
      <c r="Q444" s="5"/>
      <c r="R444" s="5"/>
      <c r="S444" s="5"/>
    </row>
    <row r="445" spans="1:19" s="14" customFormat="1">
      <c r="A445" s="5"/>
      <c r="B445" s="35" t="s">
        <v>357</v>
      </c>
      <c r="C445" s="36">
        <v>9535158.7200000007</v>
      </c>
      <c r="D445" s="36">
        <v>0</v>
      </c>
      <c r="E445" s="36">
        <v>-9535158.7200000007</v>
      </c>
      <c r="F445" s="36"/>
      <c r="G445" s="179" t="s">
        <v>350</v>
      </c>
      <c r="H445" s="179" t="s">
        <v>358</v>
      </c>
      <c r="J445" s="5"/>
      <c r="K445" s="5"/>
      <c r="L445" s="5"/>
      <c r="M445" s="5"/>
      <c r="N445" s="5"/>
      <c r="O445" s="5"/>
      <c r="P445" s="5"/>
      <c r="Q445" s="5"/>
      <c r="R445" s="5"/>
      <c r="S445" s="5"/>
    </row>
    <row r="446" spans="1:19" s="14" customFormat="1">
      <c r="A446" s="5"/>
      <c r="B446" s="35" t="s">
        <v>359</v>
      </c>
      <c r="C446" s="36">
        <v>2090035.06</v>
      </c>
      <c r="D446" s="36">
        <v>0</v>
      </c>
      <c r="E446" s="36">
        <v>-2090035.06</v>
      </c>
      <c r="F446" s="36"/>
      <c r="G446" s="179" t="s">
        <v>350</v>
      </c>
      <c r="H446" s="180" t="s">
        <v>360</v>
      </c>
      <c r="J446" s="5"/>
      <c r="K446" s="5"/>
      <c r="L446" s="5"/>
      <c r="M446" s="5"/>
      <c r="N446" s="5"/>
      <c r="O446" s="5"/>
      <c r="P446" s="5"/>
      <c r="Q446" s="5"/>
      <c r="R446" s="5"/>
      <c r="S446" s="5"/>
    </row>
    <row r="447" spans="1:19" s="14" customFormat="1">
      <c r="A447" s="5"/>
      <c r="B447" s="35" t="s">
        <v>361</v>
      </c>
      <c r="C447" s="36">
        <v>4992986.99</v>
      </c>
      <c r="D447" s="36">
        <v>4992986.99</v>
      </c>
      <c r="E447" s="36">
        <v>0</v>
      </c>
      <c r="F447" s="36"/>
      <c r="G447" s="179" t="s">
        <v>350</v>
      </c>
      <c r="H447" s="180" t="s">
        <v>360</v>
      </c>
      <c r="J447" s="5"/>
      <c r="K447" s="5"/>
      <c r="L447" s="5"/>
      <c r="M447" s="5"/>
      <c r="N447" s="5"/>
      <c r="O447" s="5"/>
      <c r="P447" s="5"/>
      <c r="Q447" s="5"/>
      <c r="R447" s="5"/>
      <c r="S447" s="5"/>
    </row>
    <row r="448" spans="1:19" s="14" customFormat="1">
      <c r="A448" s="5"/>
      <c r="B448" s="35" t="s">
        <v>362</v>
      </c>
      <c r="C448" s="36">
        <v>4652708.83</v>
      </c>
      <c r="D448" s="36">
        <v>4652708.83</v>
      </c>
      <c r="E448" s="36">
        <v>0</v>
      </c>
      <c r="F448" s="36"/>
      <c r="G448" s="179"/>
      <c r="H448" s="180" t="s">
        <v>360</v>
      </c>
      <c r="J448" s="5"/>
      <c r="K448" s="5"/>
      <c r="L448" s="5"/>
      <c r="M448" s="5"/>
      <c r="N448" s="5"/>
      <c r="O448" s="5"/>
      <c r="P448" s="5"/>
      <c r="Q448" s="5"/>
      <c r="R448" s="5"/>
      <c r="S448" s="5"/>
    </row>
    <row r="449" spans="1:19" s="14" customFormat="1">
      <c r="A449" s="5"/>
      <c r="B449" s="35" t="s">
        <v>363</v>
      </c>
      <c r="C449" s="36">
        <v>4822747.5599999996</v>
      </c>
      <c r="D449" s="36">
        <v>4822747.5599999996</v>
      </c>
      <c r="E449" s="36">
        <v>0</v>
      </c>
      <c r="F449" s="36"/>
      <c r="G449" s="179" t="s">
        <v>350</v>
      </c>
      <c r="H449" s="180" t="s">
        <v>360</v>
      </c>
      <c r="J449" s="5"/>
      <c r="K449" s="5"/>
      <c r="L449" s="5"/>
      <c r="M449" s="5"/>
      <c r="N449" s="5"/>
      <c r="O449" s="5"/>
      <c r="P449" s="5"/>
      <c r="Q449" s="5"/>
      <c r="R449" s="5"/>
      <c r="S449" s="5"/>
    </row>
    <row r="450" spans="1:19" s="14" customFormat="1">
      <c r="A450" s="5"/>
      <c r="B450" s="35" t="s">
        <v>364</v>
      </c>
      <c r="C450" s="36">
        <v>29961489.920000002</v>
      </c>
      <c r="D450" s="36">
        <v>29961489.920000002</v>
      </c>
      <c r="E450" s="36">
        <v>0</v>
      </c>
      <c r="F450" s="36"/>
      <c r="G450" s="179" t="s">
        <v>350</v>
      </c>
      <c r="H450" s="180" t="s">
        <v>365</v>
      </c>
      <c r="J450" s="5"/>
      <c r="K450" s="5"/>
      <c r="L450" s="5"/>
      <c r="M450" s="5"/>
      <c r="N450" s="5"/>
      <c r="O450" s="5"/>
      <c r="P450" s="5"/>
      <c r="Q450" s="5"/>
      <c r="R450" s="5"/>
      <c r="S450" s="5"/>
    </row>
    <row r="451" spans="1:19" s="14" customFormat="1">
      <c r="A451" s="5"/>
      <c r="B451" s="35" t="s">
        <v>366</v>
      </c>
      <c r="C451" s="36">
        <v>66507020.590000004</v>
      </c>
      <c r="D451" s="36">
        <v>66507020.590000004</v>
      </c>
      <c r="E451" s="36">
        <v>0</v>
      </c>
      <c r="F451" s="36"/>
      <c r="G451" s="179" t="s">
        <v>350</v>
      </c>
      <c r="H451" s="180" t="s">
        <v>365</v>
      </c>
      <c r="J451" s="5"/>
      <c r="K451" s="5"/>
      <c r="L451" s="5"/>
      <c r="M451" s="5"/>
      <c r="N451" s="5"/>
      <c r="O451" s="5"/>
      <c r="P451" s="5"/>
      <c r="Q451" s="5"/>
      <c r="R451" s="5"/>
      <c r="S451" s="5"/>
    </row>
    <row r="452" spans="1:19" s="14" customFormat="1">
      <c r="A452" s="5"/>
      <c r="B452" s="35" t="s">
        <v>367</v>
      </c>
      <c r="C452" s="36">
        <v>124014797.16</v>
      </c>
      <c r="D452" s="36">
        <v>124014797.16</v>
      </c>
      <c r="E452" s="36">
        <v>0</v>
      </c>
      <c r="F452" s="36"/>
      <c r="G452" s="179" t="s">
        <v>350</v>
      </c>
      <c r="H452" s="180" t="s">
        <v>365</v>
      </c>
      <c r="J452" s="5"/>
      <c r="K452" s="5"/>
      <c r="L452" s="5"/>
      <c r="M452" s="5"/>
      <c r="N452" s="5"/>
      <c r="O452" s="5"/>
      <c r="P452" s="5"/>
      <c r="Q452" s="5"/>
      <c r="R452" s="5"/>
      <c r="S452" s="5"/>
    </row>
    <row r="453" spans="1:19" s="14" customFormat="1">
      <c r="A453" s="5"/>
      <c r="B453" s="35" t="s">
        <v>368</v>
      </c>
      <c r="C453" s="36">
        <v>101374218.23</v>
      </c>
      <c r="D453" s="36">
        <v>110909376.95</v>
      </c>
      <c r="E453" s="36">
        <v>9535158.7200000007</v>
      </c>
      <c r="F453" s="36"/>
      <c r="G453" s="179" t="s">
        <v>350</v>
      </c>
      <c r="H453" s="180" t="s">
        <v>365</v>
      </c>
      <c r="J453" s="5"/>
      <c r="K453" s="5"/>
      <c r="L453" s="5"/>
      <c r="M453" s="5"/>
      <c r="N453" s="5"/>
      <c r="O453" s="5"/>
      <c r="P453" s="5"/>
      <c r="Q453" s="5"/>
      <c r="R453" s="5"/>
      <c r="S453" s="5"/>
    </row>
    <row r="454" spans="1:19" s="14" customFormat="1">
      <c r="A454" s="5"/>
      <c r="B454" s="35" t="s">
        <v>369</v>
      </c>
      <c r="C454" s="36">
        <v>203818017.63999999</v>
      </c>
      <c r="D454" s="36">
        <v>204405969.47999999</v>
      </c>
      <c r="E454" s="36">
        <v>587951.84</v>
      </c>
      <c r="F454" s="36"/>
      <c r="G454" s="179" t="s">
        <v>350</v>
      </c>
      <c r="H454" s="180" t="s">
        <v>365</v>
      </c>
      <c r="J454" s="5"/>
      <c r="K454" s="5"/>
      <c r="L454" s="5"/>
      <c r="M454" s="5"/>
      <c r="N454" s="5"/>
      <c r="O454" s="5"/>
      <c r="P454" s="5"/>
      <c r="Q454" s="5"/>
      <c r="R454" s="5"/>
      <c r="S454" s="5"/>
    </row>
    <row r="455" spans="1:19" s="14" customFormat="1">
      <c r="A455" s="5"/>
      <c r="B455" s="35" t="s">
        <v>370</v>
      </c>
      <c r="C455" s="36">
        <v>14935950.07</v>
      </c>
      <c r="D455" s="36">
        <v>14935950.07</v>
      </c>
      <c r="E455" s="36">
        <v>0</v>
      </c>
      <c r="F455" s="36"/>
      <c r="G455" s="179" t="s">
        <v>350</v>
      </c>
      <c r="H455" s="180" t="s">
        <v>371</v>
      </c>
      <c r="J455" s="5"/>
      <c r="K455" s="5"/>
      <c r="L455" s="5"/>
      <c r="M455" s="5"/>
      <c r="N455" s="5"/>
      <c r="O455" s="5"/>
      <c r="P455" s="5"/>
      <c r="Q455" s="5"/>
      <c r="R455" s="5"/>
      <c r="S455" s="5"/>
    </row>
    <row r="456" spans="1:19" s="14" customFormat="1">
      <c r="A456" s="5"/>
      <c r="B456" s="181"/>
      <c r="C456" s="36"/>
      <c r="D456" s="36"/>
      <c r="E456" s="36"/>
      <c r="F456" s="36"/>
      <c r="G456" s="179" t="s">
        <v>350</v>
      </c>
      <c r="H456" s="182" t="s">
        <v>371</v>
      </c>
      <c r="J456" s="5"/>
      <c r="K456" s="5"/>
      <c r="L456" s="5"/>
      <c r="M456" s="5"/>
      <c r="N456" s="5"/>
      <c r="O456" s="5"/>
      <c r="P456" s="5"/>
      <c r="Q456" s="5"/>
      <c r="R456" s="5"/>
      <c r="S456" s="5"/>
    </row>
    <row r="457" spans="1:19" s="14" customFormat="1">
      <c r="A457" s="5"/>
      <c r="B457" s="5"/>
      <c r="C457" s="130">
        <f>SUM(C441:C456)</f>
        <v>1150977523.3899999</v>
      </c>
      <c r="D457" s="130">
        <f>SUM(D441:D456)</f>
        <v>1185133211.24</v>
      </c>
      <c r="E457" s="130">
        <f>SUM(E441:E456)</f>
        <v>34155687.850000009</v>
      </c>
      <c r="F457" s="183"/>
      <c r="G457" s="184"/>
      <c r="H457" s="185"/>
      <c r="J457" s="5"/>
      <c r="K457" s="5"/>
      <c r="L457" s="5"/>
      <c r="M457" s="5"/>
      <c r="N457" s="5"/>
      <c r="O457" s="5"/>
      <c r="P457" s="5"/>
      <c r="Q457" s="5"/>
      <c r="R457" s="5"/>
      <c r="S457" s="5"/>
    </row>
    <row r="458" spans="1:19" s="14" customFormat="1">
      <c r="A458" s="5"/>
      <c r="B458" s="186"/>
      <c r="C458" s="186"/>
      <c r="D458" s="186"/>
      <c r="E458" s="186"/>
      <c r="F458" s="186"/>
      <c r="G458" s="187"/>
      <c r="J458" s="5"/>
      <c r="K458" s="5"/>
      <c r="L458" s="5"/>
      <c r="M458" s="5"/>
      <c r="N458" s="5"/>
      <c r="O458" s="5"/>
      <c r="P458" s="5"/>
      <c r="Q458" s="5"/>
      <c r="R458" s="5"/>
      <c r="S458" s="5"/>
    </row>
    <row r="459" spans="1:19" s="14" customFormat="1">
      <c r="A459" s="175"/>
      <c r="B459" s="159" t="s">
        <v>372</v>
      </c>
      <c r="C459" s="160" t="s">
        <v>59</v>
      </c>
      <c r="D459" s="25" t="s">
        <v>60</v>
      </c>
      <c r="E459" s="25" t="s">
        <v>347</v>
      </c>
      <c r="F459" s="25"/>
      <c r="G459" s="188" t="s">
        <v>166</v>
      </c>
      <c r="J459" s="5"/>
      <c r="K459" s="5"/>
      <c r="L459" s="5"/>
      <c r="M459" s="5"/>
      <c r="N459" s="5"/>
      <c r="O459" s="5"/>
      <c r="P459" s="5"/>
      <c r="Q459" s="5"/>
      <c r="R459" s="5"/>
      <c r="S459" s="5"/>
    </row>
    <row r="460" spans="1:19" s="14" customFormat="1">
      <c r="A460" s="5"/>
      <c r="B460" s="27" t="s">
        <v>373</v>
      </c>
      <c r="C460" s="28"/>
      <c r="D460" s="28"/>
      <c r="E460" s="28"/>
      <c r="F460" s="28"/>
      <c r="G460" s="87"/>
      <c r="J460" s="5"/>
      <c r="K460" s="5"/>
      <c r="L460" s="5"/>
      <c r="M460" s="5"/>
      <c r="N460" s="5"/>
      <c r="O460" s="5"/>
      <c r="P460" s="5"/>
      <c r="Q460" s="5"/>
      <c r="R460" s="5"/>
      <c r="S460" s="5"/>
    </row>
    <row r="461" spans="1:19">
      <c r="B461" s="35" t="s">
        <v>374</v>
      </c>
      <c r="C461" s="32">
        <v>27288734.300000001</v>
      </c>
      <c r="D461" s="32">
        <v>70685281.709999993</v>
      </c>
      <c r="E461" s="32">
        <v>43396547.409999996</v>
      </c>
      <c r="F461" s="32"/>
      <c r="G461" s="89"/>
    </row>
    <row r="462" spans="1:19">
      <c r="B462" s="35" t="s">
        <v>375</v>
      </c>
      <c r="C462" s="32">
        <v>-14793140.220000001</v>
      </c>
      <c r="D462" s="32">
        <v>-14793140.220000001</v>
      </c>
      <c r="E462" s="32">
        <v>0</v>
      </c>
      <c r="F462" s="32"/>
      <c r="G462" s="89"/>
    </row>
    <row r="463" spans="1:19">
      <c r="B463" s="35" t="s">
        <v>376</v>
      </c>
      <c r="C463" s="32">
        <v>-30328524.949999999</v>
      </c>
      <c r="D463" s="32">
        <v>-30328524.949999999</v>
      </c>
      <c r="E463" s="32">
        <v>0</v>
      </c>
      <c r="F463" s="32"/>
      <c r="G463" s="89"/>
    </row>
    <row r="464" spans="1:19">
      <c r="B464" s="35" t="s">
        <v>377</v>
      </c>
      <c r="C464" s="32">
        <v>-16186674.039999999</v>
      </c>
      <c r="D464" s="32">
        <v>-16186674.039999999</v>
      </c>
      <c r="E464" s="32">
        <v>0</v>
      </c>
      <c r="F464" s="32"/>
      <c r="G464" s="89"/>
    </row>
    <row r="465" spans="1:19">
      <c r="B465" s="35" t="s">
        <v>378</v>
      </c>
      <c r="C465" s="32">
        <v>-35240427.109999999</v>
      </c>
      <c r="D465" s="32">
        <v>-35240427.109999999</v>
      </c>
      <c r="E465" s="32">
        <v>0</v>
      </c>
      <c r="F465" s="32"/>
      <c r="G465" s="89"/>
    </row>
    <row r="466" spans="1:19">
      <c r="B466" s="35" t="s">
        <v>379</v>
      </c>
      <c r="C466" s="32">
        <v>-52619365.490000002</v>
      </c>
      <c r="D466" s="32">
        <v>-52619365.490000002</v>
      </c>
      <c r="E466" s="32">
        <v>0</v>
      </c>
      <c r="F466" s="32"/>
      <c r="G466" s="89"/>
    </row>
    <row r="467" spans="1:19">
      <c r="B467" s="35" t="s">
        <v>380</v>
      </c>
      <c r="C467" s="32">
        <v>-1929210.99</v>
      </c>
      <c r="D467" s="32">
        <v>-1929210.99</v>
      </c>
      <c r="E467" s="32">
        <v>0</v>
      </c>
      <c r="F467" s="32"/>
      <c r="G467" s="89"/>
    </row>
    <row r="468" spans="1:19">
      <c r="B468" s="35" t="s">
        <v>381</v>
      </c>
      <c r="C468" s="32">
        <v>-32634956.16</v>
      </c>
      <c r="D468" s="32">
        <v>-32634956.16</v>
      </c>
      <c r="E468" s="32">
        <v>0</v>
      </c>
      <c r="F468" s="32"/>
      <c r="G468" s="89"/>
    </row>
    <row r="469" spans="1:19">
      <c r="B469" s="35" t="s">
        <v>382</v>
      </c>
      <c r="C469" s="32">
        <v>-28499853.82</v>
      </c>
      <c r="D469" s="32">
        <v>-28499853.82</v>
      </c>
      <c r="E469" s="32">
        <v>0</v>
      </c>
      <c r="F469" s="32"/>
      <c r="G469" s="89"/>
    </row>
    <row r="470" spans="1:19">
      <c r="B470" s="35" t="s">
        <v>383</v>
      </c>
      <c r="C470" s="32">
        <v>-39373439.829999998</v>
      </c>
      <c r="D470" s="32">
        <v>-39373439.829999998</v>
      </c>
      <c r="E470" s="32">
        <v>0</v>
      </c>
      <c r="F470" s="32"/>
      <c r="G470" s="89"/>
    </row>
    <row r="471" spans="1:19">
      <c r="B471" s="68" t="s">
        <v>384</v>
      </c>
      <c r="C471" s="36">
        <v>-31839080.510000002</v>
      </c>
      <c r="D471" s="189">
        <v>-31839080.510000002</v>
      </c>
      <c r="E471" s="36">
        <v>0</v>
      </c>
      <c r="F471" s="36"/>
      <c r="G471" s="190"/>
      <c r="H471" s="14" t="s">
        <v>142</v>
      </c>
    </row>
    <row r="472" spans="1:19">
      <c r="B472" s="68" t="s">
        <v>385</v>
      </c>
      <c r="C472" s="36">
        <v>-36539678.649999999</v>
      </c>
      <c r="D472" s="189">
        <v>-36538854.649999999</v>
      </c>
      <c r="E472" s="36">
        <v>824</v>
      </c>
      <c r="F472" s="36"/>
      <c r="G472" s="190"/>
      <c r="H472" s="14" t="s">
        <v>142</v>
      </c>
    </row>
    <row r="473" spans="1:19">
      <c r="B473" s="68" t="s">
        <v>386</v>
      </c>
      <c r="C473" s="36">
        <v>-34963846.039999999</v>
      </c>
      <c r="D473" s="189">
        <v>-34961755.060000002</v>
      </c>
      <c r="E473" s="36">
        <v>2090.98</v>
      </c>
      <c r="F473" s="36"/>
      <c r="G473" s="190"/>
      <c r="H473" s="14" t="s">
        <v>142</v>
      </c>
    </row>
    <row r="474" spans="1:19">
      <c r="B474" s="68" t="s">
        <v>387</v>
      </c>
      <c r="C474" s="36">
        <v>-50182058.170000002</v>
      </c>
      <c r="D474" s="189">
        <v>-50179058.170000002</v>
      </c>
      <c r="E474" s="36">
        <v>3000</v>
      </c>
      <c r="F474" s="36"/>
      <c r="G474" s="190"/>
      <c r="H474" s="14" t="s">
        <v>142</v>
      </c>
    </row>
    <row r="475" spans="1:19">
      <c r="B475" s="68" t="s">
        <v>388</v>
      </c>
      <c r="C475" s="36">
        <v>-63802668.520000003</v>
      </c>
      <c r="D475" s="189">
        <v>-63802668.520000003</v>
      </c>
      <c r="E475" s="36">
        <v>0</v>
      </c>
      <c r="F475" s="36"/>
      <c r="G475" s="190"/>
      <c r="H475" s="14" t="s">
        <v>142</v>
      </c>
    </row>
    <row r="476" spans="1:19">
      <c r="B476" s="68" t="s">
        <v>389</v>
      </c>
      <c r="C476" s="36">
        <v>-213340627.74000001</v>
      </c>
      <c r="D476" s="189">
        <v>-209958388.30000001</v>
      </c>
      <c r="E476" s="36">
        <v>3382239.44</v>
      </c>
      <c r="F476" s="36"/>
      <c r="G476" s="190"/>
      <c r="H476" s="14" t="s">
        <v>142</v>
      </c>
    </row>
    <row r="477" spans="1:19" s="14" customFormat="1">
      <c r="A477" s="5"/>
      <c r="B477" s="68" t="s">
        <v>390</v>
      </c>
      <c r="C477" s="36">
        <v>0</v>
      </c>
      <c r="D477" s="189">
        <v>-113459826.02</v>
      </c>
      <c r="E477" s="36">
        <v>-113459826.02</v>
      </c>
      <c r="F477" s="36"/>
      <c r="G477" s="190"/>
      <c r="H477" s="14" t="s">
        <v>142</v>
      </c>
      <c r="J477" s="5"/>
      <c r="K477" s="5"/>
      <c r="L477" s="5"/>
      <c r="M477" s="5"/>
      <c r="N477" s="5"/>
      <c r="O477" s="5"/>
      <c r="P477" s="5"/>
      <c r="Q477" s="5"/>
      <c r="R477" s="5"/>
      <c r="S477" s="5"/>
    </row>
    <row r="478" spans="1:19" s="14" customFormat="1">
      <c r="A478" s="5"/>
      <c r="B478" s="68" t="s">
        <v>391</v>
      </c>
      <c r="C478" s="36">
        <v>148722974.86000001</v>
      </c>
      <c r="D478" s="189">
        <v>152949197.77000001</v>
      </c>
      <c r="E478" s="36">
        <v>4226222.91</v>
      </c>
      <c r="F478" s="36"/>
      <c r="G478" s="190"/>
      <c r="H478" s="14" t="s">
        <v>142</v>
      </c>
      <c r="J478" s="5"/>
      <c r="K478" s="5"/>
      <c r="L478" s="5"/>
      <c r="M478" s="5"/>
      <c r="N478" s="5"/>
      <c r="O478" s="5"/>
      <c r="P478" s="5"/>
      <c r="Q478" s="5"/>
      <c r="R478" s="5"/>
      <c r="S478" s="5"/>
    </row>
    <row r="479" spans="1:19" s="14" customFormat="1">
      <c r="A479" s="5"/>
      <c r="B479" s="68" t="s">
        <v>392</v>
      </c>
      <c r="C479" s="36">
        <v>87956994.939999998</v>
      </c>
      <c r="D479" s="189">
        <v>87956994.939999998</v>
      </c>
      <c r="E479" s="36">
        <v>0</v>
      </c>
      <c r="F479" s="36"/>
      <c r="G479" s="190"/>
      <c r="H479" s="14" t="s">
        <v>142</v>
      </c>
      <c r="J479" s="5"/>
      <c r="K479" s="5"/>
      <c r="L479" s="5"/>
      <c r="M479" s="5"/>
      <c r="N479" s="5"/>
      <c r="O479" s="5"/>
      <c r="P479" s="5"/>
      <c r="Q479" s="5"/>
      <c r="R479" s="5"/>
      <c r="S479" s="5"/>
    </row>
    <row r="480" spans="1:19" s="14" customFormat="1">
      <c r="A480" s="5"/>
      <c r="B480" s="68" t="s">
        <v>393</v>
      </c>
      <c r="C480" s="36">
        <v>157195390.68000001</v>
      </c>
      <c r="D480" s="189">
        <v>157195390.68000001</v>
      </c>
      <c r="E480" s="36">
        <v>0</v>
      </c>
      <c r="F480" s="36"/>
      <c r="G480" s="190"/>
      <c r="H480" s="14" t="s">
        <v>142</v>
      </c>
      <c r="J480" s="5"/>
      <c r="K480" s="5"/>
      <c r="L480" s="5"/>
      <c r="M480" s="5"/>
      <c r="N480" s="5"/>
      <c r="O480" s="5"/>
      <c r="P480" s="5"/>
      <c r="Q480" s="5"/>
      <c r="R480" s="5"/>
      <c r="S480" s="5"/>
    </row>
    <row r="481" spans="1:19" s="14" customFormat="1">
      <c r="A481" s="5"/>
      <c r="B481" s="68" t="s">
        <v>394</v>
      </c>
      <c r="C481" s="36">
        <v>1254518.8999999999</v>
      </c>
      <c r="D481" s="189">
        <v>1254518.8999999999</v>
      </c>
      <c r="E481" s="36">
        <v>0</v>
      </c>
      <c r="F481" s="36"/>
      <c r="G481" s="190"/>
      <c r="H481" s="14" t="s">
        <v>142</v>
      </c>
      <c r="J481" s="5"/>
      <c r="K481" s="5"/>
      <c r="L481" s="5"/>
      <c r="M481" s="5"/>
      <c r="N481" s="5"/>
      <c r="O481" s="5"/>
      <c r="P481" s="5"/>
      <c r="Q481" s="5"/>
      <c r="R481" s="5"/>
      <c r="S481" s="5"/>
    </row>
    <row r="482" spans="1:19" s="14" customFormat="1">
      <c r="A482" s="5"/>
      <c r="B482" s="68" t="s">
        <v>395</v>
      </c>
      <c r="C482" s="36">
        <v>1827826.45</v>
      </c>
      <c r="D482" s="189">
        <v>1827826.45</v>
      </c>
      <c r="E482" s="36">
        <v>0</v>
      </c>
      <c r="F482" s="36"/>
      <c r="G482" s="190"/>
      <c r="H482" s="14" t="s">
        <v>142</v>
      </c>
      <c r="J482" s="5"/>
      <c r="K482" s="5"/>
      <c r="L482" s="5"/>
      <c r="M482" s="5"/>
      <c r="N482" s="5"/>
      <c r="O482" s="5"/>
      <c r="P482" s="5"/>
      <c r="Q482" s="5"/>
      <c r="R482" s="5"/>
      <c r="S482" s="5"/>
    </row>
    <row r="483" spans="1:19" s="14" customFormat="1">
      <c r="A483" s="5"/>
      <c r="B483" s="68" t="s">
        <v>396</v>
      </c>
      <c r="C483" s="36">
        <v>15397338.279999999</v>
      </c>
      <c r="D483" s="189">
        <v>16266026.07</v>
      </c>
      <c r="E483" s="36">
        <v>868687.79</v>
      </c>
      <c r="F483" s="36"/>
      <c r="G483" s="190"/>
      <c r="H483" s="14" t="s">
        <v>142</v>
      </c>
      <c r="J483" s="5"/>
      <c r="K483" s="5"/>
      <c r="L483" s="5"/>
      <c r="M483" s="5"/>
      <c r="N483" s="5"/>
      <c r="O483" s="5"/>
      <c r="P483" s="5"/>
      <c r="Q483" s="5"/>
      <c r="R483" s="5"/>
      <c r="S483" s="5"/>
    </row>
    <row r="484" spans="1:19" s="14" customFormat="1">
      <c r="A484" s="5"/>
      <c r="B484" s="68" t="s">
        <v>397</v>
      </c>
      <c r="C484" s="36">
        <v>59241015.920000002</v>
      </c>
      <c r="D484" s="189">
        <v>68561530.620000005</v>
      </c>
      <c r="E484" s="36">
        <v>9320514.6999999993</v>
      </c>
      <c r="F484" s="36"/>
      <c r="G484" s="190"/>
      <c r="J484" s="5"/>
      <c r="K484" s="5"/>
      <c r="L484" s="5"/>
      <c r="M484" s="5"/>
      <c r="N484" s="5"/>
      <c r="O484" s="5"/>
      <c r="P484" s="5"/>
      <c r="Q484" s="5"/>
      <c r="R484" s="5"/>
      <c r="S484" s="5"/>
    </row>
    <row r="485" spans="1:19" s="14" customFormat="1">
      <c r="A485" s="5"/>
      <c r="B485" s="68" t="s">
        <v>398</v>
      </c>
      <c r="C485" s="36">
        <v>459107.2</v>
      </c>
      <c r="D485" s="189">
        <v>459107.2</v>
      </c>
      <c r="E485" s="36">
        <v>0</v>
      </c>
      <c r="F485" s="36"/>
      <c r="G485" s="190"/>
      <c r="J485" s="5"/>
      <c r="K485" s="5"/>
      <c r="L485" s="5"/>
      <c r="M485" s="5"/>
      <c r="N485" s="5"/>
      <c r="O485" s="5"/>
      <c r="P485" s="5"/>
      <c r="Q485" s="5"/>
      <c r="R485" s="5"/>
      <c r="S485" s="5"/>
    </row>
    <row r="486" spans="1:19" s="14" customFormat="1">
      <c r="A486" s="5"/>
      <c r="B486" s="68" t="s">
        <v>399</v>
      </c>
      <c r="C486" s="36">
        <v>558579.72</v>
      </c>
      <c r="D486" s="189">
        <v>0</v>
      </c>
      <c r="E486" s="36">
        <v>-558579.72</v>
      </c>
      <c r="F486" s="36"/>
      <c r="G486" s="190"/>
      <c r="J486" s="5"/>
      <c r="K486" s="5"/>
      <c r="L486" s="5"/>
      <c r="M486" s="5"/>
      <c r="N486" s="5"/>
      <c r="O486" s="5"/>
      <c r="P486" s="5"/>
      <c r="Q486" s="5"/>
      <c r="R486" s="5"/>
      <c r="S486" s="5"/>
    </row>
    <row r="487" spans="1:19" s="14" customFormat="1">
      <c r="A487" s="5"/>
      <c r="B487" s="68" t="s">
        <v>400</v>
      </c>
      <c r="C487" s="36">
        <v>0</v>
      </c>
      <c r="D487" s="189">
        <v>13614615.76</v>
      </c>
      <c r="E487" s="36">
        <v>13614615.76</v>
      </c>
      <c r="F487" s="36"/>
      <c r="G487" s="190"/>
      <c r="J487" s="5"/>
      <c r="K487" s="5"/>
      <c r="L487" s="5"/>
      <c r="M487" s="5"/>
      <c r="N487" s="5"/>
      <c r="O487" s="5"/>
      <c r="P487" s="5"/>
      <c r="Q487" s="5"/>
      <c r="R487" s="5"/>
      <c r="S487" s="5"/>
    </row>
    <row r="488" spans="1:19" s="14" customFormat="1">
      <c r="A488" s="5"/>
      <c r="B488" s="68" t="s">
        <v>401</v>
      </c>
      <c r="C488" s="36">
        <v>0</v>
      </c>
      <c r="D488" s="189">
        <v>1021931.44</v>
      </c>
      <c r="E488" s="36">
        <v>1021931.44</v>
      </c>
      <c r="F488" s="36"/>
      <c r="G488" s="190"/>
      <c r="J488" s="5"/>
      <c r="K488" s="5"/>
      <c r="L488" s="5"/>
      <c r="M488" s="5"/>
      <c r="N488" s="5"/>
      <c r="O488" s="5"/>
      <c r="P488" s="5"/>
      <c r="Q488" s="5"/>
      <c r="R488" s="5"/>
      <c r="S488" s="5"/>
    </row>
    <row r="489" spans="1:19" s="14" customFormat="1">
      <c r="A489" s="5"/>
      <c r="B489" s="68" t="s">
        <v>402</v>
      </c>
      <c r="C489" s="36">
        <v>0</v>
      </c>
      <c r="D489" s="189">
        <v>5636321.9500000002</v>
      </c>
      <c r="E489" s="36">
        <v>5636321.9500000002</v>
      </c>
      <c r="F489" s="36"/>
      <c r="G489" s="190"/>
      <c r="J489" s="5"/>
      <c r="K489" s="5"/>
      <c r="L489" s="5"/>
      <c r="M489" s="5"/>
      <c r="N489" s="5"/>
      <c r="O489" s="5"/>
      <c r="P489" s="5"/>
      <c r="Q489" s="5"/>
      <c r="R489" s="5"/>
      <c r="S489" s="5"/>
    </row>
    <row r="490" spans="1:19" s="14" customFormat="1">
      <c r="A490" s="5"/>
      <c r="B490" s="68" t="s">
        <v>403</v>
      </c>
      <c r="C490" s="36">
        <v>0</v>
      </c>
      <c r="D490" s="189">
        <v>2772560.84</v>
      </c>
      <c r="E490" s="36">
        <v>2772560.84</v>
      </c>
      <c r="F490" s="36"/>
      <c r="G490" s="190"/>
      <c r="J490" s="5"/>
      <c r="K490" s="5"/>
      <c r="L490" s="5"/>
      <c r="M490" s="5"/>
      <c r="N490" s="5"/>
      <c r="O490" s="5"/>
      <c r="P490" s="5"/>
      <c r="Q490" s="5"/>
      <c r="R490" s="5"/>
      <c r="S490" s="5"/>
    </row>
    <row r="491" spans="1:19" s="14" customFormat="1">
      <c r="A491" s="5"/>
      <c r="B491" s="68" t="s">
        <v>404</v>
      </c>
      <c r="C491" s="36">
        <v>89971506.719999999</v>
      </c>
      <c r="D491" s="189">
        <v>88635168.069999993</v>
      </c>
      <c r="E491" s="36">
        <v>-1336338.6499999999</v>
      </c>
      <c r="F491" s="36"/>
      <c r="G491" s="190"/>
      <c r="J491" s="5"/>
      <c r="K491" s="5"/>
      <c r="L491" s="5"/>
      <c r="M491" s="5"/>
      <c r="N491" s="5"/>
      <c r="O491" s="5"/>
      <c r="P491" s="5"/>
      <c r="Q491" s="5"/>
      <c r="R491" s="5"/>
      <c r="S491" s="5"/>
    </row>
    <row r="492" spans="1:19" s="14" customFormat="1">
      <c r="A492" s="5"/>
      <c r="B492" s="181"/>
      <c r="C492" s="38"/>
      <c r="D492" s="38"/>
      <c r="E492" s="36">
        <f t="shared" ref="E492" si="1">+C492-D492</f>
        <v>0</v>
      </c>
      <c r="F492" s="38"/>
      <c r="G492" s="191"/>
      <c r="J492" s="5"/>
      <c r="K492" s="5"/>
      <c r="L492" s="5"/>
      <c r="M492" s="5"/>
      <c r="N492" s="5"/>
      <c r="O492" s="5"/>
      <c r="P492" s="5"/>
      <c r="Q492" s="5"/>
      <c r="R492" s="5"/>
      <c r="S492" s="5"/>
    </row>
    <row r="493" spans="1:19" s="14" customFormat="1">
      <c r="A493" s="5"/>
      <c r="B493" s="5"/>
      <c r="C493" s="130">
        <f>SUM(C461:C491)</f>
        <v>-92399564.270000041</v>
      </c>
      <c r="D493" s="130">
        <f>SUM(D461:D491)</f>
        <v>-123508751.44000009</v>
      </c>
      <c r="E493" s="130">
        <f>SUM(E461:E491)</f>
        <v>-31109187.170000009</v>
      </c>
      <c r="F493" s="192"/>
      <c r="G493" s="185"/>
      <c r="J493" s="5"/>
      <c r="K493" s="5"/>
      <c r="L493" s="5"/>
      <c r="M493" s="5"/>
      <c r="N493" s="5"/>
      <c r="O493" s="5"/>
      <c r="P493" s="5"/>
      <c r="Q493" s="5"/>
      <c r="R493" s="5"/>
      <c r="S493" s="5"/>
    </row>
    <row r="497" spans="1:19" s="14" customFormat="1">
      <c r="A497" s="5"/>
      <c r="B497" s="15" t="s">
        <v>405</v>
      </c>
      <c r="C497" s="5"/>
      <c r="D497" s="5"/>
      <c r="E497" s="5"/>
      <c r="F497" s="5"/>
      <c r="J497" s="5"/>
      <c r="K497" s="5"/>
      <c r="L497" s="5"/>
      <c r="M497" s="5"/>
      <c r="N497" s="5"/>
      <c r="O497" s="5"/>
      <c r="P497" s="5"/>
      <c r="Q497" s="5"/>
      <c r="R497" s="5"/>
      <c r="S497" s="5"/>
    </row>
    <row r="499" spans="1:19" s="14" customFormat="1">
      <c r="A499" s="5"/>
      <c r="B499" s="159" t="s">
        <v>406</v>
      </c>
      <c r="C499" s="160" t="s">
        <v>59</v>
      </c>
      <c r="D499" s="25" t="s">
        <v>60</v>
      </c>
      <c r="E499" s="25" t="s">
        <v>61</v>
      </c>
      <c r="F499" s="26"/>
      <c r="J499" s="5"/>
      <c r="K499" s="5"/>
      <c r="L499" s="5"/>
      <c r="M499" s="5"/>
      <c r="N499" s="5"/>
      <c r="O499" s="5"/>
      <c r="P499" s="5"/>
      <c r="Q499" s="5"/>
      <c r="R499" s="5"/>
      <c r="S499" s="5"/>
    </row>
    <row r="500" spans="1:19" s="14" customFormat="1">
      <c r="A500" s="5"/>
      <c r="B500" s="27" t="s">
        <v>407</v>
      </c>
      <c r="C500" s="28"/>
      <c r="D500" s="28"/>
      <c r="E500" s="28"/>
      <c r="F500" s="85"/>
      <c r="J500" s="5"/>
      <c r="K500" s="5"/>
      <c r="L500" s="5"/>
      <c r="M500" s="5"/>
      <c r="N500" s="5"/>
      <c r="O500" s="5"/>
      <c r="P500" s="5"/>
      <c r="Q500" s="5"/>
      <c r="R500" s="5"/>
      <c r="S500" s="5"/>
    </row>
    <row r="501" spans="1:19" s="14" customFormat="1">
      <c r="A501" s="5"/>
      <c r="B501" s="35" t="s">
        <v>408</v>
      </c>
      <c r="C501" s="32">
        <v>16565208.59</v>
      </c>
      <c r="D501" s="32">
        <v>16011130.199999999</v>
      </c>
      <c r="E501" s="32">
        <v>-554078.39</v>
      </c>
      <c r="F501" s="85"/>
      <c r="J501" s="5"/>
      <c r="K501" s="5"/>
      <c r="L501" s="5"/>
      <c r="M501" s="5"/>
      <c r="N501" s="5"/>
      <c r="O501" s="5"/>
      <c r="P501" s="5"/>
      <c r="Q501" s="5"/>
      <c r="R501" s="5"/>
      <c r="S501" s="5"/>
    </row>
    <row r="502" spans="1:19" s="14" customFormat="1">
      <c r="A502" s="5"/>
      <c r="B502" s="35" t="s">
        <v>409</v>
      </c>
      <c r="C502" s="32">
        <v>3637428.96</v>
      </c>
      <c r="D502" s="32">
        <v>136927.35</v>
      </c>
      <c r="E502" s="32">
        <v>-3500501.61</v>
      </c>
      <c r="F502" s="85"/>
      <c r="J502" s="5"/>
      <c r="K502" s="5"/>
      <c r="L502" s="5"/>
      <c r="M502" s="5"/>
      <c r="N502" s="5"/>
      <c r="O502" s="5"/>
      <c r="P502" s="5"/>
      <c r="Q502" s="5"/>
      <c r="R502" s="5"/>
      <c r="S502" s="5"/>
    </row>
    <row r="503" spans="1:19" s="14" customFormat="1">
      <c r="A503" s="5"/>
      <c r="B503" s="35" t="s">
        <v>410</v>
      </c>
      <c r="C503" s="32">
        <v>13778609.779999999</v>
      </c>
      <c r="D503" s="32">
        <v>64364249.079999998</v>
      </c>
      <c r="E503" s="32">
        <v>50585639.299999997</v>
      </c>
      <c r="F503" s="85"/>
      <c r="J503" s="5"/>
      <c r="K503" s="5"/>
      <c r="L503" s="5"/>
      <c r="M503" s="5"/>
      <c r="N503" s="5"/>
      <c r="O503" s="5"/>
      <c r="P503" s="5"/>
      <c r="Q503" s="5"/>
      <c r="R503" s="5"/>
      <c r="S503" s="5"/>
    </row>
    <row r="504" spans="1:19" s="14" customFormat="1">
      <c r="A504" s="5"/>
      <c r="B504" s="35" t="s">
        <v>411</v>
      </c>
      <c r="C504" s="32">
        <v>119036893.02</v>
      </c>
      <c r="D504" s="32">
        <v>123194635.08</v>
      </c>
      <c r="E504" s="32">
        <v>4157742.06</v>
      </c>
      <c r="F504" s="85"/>
      <c r="J504" s="5"/>
      <c r="K504" s="5"/>
      <c r="L504" s="5"/>
      <c r="M504" s="5"/>
      <c r="N504" s="5"/>
      <c r="O504" s="5"/>
      <c r="P504" s="5"/>
      <c r="Q504" s="5"/>
      <c r="R504" s="5"/>
      <c r="S504" s="5"/>
    </row>
    <row r="505" spans="1:19" s="14" customFormat="1">
      <c r="A505" s="5"/>
      <c r="B505" s="68" t="s">
        <v>412</v>
      </c>
      <c r="C505" s="36">
        <v>1121174.83</v>
      </c>
      <c r="D505" s="36">
        <v>1127285.22</v>
      </c>
      <c r="E505" s="32">
        <v>6110.39</v>
      </c>
      <c r="F505" s="85"/>
      <c r="J505" s="5"/>
      <c r="K505" s="5"/>
      <c r="L505" s="5"/>
      <c r="M505" s="5"/>
      <c r="N505" s="5"/>
      <c r="O505" s="5"/>
      <c r="P505" s="5"/>
      <c r="Q505" s="5"/>
      <c r="R505" s="5"/>
      <c r="S505" s="5"/>
    </row>
    <row r="506" spans="1:19" s="14" customFormat="1">
      <c r="A506" s="5"/>
      <c r="B506" s="68" t="s">
        <v>413</v>
      </c>
      <c r="C506" s="36">
        <v>18685204.260000002</v>
      </c>
      <c r="D506" s="36">
        <v>23692972.370000001</v>
      </c>
      <c r="E506" s="32">
        <v>5007768.1100000003</v>
      </c>
      <c r="F506" s="85"/>
      <c r="J506" s="5"/>
      <c r="K506" s="5"/>
      <c r="L506" s="5"/>
      <c r="M506" s="5"/>
      <c r="N506" s="5"/>
      <c r="O506" s="5"/>
      <c r="P506" s="5"/>
      <c r="Q506" s="5"/>
      <c r="R506" s="5"/>
      <c r="S506" s="5"/>
    </row>
    <row r="507" spans="1:19" s="14" customFormat="1">
      <c r="A507" s="5"/>
      <c r="B507" s="68" t="s">
        <v>414</v>
      </c>
      <c r="C507" s="36">
        <v>0.01</v>
      </c>
      <c r="D507" s="36">
        <v>0</v>
      </c>
      <c r="E507" s="32">
        <v>-0.01</v>
      </c>
      <c r="F507" s="85"/>
      <c r="J507" s="5"/>
      <c r="K507" s="5"/>
      <c r="L507" s="5"/>
      <c r="M507" s="5"/>
      <c r="N507" s="5"/>
      <c r="O507" s="5"/>
      <c r="P507" s="5"/>
      <c r="Q507" s="5"/>
      <c r="R507" s="5"/>
      <c r="S507" s="5"/>
    </row>
    <row r="508" spans="1:19" s="14" customFormat="1">
      <c r="A508" s="5"/>
      <c r="B508" s="68" t="s">
        <v>415</v>
      </c>
      <c r="C508" s="36">
        <v>5587731.5800000001</v>
      </c>
      <c r="D508" s="36">
        <v>4394552.5</v>
      </c>
      <c r="E508" s="32">
        <v>-1193179.08</v>
      </c>
      <c r="F508" s="85"/>
      <c r="J508" s="5"/>
      <c r="K508" s="5"/>
      <c r="L508" s="5"/>
      <c r="M508" s="5"/>
      <c r="N508" s="5"/>
      <c r="O508" s="5"/>
      <c r="P508" s="5"/>
      <c r="Q508" s="5"/>
      <c r="R508" s="5"/>
      <c r="S508" s="5"/>
    </row>
    <row r="509" spans="1:19" s="14" customFormat="1">
      <c r="A509" s="5"/>
      <c r="B509" s="68" t="s">
        <v>416</v>
      </c>
      <c r="C509" s="36">
        <v>49906982.049999997</v>
      </c>
      <c r="D509" s="36">
        <v>62906924.689999998</v>
      </c>
      <c r="E509" s="32">
        <v>12999942.640000001</v>
      </c>
      <c r="F509" s="85"/>
      <c r="J509" s="5"/>
      <c r="K509" s="5"/>
      <c r="L509" s="5"/>
      <c r="M509" s="5"/>
      <c r="N509" s="5"/>
      <c r="O509" s="5"/>
      <c r="P509" s="5"/>
      <c r="Q509" s="5"/>
      <c r="R509" s="5"/>
      <c r="S509" s="5"/>
    </row>
    <row r="510" spans="1:19" s="14" customFormat="1">
      <c r="A510" s="5"/>
      <c r="B510" s="68" t="s">
        <v>417</v>
      </c>
      <c r="C510" s="36">
        <v>548573.05000000005</v>
      </c>
      <c r="D510" s="36">
        <v>1258497.78</v>
      </c>
      <c r="E510" s="32">
        <v>709924.73</v>
      </c>
      <c r="F510" s="85"/>
      <c r="J510" s="5"/>
      <c r="K510" s="5"/>
      <c r="L510" s="5"/>
      <c r="M510" s="5"/>
      <c r="N510" s="5"/>
      <c r="O510" s="5"/>
      <c r="P510" s="5"/>
      <c r="Q510" s="5"/>
      <c r="R510" s="5"/>
      <c r="S510" s="5"/>
    </row>
    <row r="511" spans="1:19" s="14" customFormat="1">
      <c r="A511" s="5"/>
      <c r="B511" s="68" t="s">
        <v>418</v>
      </c>
      <c r="C511" s="36">
        <v>35558376.359999999</v>
      </c>
      <c r="D511" s="36">
        <v>32480003.989999998</v>
      </c>
      <c r="E511" s="32">
        <v>-3078372.37</v>
      </c>
      <c r="F511" s="85"/>
      <c r="J511" s="5"/>
      <c r="K511" s="5"/>
      <c r="L511" s="5"/>
      <c r="M511" s="5"/>
      <c r="N511" s="5"/>
      <c r="O511" s="5"/>
      <c r="P511" s="5"/>
      <c r="Q511" s="5"/>
      <c r="R511" s="5"/>
      <c r="S511" s="5"/>
    </row>
    <row r="512" spans="1:19" s="14" customFormat="1">
      <c r="A512" s="5"/>
      <c r="B512" s="68" t="s">
        <v>419</v>
      </c>
      <c r="C512" s="36">
        <v>294426.5</v>
      </c>
      <c r="D512" s="36">
        <v>170274.05</v>
      </c>
      <c r="E512" s="32">
        <v>-124152.45</v>
      </c>
      <c r="F512" s="85"/>
      <c r="J512" s="5"/>
      <c r="K512" s="5"/>
      <c r="L512" s="5"/>
      <c r="M512" s="5"/>
      <c r="N512" s="5"/>
      <c r="O512" s="5"/>
      <c r="P512" s="5"/>
      <c r="Q512" s="5"/>
      <c r="R512" s="5"/>
      <c r="S512" s="5"/>
    </row>
    <row r="513" spans="1:19" s="14" customFormat="1">
      <c r="A513" s="5"/>
      <c r="B513" s="68" t="s">
        <v>420</v>
      </c>
      <c r="C513" s="36">
        <v>946009.39</v>
      </c>
      <c r="D513" s="36">
        <v>3654030.11</v>
      </c>
      <c r="E513" s="32">
        <v>2708020.72</v>
      </c>
      <c r="F513" s="85"/>
      <c r="J513" s="5"/>
      <c r="K513" s="5"/>
      <c r="L513" s="5"/>
      <c r="M513" s="5"/>
      <c r="N513" s="5"/>
      <c r="O513" s="5"/>
      <c r="P513" s="5"/>
      <c r="Q513" s="5"/>
      <c r="R513" s="5"/>
      <c r="S513" s="5"/>
    </row>
    <row r="514" spans="1:19" s="14" customFormat="1">
      <c r="A514" s="5"/>
      <c r="B514" s="68" t="s">
        <v>421</v>
      </c>
      <c r="C514" s="36">
        <v>3100863.96</v>
      </c>
      <c r="D514" s="36">
        <v>0</v>
      </c>
      <c r="E514" s="32">
        <v>-3100863.96</v>
      </c>
      <c r="F514" s="85"/>
      <c r="J514" s="5"/>
      <c r="K514" s="5"/>
      <c r="L514" s="5"/>
      <c r="M514" s="5"/>
      <c r="N514" s="5"/>
      <c r="O514" s="5"/>
      <c r="P514" s="5"/>
      <c r="Q514" s="5"/>
      <c r="R514" s="5"/>
      <c r="S514" s="5"/>
    </row>
    <row r="515" spans="1:19" s="14" customFormat="1">
      <c r="A515" s="5"/>
      <c r="B515" s="68" t="s">
        <v>422</v>
      </c>
      <c r="C515" s="36">
        <v>457318.53</v>
      </c>
      <c r="D515" s="36">
        <v>0</v>
      </c>
      <c r="E515" s="32">
        <v>-457318.53</v>
      </c>
      <c r="F515" s="85"/>
      <c r="J515" s="5"/>
      <c r="K515" s="5"/>
      <c r="L515" s="5"/>
      <c r="M515" s="5"/>
      <c r="N515" s="5"/>
      <c r="O515" s="5"/>
      <c r="P515" s="5"/>
      <c r="Q515" s="5"/>
      <c r="R515" s="5"/>
      <c r="S515" s="5"/>
    </row>
    <row r="516" spans="1:19" s="14" customFormat="1">
      <c r="A516" s="5"/>
      <c r="B516" s="68" t="s">
        <v>423</v>
      </c>
      <c r="C516" s="36">
        <v>0</v>
      </c>
      <c r="D516" s="36">
        <v>508587.59</v>
      </c>
      <c r="E516" s="32">
        <v>508587.59</v>
      </c>
      <c r="F516" s="85"/>
      <c r="G516" s="193"/>
      <c r="J516" s="5"/>
      <c r="K516" s="5"/>
      <c r="L516" s="5"/>
      <c r="M516" s="5"/>
      <c r="N516" s="5"/>
      <c r="O516" s="5"/>
      <c r="P516" s="5"/>
      <c r="Q516" s="5"/>
      <c r="R516" s="5"/>
      <c r="S516" s="5"/>
    </row>
    <row r="517" spans="1:19" s="14" customFormat="1">
      <c r="A517" s="5"/>
      <c r="B517" s="68" t="s">
        <v>424</v>
      </c>
      <c r="C517" s="36">
        <v>0</v>
      </c>
      <c r="D517" s="36">
        <v>876229.16</v>
      </c>
      <c r="E517" s="32">
        <v>876229.16</v>
      </c>
      <c r="F517" s="85"/>
      <c r="G517" s="193"/>
      <c r="J517" s="5"/>
      <c r="K517" s="5"/>
      <c r="L517" s="5"/>
      <c r="M517" s="5"/>
      <c r="N517" s="5"/>
      <c r="O517" s="5"/>
      <c r="P517" s="5"/>
      <c r="Q517" s="5"/>
      <c r="R517" s="5"/>
      <c r="S517" s="5"/>
    </row>
    <row r="518" spans="1:19" s="14" customFormat="1">
      <c r="A518" s="5"/>
      <c r="B518" s="181"/>
      <c r="C518" s="36"/>
      <c r="D518" s="36"/>
      <c r="E518" s="36"/>
      <c r="F518" s="194"/>
      <c r="J518" s="5"/>
      <c r="K518" s="5"/>
      <c r="L518" s="5"/>
      <c r="M518" s="5"/>
      <c r="N518" s="5"/>
      <c r="O518" s="5"/>
      <c r="P518" s="5"/>
      <c r="Q518" s="5"/>
      <c r="R518" s="5"/>
      <c r="S518" s="5"/>
    </row>
    <row r="519" spans="1:19" s="14" customFormat="1">
      <c r="A519" s="5"/>
      <c r="B519" s="5"/>
      <c r="C519" s="130">
        <f>SUM(C501:C515)</f>
        <v>269224800.86999995</v>
      </c>
      <c r="D519" s="130">
        <f>SUM(D501:D518)</f>
        <v>334776299.17000002</v>
      </c>
      <c r="E519" s="130">
        <f>SUM(E501:E518)</f>
        <v>65551498.300000004</v>
      </c>
      <c r="F519" s="195"/>
      <c r="J519" s="5"/>
      <c r="K519" s="5"/>
      <c r="L519" s="5"/>
      <c r="M519" s="5"/>
      <c r="N519" s="5"/>
      <c r="O519" s="5"/>
      <c r="P519" s="5"/>
      <c r="Q519" s="5"/>
      <c r="R519" s="5"/>
      <c r="S519" s="5"/>
    </row>
    <row r="521" spans="1:19" s="14" customFormat="1">
      <c r="A521" s="5"/>
      <c r="B521" s="159" t="s">
        <v>425</v>
      </c>
      <c r="C521" s="160" t="s">
        <v>61</v>
      </c>
      <c r="D521" s="25" t="s">
        <v>426</v>
      </c>
      <c r="E521" s="12"/>
      <c r="F521" s="12"/>
      <c r="J521" s="5"/>
      <c r="K521" s="5"/>
      <c r="L521" s="5"/>
      <c r="M521" s="5"/>
      <c r="N521" s="5"/>
      <c r="O521" s="5"/>
      <c r="P521" s="5"/>
      <c r="Q521" s="5"/>
      <c r="R521" s="5"/>
      <c r="S521" s="5"/>
    </row>
    <row r="522" spans="1:19" s="14" customFormat="1">
      <c r="A522" s="5"/>
      <c r="B522" s="68" t="s">
        <v>427</v>
      </c>
      <c r="C522" s="196">
        <v>0</v>
      </c>
      <c r="D522" s="197"/>
      <c r="E522" s="12" t="s">
        <v>142</v>
      </c>
      <c r="F522" s="12"/>
      <c r="J522" s="5"/>
      <c r="K522" s="5"/>
      <c r="L522" s="5"/>
      <c r="M522" s="5"/>
      <c r="N522" s="5"/>
      <c r="O522" s="5"/>
      <c r="P522" s="5"/>
      <c r="Q522" s="5"/>
      <c r="R522" s="5"/>
      <c r="S522" s="5"/>
    </row>
    <row r="523" spans="1:19" s="14" customFormat="1">
      <c r="A523" s="5"/>
      <c r="B523" s="68" t="s">
        <v>428</v>
      </c>
      <c r="C523" s="196">
        <v>656461.6</v>
      </c>
      <c r="D523" s="197"/>
      <c r="E523" s="12" t="s">
        <v>142</v>
      </c>
      <c r="F523" s="12"/>
      <c r="J523" s="5"/>
      <c r="K523" s="5"/>
      <c r="L523" s="5"/>
      <c r="M523" s="5"/>
      <c r="N523" s="5"/>
      <c r="O523" s="5"/>
      <c r="P523" s="5"/>
      <c r="Q523" s="5"/>
      <c r="R523" s="5"/>
      <c r="S523" s="5"/>
    </row>
    <row r="524" spans="1:19" s="14" customFormat="1">
      <c r="A524" s="5"/>
      <c r="B524" s="68" t="s">
        <v>429</v>
      </c>
      <c r="C524" s="196">
        <v>-61767.87</v>
      </c>
      <c r="D524" s="197"/>
      <c r="E524" s="12"/>
      <c r="F524" s="12"/>
      <c r="J524" s="5"/>
      <c r="K524" s="5"/>
      <c r="L524" s="5"/>
      <c r="M524" s="5"/>
      <c r="N524" s="5"/>
      <c r="O524" s="5"/>
      <c r="P524" s="5"/>
      <c r="Q524" s="5"/>
      <c r="R524" s="5"/>
      <c r="S524" s="5"/>
    </row>
    <row r="525" spans="1:19" s="14" customFormat="1">
      <c r="A525" s="5"/>
      <c r="B525" s="68" t="s">
        <v>430</v>
      </c>
      <c r="C525" s="196">
        <v>-1992800.25</v>
      </c>
      <c r="D525" s="197"/>
      <c r="E525" s="12" t="s">
        <v>142</v>
      </c>
      <c r="F525" s="12"/>
      <c r="J525" s="5"/>
      <c r="K525" s="5"/>
      <c r="L525" s="5"/>
      <c r="M525" s="5"/>
      <c r="N525" s="5"/>
      <c r="O525" s="5"/>
      <c r="P525" s="5"/>
      <c r="Q525" s="5"/>
      <c r="R525" s="5"/>
      <c r="S525" s="5"/>
    </row>
    <row r="526" spans="1:19" s="14" customFormat="1">
      <c r="A526" s="5"/>
      <c r="B526" s="68"/>
      <c r="C526" s="196"/>
      <c r="D526" s="197"/>
      <c r="E526" s="12" t="s">
        <v>142</v>
      </c>
      <c r="F526" s="12"/>
      <c r="J526" s="5"/>
      <c r="K526" s="5"/>
      <c r="L526" s="5"/>
      <c r="M526" s="5"/>
      <c r="N526" s="5"/>
      <c r="O526" s="5"/>
      <c r="P526" s="5"/>
      <c r="Q526" s="5"/>
      <c r="R526" s="5"/>
      <c r="S526" s="5"/>
    </row>
    <row r="527" spans="1:19" s="14" customFormat="1">
      <c r="A527" s="5"/>
      <c r="B527" s="68" t="s">
        <v>71</v>
      </c>
      <c r="C527" s="196">
        <v>1269424.47</v>
      </c>
      <c r="D527" s="197"/>
      <c r="E527" s="12"/>
      <c r="F527" s="12"/>
      <c r="J527" s="5"/>
      <c r="K527" s="5"/>
      <c r="L527" s="5"/>
      <c r="M527" s="5"/>
      <c r="N527" s="5"/>
      <c r="O527" s="5"/>
      <c r="P527" s="5"/>
      <c r="Q527" s="5"/>
      <c r="R527" s="5"/>
      <c r="S527" s="5"/>
    </row>
    <row r="528" spans="1:19" s="14" customFormat="1">
      <c r="A528" s="5"/>
      <c r="B528" s="68" t="s">
        <v>72</v>
      </c>
      <c r="C528" s="196">
        <v>-533230.97</v>
      </c>
      <c r="D528" s="197"/>
      <c r="E528" s="12"/>
      <c r="F528" s="12"/>
      <c r="J528" s="5"/>
      <c r="K528" s="5"/>
      <c r="L528" s="5"/>
      <c r="M528" s="5"/>
      <c r="N528" s="5"/>
      <c r="O528" s="5"/>
      <c r="P528" s="5"/>
      <c r="Q528" s="5"/>
      <c r="R528" s="5"/>
      <c r="S528" s="5"/>
    </row>
    <row r="529" spans="1:19" s="14" customFormat="1">
      <c r="A529" s="5"/>
      <c r="B529" s="68" t="s">
        <v>73</v>
      </c>
      <c r="C529" s="196">
        <v>139490.51999999999</v>
      </c>
      <c r="D529" s="197"/>
      <c r="E529" s="12"/>
      <c r="F529" s="12"/>
      <c r="J529" s="5"/>
      <c r="K529" s="5"/>
      <c r="L529" s="5"/>
      <c r="M529" s="5"/>
      <c r="N529" s="5"/>
      <c r="O529" s="5"/>
      <c r="P529" s="5"/>
      <c r="Q529" s="5"/>
      <c r="R529" s="5"/>
      <c r="S529" s="5"/>
    </row>
    <row r="530" spans="1:19" s="14" customFormat="1">
      <c r="A530" s="5"/>
      <c r="B530" s="68" t="s">
        <v>74</v>
      </c>
      <c r="C530" s="196">
        <v>8661054.4299999997</v>
      </c>
      <c r="D530" s="197"/>
      <c r="E530" s="12"/>
      <c r="F530" s="12"/>
      <c r="J530" s="5"/>
      <c r="K530" s="5"/>
      <c r="L530" s="5"/>
      <c r="M530" s="5"/>
      <c r="N530" s="5"/>
      <c r="O530" s="5"/>
      <c r="P530" s="5"/>
      <c r="Q530" s="5"/>
      <c r="R530" s="5"/>
      <c r="S530" s="5"/>
    </row>
    <row r="531" spans="1:19" s="14" customFormat="1">
      <c r="A531" s="5"/>
      <c r="B531" s="68" t="s">
        <v>75</v>
      </c>
      <c r="C531" s="196">
        <v>-3387660.46</v>
      </c>
      <c r="D531" s="197"/>
      <c r="E531" s="12"/>
      <c r="F531" s="12"/>
      <c r="J531" s="5"/>
      <c r="K531" s="5"/>
      <c r="L531" s="5"/>
      <c r="M531" s="5"/>
      <c r="N531" s="5"/>
      <c r="O531" s="5"/>
      <c r="P531" s="5"/>
      <c r="Q531" s="5"/>
      <c r="R531" s="5"/>
      <c r="S531" s="5"/>
    </row>
    <row r="532" spans="1:19" s="14" customFormat="1">
      <c r="A532" s="5"/>
      <c r="B532" s="68" t="s">
        <v>76</v>
      </c>
      <c r="C532" s="196">
        <v>462888.9</v>
      </c>
      <c r="D532" s="197"/>
      <c r="E532" s="12"/>
      <c r="F532" s="12"/>
      <c r="J532" s="5"/>
      <c r="K532" s="5"/>
      <c r="L532" s="5"/>
      <c r="M532" s="5"/>
      <c r="N532" s="5"/>
      <c r="O532" s="5"/>
      <c r="P532" s="5"/>
      <c r="Q532" s="5"/>
      <c r="R532" s="5"/>
      <c r="S532" s="5"/>
    </row>
    <row r="533" spans="1:19" s="14" customFormat="1">
      <c r="A533" s="5"/>
      <c r="B533" s="68" t="s">
        <v>77</v>
      </c>
      <c r="C533" s="196">
        <v>-201714.07</v>
      </c>
      <c r="D533" s="197"/>
      <c r="E533" s="12"/>
      <c r="F533" s="12"/>
      <c r="J533" s="5"/>
      <c r="K533" s="5"/>
      <c r="L533" s="5"/>
      <c r="M533" s="5"/>
      <c r="N533" s="5"/>
      <c r="O533" s="5"/>
      <c r="P533" s="5"/>
      <c r="Q533" s="5"/>
      <c r="R533" s="5"/>
      <c r="S533" s="5"/>
    </row>
    <row r="534" spans="1:19" s="14" customFormat="1">
      <c r="A534" s="5"/>
      <c r="B534" s="68" t="s">
        <v>78</v>
      </c>
      <c r="C534" s="196">
        <v>-167911.1</v>
      </c>
      <c r="D534" s="197"/>
      <c r="E534" s="12"/>
      <c r="F534" s="12"/>
      <c r="J534" s="5"/>
      <c r="K534" s="5"/>
      <c r="L534" s="5"/>
      <c r="M534" s="5"/>
      <c r="N534" s="5"/>
      <c r="O534" s="5"/>
      <c r="P534" s="5"/>
      <c r="Q534" s="5"/>
      <c r="R534" s="5"/>
      <c r="S534" s="5"/>
    </row>
    <row r="535" spans="1:19" s="14" customFormat="1">
      <c r="A535" s="5"/>
      <c r="B535" s="68" t="s">
        <v>80</v>
      </c>
      <c r="C535" s="196">
        <v>401725.18</v>
      </c>
      <c r="D535" s="197"/>
      <c r="E535" s="12"/>
      <c r="F535" s="12"/>
      <c r="J535" s="5"/>
      <c r="K535" s="5"/>
      <c r="L535" s="5"/>
      <c r="M535" s="5"/>
      <c r="N535" s="5"/>
      <c r="O535" s="5"/>
      <c r="P535" s="5"/>
      <c r="Q535" s="5"/>
      <c r="R535" s="5"/>
      <c r="S535" s="5"/>
    </row>
    <row r="536" spans="1:19" s="14" customFormat="1">
      <c r="A536" s="5"/>
      <c r="B536" s="68" t="s">
        <v>81</v>
      </c>
      <c r="C536" s="196">
        <v>208311.8</v>
      </c>
      <c r="D536" s="197"/>
      <c r="E536" s="12"/>
      <c r="F536" s="12"/>
      <c r="J536" s="5"/>
      <c r="K536" s="5"/>
      <c r="L536" s="5"/>
      <c r="M536" s="5"/>
      <c r="N536" s="5"/>
      <c r="O536" s="5"/>
      <c r="P536" s="5"/>
      <c r="Q536" s="5"/>
      <c r="R536" s="5"/>
      <c r="S536" s="5"/>
    </row>
    <row r="537" spans="1:19" s="14" customFormat="1">
      <c r="A537" s="5"/>
      <c r="B537" s="68" t="s">
        <v>82</v>
      </c>
      <c r="C537" s="196">
        <v>-183286.32</v>
      </c>
      <c r="D537" s="197"/>
      <c r="E537" s="12"/>
      <c r="F537" s="12"/>
      <c r="J537" s="5"/>
      <c r="K537" s="5"/>
      <c r="L537" s="5"/>
      <c r="M537" s="5"/>
      <c r="N537" s="5"/>
      <c r="O537" s="5"/>
      <c r="P537" s="5"/>
      <c r="Q537" s="5"/>
      <c r="R537" s="5"/>
      <c r="S537" s="5"/>
    </row>
    <row r="538" spans="1:19" s="14" customFormat="1">
      <c r="A538" s="5"/>
      <c r="B538" s="68" t="s">
        <v>83</v>
      </c>
      <c r="C538" s="196">
        <v>386422.32</v>
      </c>
      <c r="D538" s="197"/>
      <c r="E538" s="12"/>
      <c r="F538" s="12"/>
      <c r="J538" s="5"/>
      <c r="K538" s="5"/>
      <c r="L538" s="5"/>
      <c r="M538" s="5"/>
      <c r="N538" s="5"/>
      <c r="O538" s="5"/>
      <c r="P538" s="5"/>
      <c r="Q538" s="5"/>
      <c r="R538" s="5"/>
      <c r="S538" s="5"/>
    </row>
    <row r="539" spans="1:19" s="14" customFormat="1">
      <c r="A539" s="5"/>
      <c r="B539" s="68" t="s">
        <v>85</v>
      </c>
      <c r="C539" s="196">
        <v>276401.34999999998</v>
      </c>
      <c r="D539" s="197"/>
      <c r="E539" s="12"/>
      <c r="F539" s="12"/>
      <c r="J539" s="5"/>
      <c r="K539" s="5"/>
      <c r="L539" s="5"/>
      <c r="M539" s="5"/>
      <c r="N539" s="5"/>
      <c r="O539" s="5"/>
      <c r="P539" s="5"/>
      <c r="Q539" s="5"/>
      <c r="R539" s="5"/>
      <c r="S539" s="5"/>
    </row>
    <row r="540" spans="1:19" s="14" customFormat="1">
      <c r="A540" s="5"/>
      <c r="B540" s="68" t="s">
        <v>86</v>
      </c>
      <c r="C540" s="196">
        <v>-39788.050000000003</v>
      </c>
      <c r="D540" s="197"/>
      <c r="E540" s="12"/>
      <c r="F540" s="12"/>
      <c r="J540" s="5"/>
      <c r="K540" s="5"/>
      <c r="L540" s="5"/>
      <c r="M540" s="5"/>
      <c r="N540" s="5"/>
      <c r="O540" s="5"/>
      <c r="P540" s="5"/>
      <c r="Q540" s="5"/>
      <c r="R540" s="5"/>
      <c r="S540" s="5"/>
    </row>
    <row r="541" spans="1:19" s="14" customFormat="1">
      <c r="A541" s="5"/>
      <c r="B541" s="68" t="s">
        <v>87</v>
      </c>
      <c r="C541" s="196">
        <v>-237572.64</v>
      </c>
      <c r="D541" s="197"/>
      <c r="E541" s="12"/>
      <c r="F541" s="12"/>
      <c r="J541" s="5"/>
      <c r="K541" s="5"/>
      <c r="L541" s="5"/>
      <c r="M541" s="5"/>
      <c r="N541" s="5"/>
      <c r="O541" s="5"/>
      <c r="P541" s="5"/>
      <c r="Q541" s="5"/>
      <c r="R541" s="5"/>
      <c r="S541" s="5"/>
    </row>
    <row r="542" spans="1:19" s="14" customFormat="1">
      <c r="A542" s="5"/>
      <c r="B542" s="68" t="s">
        <v>88</v>
      </c>
      <c r="C542" s="196">
        <v>-269016</v>
      </c>
      <c r="D542" s="197"/>
      <c r="E542" s="12"/>
      <c r="F542" s="12"/>
      <c r="J542" s="5"/>
      <c r="K542" s="5"/>
      <c r="L542" s="5"/>
      <c r="M542" s="5"/>
      <c r="N542" s="5"/>
      <c r="O542" s="5"/>
      <c r="P542" s="5"/>
      <c r="Q542" s="5"/>
      <c r="R542" s="5"/>
      <c r="S542" s="5"/>
    </row>
    <row r="543" spans="1:19" s="14" customFormat="1">
      <c r="A543" s="5"/>
      <c r="B543" s="68" t="s">
        <v>90</v>
      </c>
      <c r="C543" s="196">
        <v>2269598.71</v>
      </c>
      <c r="D543" s="197"/>
      <c r="E543" s="12"/>
      <c r="F543" s="12"/>
      <c r="J543" s="5"/>
      <c r="K543" s="5"/>
      <c r="L543" s="5"/>
      <c r="M543" s="5"/>
      <c r="N543" s="5"/>
      <c r="O543" s="5"/>
      <c r="P543" s="5"/>
      <c r="Q543" s="5"/>
      <c r="R543" s="5"/>
      <c r="S543" s="5"/>
    </row>
    <row r="544" spans="1:19" s="14" customFormat="1">
      <c r="A544" s="5"/>
      <c r="B544" s="68" t="s">
        <v>91</v>
      </c>
      <c r="C544" s="196">
        <v>-490355.32</v>
      </c>
      <c r="D544" s="197"/>
      <c r="E544" s="12"/>
      <c r="F544" s="12"/>
      <c r="J544" s="5"/>
      <c r="K544" s="5"/>
      <c r="L544" s="5"/>
      <c r="M544" s="5"/>
      <c r="N544" s="5"/>
      <c r="O544" s="5"/>
      <c r="P544" s="5"/>
      <c r="Q544" s="5"/>
      <c r="R544" s="5"/>
      <c r="S544" s="5"/>
    </row>
    <row r="545" spans="1:19" s="14" customFormat="1">
      <c r="A545" s="5"/>
      <c r="B545" s="68" t="s">
        <v>93</v>
      </c>
      <c r="C545" s="196">
        <v>52100.22</v>
      </c>
      <c r="D545" s="197"/>
      <c r="E545" s="12"/>
      <c r="F545" s="12"/>
      <c r="J545" s="5"/>
      <c r="K545" s="5"/>
      <c r="L545" s="5"/>
      <c r="M545" s="5"/>
      <c r="N545" s="5"/>
      <c r="O545" s="5"/>
      <c r="P545" s="5"/>
      <c r="Q545" s="5"/>
      <c r="R545" s="5"/>
      <c r="S545" s="5"/>
    </row>
    <row r="546" spans="1:19" s="14" customFormat="1">
      <c r="A546" s="5"/>
      <c r="B546" s="68" t="s">
        <v>94</v>
      </c>
      <c r="C546" s="196">
        <v>-43059.82</v>
      </c>
      <c r="D546" s="197"/>
      <c r="E546" s="12"/>
      <c r="F546" s="12"/>
      <c r="J546" s="5"/>
      <c r="K546" s="5"/>
      <c r="L546" s="5"/>
      <c r="M546" s="5"/>
      <c r="N546" s="5"/>
      <c r="O546" s="5"/>
      <c r="P546" s="5"/>
      <c r="Q546" s="5"/>
      <c r="R546" s="5"/>
      <c r="S546" s="5"/>
    </row>
    <row r="547" spans="1:19" s="14" customFormat="1">
      <c r="A547" s="5"/>
      <c r="B547" s="68" t="s">
        <v>95</v>
      </c>
      <c r="C547" s="196">
        <v>90737.9</v>
      </c>
      <c r="D547" s="197"/>
      <c r="E547" s="12"/>
      <c r="F547" s="12"/>
      <c r="J547" s="5"/>
      <c r="K547" s="5"/>
      <c r="L547" s="5"/>
      <c r="M547" s="5"/>
      <c r="N547" s="5"/>
      <c r="O547" s="5"/>
      <c r="P547" s="5"/>
      <c r="Q547" s="5"/>
      <c r="R547" s="5"/>
      <c r="S547" s="5"/>
    </row>
    <row r="548" spans="1:19" s="14" customFormat="1">
      <c r="A548" s="5"/>
      <c r="B548" s="68" t="s">
        <v>96</v>
      </c>
      <c r="C548" s="196">
        <v>-6497.4</v>
      </c>
      <c r="D548" s="197"/>
      <c r="E548" s="12"/>
      <c r="F548" s="12"/>
      <c r="J548" s="5"/>
      <c r="K548" s="5"/>
      <c r="L548" s="5"/>
      <c r="M548" s="5"/>
      <c r="N548" s="5"/>
      <c r="O548" s="5"/>
      <c r="P548" s="5"/>
      <c r="Q548" s="5"/>
      <c r="R548" s="5"/>
      <c r="S548" s="5"/>
    </row>
    <row r="549" spans="1:19" s="14" customFormat="1">
      <c r="A549" s="5"/>
      <c r="B549" s="68" t="s">
        <v>97</v>
      </c>
      <c r="C549" s="196">
        <v>267043.03000000003</v>
      </c>
      <c r="D549" s="197"/>
      <c r="E549" s="12"/>
      <c r="F549" s="12"/>
      <c r="J549" s="5"/>
      <c r="K549" s="5"/>
      <c r="L549" s="5"/>
      <c r="M549" s="5"/>
      <c r="N549" s="5"/>
      <c r="O549" s="5"/>
      <c r="P549" s="5"/>
      <c r="Q549" s="5"/>
      <c r="R549" s="5"/>
      <c r="S549" s="5"/>
    </row>
    <row r="550" spans="1:19" s="14" customFormat="1">
      <c r="A550" s="5"/>
      <c r="B550" s="68" t="s">
        <v>98</v>
      </c>
      <c r="C550" s="196">
        <v>-7610.12</v>
      </c>
      <c r="D550" s="197"/>
      <c r="E550" s="12"/>
      <c r="F550" s="12"/>
      <c r="J550" s="5"/>
      <c r="K550" s="5"/>
      <c r="L550" s="5"/>
      <c r="M550" s="5"/>
      <c r="N550" s="5"/>
      <c r="O550" s="5"/>
      <c r="P550" s="5"/>
      <c r="Q550" s="5"/>
      <c r="R550" s="5"/>
      <c r="S550" s="5"/>
    </row>
    <row r="551" spans="1:19" s="14" customFormat="1">
      <c r="A551" s="5"/>
      <c r="B551" s="68" t="s">
        <v>99</v>
      </c>
      <c r="C551" s="196">
        <v>31644.799999999999</v>
      </c>
      <c r="D551" s="197"/>
      <c r="E551" s="12"/>
      <c r="F551" s="12"/>
      <c r="J551" s="5"/>
      <c r="K551" s="5"/>
      <c r="L551" s="5"/>
      <c r="M551" s="5"/>
      <c r="N551" s="5"/>
      <c r="O551" s="5"/>
      <c r="P551" s="5"/>
      <c r="Q551" s="5"/>
      <c r="R551" s="5"/>
      <c r="S551" s="5"/>
    </row>
    <row r="552" spans="1:19" s="14" customFormat="1">
      <c r="A552" s="5"/>
      <c r="B552" s="68" t="s">
        <v>100</v>
      </c>
      <c r="C552" s="196">
        <v>-100038.56</v>
      </c>
      <c r="D552" s="197"/>
      <c r="E552" s="12"/>
      <c r="F552" s="12"/>
      <c r="J552" s="5"/>
      <c r="K552" s="5"/>
      <c r="L552" s="5"/>
      <c r="M552" s="5"/>
      <c r="N552" s="5"/>
      <c r="O552" s="5"/>
      <c r="P552" s="5"/>
      <c r="Q552" s="5"/>
      <c r="R552" s="5"/>
      <c r="S552" s="5"/>
    </row>
    <row r="553" spans="1:19" s="14" customFormat="1">
      <c r="A553" s="5"/>
      <c r="B553" s="68" t="s">
        <v>101</v>
      </c>
      <c r="C553" s="196">
        <v>25388.400000000001</v>
      </c>
      <c r="D553" s="197"/>
      <c r="E553" s="12"/>
      <c r="F553" s="12"/>
      <c r="J553" s="5"/>
      <c r="K553" s="5"/>
      <c r="L553" s="5"/>
      <c r="M553" s="5"/>
      <c r="N553" s="5"/>
      <c r="O553" s="5"/>
      <c r="P553" s="5"/>
      <c r="Q553" s="5"/>
      <c r="R553" s="5"/>
      <c r="S553" s="5"/>
    </row>
    <row r="554" spans="1:19" s="14" customFormat="1">
      <c r="A554" s="5"/>
      <c r="B554" s="68" t="s">
        <v>102</v>
      </c>
      <c r="C554" s="196">
        <v>-43402.02</v>
      </c>
      <c r="D554" s="197"/>
      <c r="E554" s="12"/>
      <c r="F554" s="12"/>
      <c r="J554" s="5"/>
      <c r="K554" s="5"/>
      <c r="L554" s="5"/>
      <c r="M554" s="5"/>
      <c r="N554" s="5"/>
      <c r="O554" s="5"/>
      <c r="P554" s="5"/>
      <c r="Q554" s="5"/>
      <c r="R554" s="5"/>
      <c r="S554" s="5"/>
    </row>
    <row r="555" spans="1:19" s="14" customFormat="1">
      <c r="A555" s="5"/>
      <c r="B555" s="68"/>
      <c r="C555" s="196"/>
      <c r="D555" s="197"/>
      <c r="E555" s="12"/>
      <c r="F555" s="12"/>
      <c r="J555" s="5"/>
      <c r="K555" s="5"/>
      <c r="L555" s="5"/>
      <c r="M555" s="5"/>
      <c r="N555" s="5"/>
      <c r="O555" s="5"/>
      <c r="P555" s="5"/>
      <c r="Q555" s="5"/>
      <c r="R555" s="5"/>
      <c r="S555" s="5"/>
    </row>
    <row r="556" spans="1:19" s="14" customFormat="1">
      <c r="A556" s="5"/>
      <c r="B556" s="5"/>
      <c r="C556" s="198">
        <f>SUM(C522:C555)</f>
        <v>7432982.6600000001</v>
      </c>
      <c r="D556" s="199"/>
      <c r="E556" s="12"/>
      <c r="F556" s="12"/>
      <c r="G556" s="13"/>
      <c r="H556" s="13"/>
      <c r="J556" s="5"/>
      <c r="K556" s="5"/>
      <c r="L556" s="5"/>
      <c r="M556" s="5"/>
      <c r="N556" s="5"/>
      <c r="O556" s="5"/>
      <c r="P556" s="5"/>
      <c r="Q556" s="5"/>
      <c r="R556" s="5"/>
      <c r="S556" s="5"/>
    </row>
    <row r="557" spans="1:19" s="14" customFormat="1">
      <c r="A557" s="5"/>
      <c r="B557" s="5"/>
      <c r="C557" s="5"/>
      <c r="D557" s="5"/>
      <c r="E557" s="5"/>
      <c r="F557" s="5"/>
      <c r="G557" s="13"/>
      <c r="H557" s="13"/>
      <c r="J557" s="5"/>
      <c r="K557" s="5"/>
      <c r="L557" s="5"/>
      <c r="M557" s="5"/>
      <c r="N557" s="5"/>
      <c r="O557" s="5"/>
      <c r="P557" s="5"/>
      <c r="Q557" s="5"/>
      <c r="R557" s="5"/>
      <c r="S557" s="5"/>
    </row>
    <row r="558" spans="1:19" s="14" customFormat="1">
      <c r="A558" s="5"/>
      <c r="B558" s="159" t="s">
        <v>431</v>
      </c>
      <c r="C558" s="159" t="s">
        <v>59</v>
      </c>
      <c r="D558" s="159" t="s">
        <v>60</v>
      </c>
      <c r="E558" s="5"/>
      <c r="F558" s="5"/>
      <c r="G558" s="13"/>
      <c r="H558" s="13"/>
      <c r="J558" s="5"/>
      <c r="K558" s="5"/>
      <c r="L558" s="5"/>
      <c r="M558" s="5"/>
      <c r="N558" s="5"/>
      <c r="O558" s="5"/>
      <c r="P558" s="5"/>
      <c r="Q558" s="5"/>
      <c r="R558" s="5"/>
      <c r="S558" s="5"/>
    </row>
    <row r="559" spans="1:19" s="14" customFormat="1">
      <c r="A559" s="5"/>
      <c r="B559" s="27" t="s">
        <v>432</v>
      </c>
      <c r="C559" s="28"/>
      <c r="D559" s="200">
        <f>SUM(D560:D568)</f>
        <v>152331463.62</v>
      </c>
      <c r="E559" s="5"/>
      <c r="F559" s="5"/>
      <c r="G559" s="13"/>
      <c r="H559" s="13"/>
      <c r="J559" s="5"/>
      <c r="K559" s="5"/>
      <c r="L559" s="5"/>
      <c r="M559" s="5"/>
      <c r="N559" s="5"/>
      <c r="O559" s="5"/>
      <c r="P559" s="5"/>
      <c r="Q559" s="5"/>
      <c r="R559" s="5"/>
      <c r="S559" s="5"/>
    </row>
    <row r="560" spans="1:19" s="14" customFormat="1">
      <c r="A560" s="5"/>
      <c r="B560" s="35" t="s">
        <v>433</v>
      </c>
      <c r="C560" s="32">
        <v>81661235.469999999</v>
      </c>
      <c r="D560" s="200">
        <v>76165731.810000002</v>
      </c>
      <c r="E560" s="5"/>
      <c r="F560" s="5"/>
      <c r="G560" s="13"/>
      <c r="H560" s="13"/>
      <c r="J560" s="5"/>
      <c r="K560" s="5"/>
      <c r="L560" s="5"/>
      <c r="M560" s="5"/>
      <c r="N560" s="5"/>
      <c r="O560" s="5"/>
      <c r="P560" s="5"/>
      <c r="Q560" s="5"/>
      <c r="R560" s="5"/>
      <c r="S560" s="5"/>
    </row>
    <row r="561" spans="2:10">
      <c r="B561" s="35" t="s">
        <v>434</v>
      </c>
      <c r="C561" s="32">
        <v>55623.61</v>
      </c>
      <c r="D561" s="36">
        <v>19134.13</v>
      </c>
      <c r="G561" s="13"/>
      <c r="H561" s="13"/>
    </row>
    <row r="562" spans="2:10">
      <c r="B562" s="35" t="s">
        <v>435</v>
      </c>
      <c r="C562" s="32">
        <v>0</v>
      </c>
      <c r="D562" s="36">
        <v>0</v>
      </c>
      <c r="G562" s="13"/>
      <c r="H562" s="13"/>
    </row>
    <row r="563" spans="2:10">
      <c r="B563" s="35" t="s">
        <v>436</v>
      </c>
      <c r="C563" s="201">
        <v>33080007.84</v>
      </c>
      <c r="D563" s="36">
        <v>34422349</v>
      </c>
      <c r="G563" s="13"/>
      <c r="H563" s="13"/>
    </row>
    <row r="564" spans="2:10">
      <c r="B564" s="68" t="s">
        <v>437</v>
      </c>
      <c r="C564" s="201">
        <v>0</v>
      </c>
      <c r="D564" s="36">
        <v>0</v>
      </c>
      <c r="G564" s="13"/>
      <c r="H564" s="13"/>
    </row>
    <row r="565" spans="2:10">
      <c r="B565" s="68" t="s">
        <v>438</v>
      </c>
      <c r="C565" s="201">
        <v>48332631.729999997</v>
      </c>
      <c r="D565" s="36">
        <v>39127436.68</v>
      </c>
      <c r="G565" s="13"/>
      <c r="H565" s="13"/>
    </row>
    <row r="566" spans="2:10">
      <c r="B566" s="68" t="s">
        <v>439</v>
      </c>
      <c r="C566" s="201">
        <v>0</v>
      </c>
      <c r="D566" s="36">
        <v>0</v>
      </c>
      <c r="G566" s="13"/>
      <c r="H566" s="13"/>
    </row>
    <row r="567" spans="2:10">
      <c r="B567" s="68" t="s">
        <v>440</v>
      </c>
      <c r="C567" s="201">
        <v>0</v>
      </c>
      <c r="D567" s="36">
        <v>0</v>
      </c>
      <c r="G567" s="13"/>
      <c r="H567" s="13"/>
    </row>
    <row r="568" spans="2:10">
      <c r="B568" s="68" t="s">
        <v>441</v>
      </c>
      <c r="C568" s="201">
        <v>192972.29</v>
      </c>
      <c r="D568" s="189">
        <v>2596812</v>
      </c>
      <c r="G568" s="13"/>
      <c r="H568" s="13"/>
    </row>
    <row r="569" spans="2:10">
      <c r="B569" s="181"/>
      <c r="C569" s="38"/>
      <c r="D569" s="38"/>
      <c r="G569" s="13"/>
      <c r="H569" s="13"/>
    </row>
    <row r="570" spans="2:10">
      <c r="C570" s="202"/>
      <c r="G570" s="13"/>
      <c r="H570" s="13"/>
    </row>
    <row r="571" spans="2:10">
      <c r="C571" s="202"/>
      <c r="G571" s="13"/>
      <c r="H571" s="13"/>
    </row>
    <row r="572" spans="2:10">
      <c r="B572" s="203" t="s">
        <v>442</v>
      </c>
      <c r="G572" s="13"/>
      <c r="H572" s="13"/>
    </row>
    <row r="573" spans="2:10">
      <c r="B573" s="15" t="s">
        <v>443</v>
      </c>
      <c r="C573" s="204"/>
      <c r="G573" s="13"/>
      <c r="H573" s="13"/>
    </row>
    <row r="574" spans="2:10">
      <c r="B574" s="205"/>
      <c r="C574" s="205"/>
      <c r="D574" s="205"/>
      <c r="E574" s="205"/>
      <c r="F574" s="206"/>
      <c r="G574" s="13"/>
      <c r="H574" s="13"/>
      <c r="J574" s="80"/>
    </row>
    <row r="575" spans="2:10">
      <c r="B575" s="207"/>
      <c r="C575" s="207"/>
      <c r="D575" s="207"/>
      <c r="E575" s="207"/>
      <c r="F575" s="207"/>
      <c r="G575" s="13"/>
      <c r="H575" s="13"/>
      <c r="J575" s="80"/>
    </row>
    <row r="576" spans="2:10" ht="12.75" customHeight="1">
      <c r="B576" s="208" t="s">
        <v>444</v>
      </c>
      <c r="C576" s="209"/>
      <c r="D576" s="209"/>
      <c r="E576" s="209"/>
      <c r="F576" s="210"/>
      <c r="G576" s="13"/>
      <c r="H576" s="13"/>
      <c r="J576" s="80"/>
    </row>
    <row r="577" spans="2:19">
      <c r="B577" s="211" t="s">
        <v>445</v>
      </c>
      <c r="C577" s="212"/>
      <c r="D577" s="212"/>
      <c r="E577" s="212"/>
      <c r="F577" s="213"/>
      <c r="G577" s="13"/>
      <c r="H577" s="214"/>
      <c r="J577" s="80"/>
    </row>
    <row r="578" spans="2:19">
      <c r="B578" s="215" t="s">
        <v>446</v>
      </c>
      <c r="C578" s="216"/>
      <c r="D578" s="216"/>
      <c r="E578" s="216"/>
      <c r="F578" s="213"/>
      <c r="G578" s="217"/>
      <c r="H578" s="218"/>
      <c r="I578" s="106"/>
      <c r="J578" s="80"/>
    </row>
    <row r="579" spans="2:19" ht="15">
      <c r="B579" s="219" t="s">
        <v>447</v>
      </c>
      <c r="C579" s="220"/>
      <c r="D579" s="221"/>
      <c r="E579" s="222">
        <f>+'[1]R  '!G16</f>
        <v>1077400178.3299999</v>
      </c>
      <c r="F579" s="223"/>
      <c r="G579" s="224"/>
      <c r="H579" s="75"/>
      <c r="I579" s="45"/>
    </row>
    <row r="580" spans="2:19" ht="15">
      <c r="B580" s="219"/>
      <c r="C580" s="220"/>
      <c r="D580" s="221"/>
      <c r="E580" s="225"/>
      <c r="G580" s="224"/>
      <c r="H580" s="75"/>
      <c r="I580" s="45"/>
      <c r="J580" s="80"/>
    </row>
    <row r="581" spans="2:19" ht="15">
      <c r="B581" s="219" t="s">
        <v>448</v>
      </c>
      <c r="C581" s="220"/>
      <c r="D581" s="226"/>
      <c r="E581" s="227"/>
      <c r="F581" s="228"/>
      <c r="G581" s="224"/>
      <c r="H581" s="229"/>
      <c r="I581" s="45"/>
      <c r="J581" s="80"/>
    </row>
    <row r="582" spans="2:19" ht="15">
      <c r="B582" s="219" t="s">
        <v>449</v>
      </c>
      <c r="C582" s="220"/>
      <c r="D582" s="230"/>
      <c r="E582" s="231"/>
      <c r="F582" s="228"/>
      <c r="G582" s="224"/>
      <c r="H582" s="232"/>
      <c r="I582" s="45"/>
      <c r="J582" s="80"/>
    </row>
    <row r="583" spans="2:19" ht="15">
      <c r="B583" s="219" t="s">
        <v>450</v>
      </c>
      <c r="C583" s="220"/>
      <c r="D583" s="230"/>
      <c r="E583" s="231"/>
      <c r="F583" s="228"/>
      <c r="G583" s="224"/>
      <c r="H583" s="232"/>
      <c r="I583" s="45"/>
      <c r="J583" s="80"/>
    </row>
    <row r="584" spans="2:19" ht="15">
      <c r="B584" s="219" t="s">
        <v>451</v>
      </c>
      <c r="C584" s="220"/>
      <c r="D584" s="230"/>
      <c r="E584" s="231"/>
      <c r="F584" s="228"/>
      <c r="G584" s="224"/>
      <c r="H584" s="232"/>
      <c r="I584" s="45"/>
      <c r="J584" s="80"/>
    </row>
    <row r="585" spans="2:19" ht="15">
      <c r="B585" s="219" t="s">
        <v>452</v>
      </c>
      <c r="C585" s="220"/>
      <c r="D585" s="230"/>
      <c r="E585" s="231"/>
      <c r="F585" s="228"/>
      <c r="G585" s="224"/>
      <c r="H585" s="75"/>
      <c r="I585" s="45"/>
      <c r="J585" s="80"/>
      <c r="L585"/>
      <c r="M585"/>
      <c r="N585"/>
      <c r="O585"/>
      <c r="P585"/>
      <c r="Q585"/>
      <c r="R585"/>
      <c r="S585"/>
    </row>
    <row r="586" spans="2:19" ht="15">
      <c r="B586" s="219" t="s">
        <v>453</v>
      </c>
      <c r="C586" s="220"/>
      <c r="D586" s="230"/>
      <c r="E586" s="231"/>
      <c r="F586" s="228"/>
      <c r="G586" s="224"/>
      <c r="H586" s="232"/>
      <c r="I586" s="45"/>
      <c r="J586" s="80"/>
      <c r="L586"/>
      <c r="M586"/>
      <c r="N586"/>
      <c r="O586"/>
      <c r="P586"/>
      <c r="Q586"/>
      <c r="R586"/>
      <c r="S586"/>
    </row>
    <row r="587" spans="2:19" ht="15">
      <c r="B587" s="219"/>
      <c r="C587" s="220"/>
      <c r="D587" s="233"/>
      <c r="E587" s="233"/>
      <c r="F587" s="42"/>
      <c r="G587" s="224"/>
      <c r="H587" s="232"/>
      <c r="I587" s="45"/>
      <c r="J587" s="80"/>
      <c r="L587"/>
      <c r="M587"/>
      <c r="N587"/>
      <c r="O587"/>
      <c r="P587"/>
      <c r="Q587"/>
      <c r="R587"/>
      <c r="S587"/>
    </row>
    <row r="588" spans="2:19" ht="15">
      <c r="B588" s="219" t="s">
        <v>454</v>
      </c>
      <c r="C588" s="220"/>
      <c r="D588" s="226"/>
      <c r="E588" s="234">
        <f>+D592</f>
        <v>0</v>
      </c>
      <c r="F588" s="235"/>
      <c r="G588" s="224"/>
      <c r="H588" s="232"/>
      <c r="I588" s="45"/>
      <c r="J588" s="80"/>
      <c r="L588"/>
      <c r="M588"/>
      <c r="N588"/>
      <c r="O588"/>
      <c r="P588"/>
      <c r="Q588"/>
      <c r="R588"/>
      <c r="S588"/>
    </row>
    <row r="589" spans="2:19" ht="15">
      <c r="B589" s="219" t="s">
        <v>455</v>
      </c>
      <c r="C589" s="220"/>
      <c r="D589" s="230"/>
      <c r="E589" s="231"/>
      <c r="F589" s="228"/>
      <c r="G589" s="224"/>
      <c r="H589" s="232"/>
      <c r="I589" s="45"/>
      <c r="J589" s="80"/>
      <c r="L589"/>
      <c r="M589"/>
      <c r="N589"/>
      <c r="O589"/>
      <c r="P589"/>
      <c r="Q589"/>
      <c r="R589"/>
      <c r="S589"/>
    </row>
    <row r="590" spans="2:19" ht="15">
      <c r="B590" s="219" t="s">
        <v>456</v>
      </c>
      <c r="C590" s="220"/>
      <c r="D590" s="230"/>
      <c r="E590" s="231"/>
      <c r="F590" s="228"/>
      <c r="G590" s="224"/>
      <c r="H590" s="232"/>
      <c r="I590" s="45"/>
      <c r="J590" s="80"/>
      <c r="L590"/>
      <c r="M590"/>
      <c r="N590"/>
      <c r="O590"/>
      <c r="P590"/>
      <c r="Q590"/>
      <c r="R590"/>
      <c r="S590"/>
    </row>
    <row r="591" spans="2:19" ht="15">
      <c r="B591" s="219" t="s">
        <v>457</v>
      </c>
      <c r="C591" s="220"/>
      <c r="D591" s="230"/>
      <c r="E591" s="231"/>
      <c r="F591" s="228"/>
      <c r="G591" s="224"/>
      <c r="H591" s="232"/>
      <c r="I591" s="45"/>
      <c r="J591" s="80"/>
      <c r="L591"/>
      <c r="M591"/>
      <c r="N591"/>
      <c r="O591"/>
      <c r="P591"/>
      <c r="Q591"/>
      <c r="R591"/>
      <c r="S591"/>
    </row>
    <row r="592" spans="2:19" ht="15">
      <c r="B592" s="219" t="s">
        <v>458</v>
      </c>
      <c r="C592" s="220"/>
      <c r="D592" s="236">
        <f>I617</f>
        <v>0</v>
      </c>
      <c r="E592" s="237"/>
      <c r="F592" s="238"/>
      <c r="G592" s="224"/>
      <c r="H592" s="232"/>
      <c r="I592" s="45"/>
      <c r="J592" s="80"/>
      <c r="L592"/>
      <c r="M592"/>
      <c r="N592"/>
      <c r="O592"/>
      <c r="P592"/>
      <c r="Q592"/>
      <c r="R592"/>
      <c r="S592"/>
    </row>
    <row r="593" spans="2:19" ht="15">
      <c r="B593" s="219"/>
      <c r="C593" s="220"/>
      <c r="D593" s="225"/>
      <c r="E593" s="225"/>
      <c r="G593" s="224"/>
      <c r="H593" s="232"/>
      <c r="I593" s="45"/>
      <c r="J593" s="80"/>
      <c r="L593"/>
      <c r="M593"/>
      <c r="N593"/>
      <c r="O593"/>
      <c r="P593"/>
      <c r="Q593"/>
      <c r="R593"/>
      <c r="S593"/>
    </row>
    <row r="594" spans="2:19" ht="15">
      <c r="B594" s="219" t="s">
        <v>459</v>
      </c>
      <c r="C594" s="220"/>
      <c r="D594" s="225"/>
      <c r="E594" s="239">
        <f>+E579+E581-E588</f>
        <v>1077400178.3299999</v>
      </c>
      <c r="F594" s="202">
        <f>+E594-[1]EA!D22</f>
        <v>0</v>
      </c>
      <c r="G594" s="224"/>
      <c r="H594" s="75"/>
      <c r="I594" s="45"/>
      <c r="J594" s="80"/>
      <c r="L594"/>
      <c r="M594"/>
      <c r="N594"/>
      <c r="O594"/>
      <c r="P594"/>
      <c r="Q594"/>
      <c r="R594"/>
      <c r="S594"/>
    </row>
    <row r="595" spans="2:19" ht="15">
      <c r="B595" s="233"/>
      <c r="C595" s="233"/>
      <c r="D595" s="233"/>
      <c r="E595" s="240"/>
      <c r="F595" s="241"/>
      <c r="G595" s="224"/>
      <c r="H595" s="75"/>
      <c r="I595" s="45"/>
      <c r="J595" s="80"/>
      <c r="K595"/>
      <c r="L595"/>
      <c r="M595"/>
      <c r="N595"/>
      <c r="O595"/>
      <c r="P595"/>
      <c r="Q595"/>
      <c r="R595"/>
      <c r="S595"/>
    </row>
    <row r="596" spans="2:19" ht="15">
      <c r="B596" s="233"/>
      <c r="C596" s="233"/>
      <c r="D596" s="233"/>
      <c r="E596" s="233"/>
      <c r="F596" s="242"/>
      <c r="G596" s="224"/>
      <c r="H596" s="75"/>
      <c r="I596" s="45"/>
      <c r="J596" s="80"/>
      <c r="K596"/>
      <c r="L596"/>
      <c r="M596"/>
      <c r="N596"/>
      <c r="O596"/>
      <c r="P596"/>
      <c r="Q596"/>
      <c r="R596"/>
      <c r="S596"/>
    </row>
    <row r="597" spans="2:19" ht="15">
      <c r="B597" s="208" t="s">
        <v>460</v>
      </c>
      <c r="C597" s="209"/>
      <c r="D597" s="209"/>
      <c r="E597" s="209"/>
      <c r="F597" s="210"/>
      <c r="G597" s="224"/>
      <c r="H597" s="45"/>
      <c r="I597" s="45"/>
      <c r="J597" s="80"/>
      <c r="K597"/>
      <c r="L597"/>
      <c r="M597"/>
      <c r="N597"/>
      <c r="O597"/>
      <c r="P597"/>
      <c r="Q597"/>
      <c r="R597"/>
      <c r="S597"/>
    </row>
    <row r="598" spans="2:19" ht="15">
      <c r="B598" s="211" t="s">
        <v>445</v>
      </c>
      <c r="C598" s="212"/>
      <c r="D598" s="212"/>
      <c r="E598" s="212"/>
      <c r="F598" s="213"/>
      <c r="G598" s="224"/>
      <c r="H598" s="45"/>
      <c r="I598" s="45"/>
      <c r="J598" s="80"/>
      <c r="K598"/>
      <c r="L598"/>
      <c r="M598"/>
      <c r="N598"/>
      <c r="O598"/>
      <c r="P598"/>
      <c r="Q598"/>
      <c r="R598"/>
      <c r="S598"/>
    </row>
    <row r="599" spans="2:19" ht="15">
      <c r="B599" s="215" t="s">
        <v>446</v>
      </c>
      <c r="C599" s="216"/>
      <c r="D599" s="216"/>
      <c r="E599" s="216"/>
      <c r="F599" s="213"/>
      <c r="G599" s="224"/>
      <c r="H599" s="75"/>
      <c r="I599" s="45"/>
      <c r="J599" s="80"/>
      <c r="K599"/>
      <c r="L599"/>
      <c r="M599"/>
      <c r="N599"/>
      <c r="O599"/>
      <c r="P599"/>
      <c r="Q599"/>
      <c r="R599"/>
      <c r="S599"/>
    </row>
    <row r="600" spans="2:19" ht="15">
      <c r="B600" s="219" t="s">
        <v>461</v>
      </c>
      <c r="C600" s="220"/>
      <c r="D600" s="221"/>
      <c r="E600" s="243">
        <f>+'[1]CA  '!G23</f>
        <v>946685084.15999985</v>
      </c>
      <c r="F600" s="244"/>
      <c r="G600" s="224"/>
      <c r="H600" s="45"/>
      <c r="I600" s="45"/>
      <c r="J600" s="80"/>
      <c r="K600"/>
      <c r="L600"/>
      <c r="M600"/>
      <c r="N600"/>
      <c r="O600"/>
      <c r="P600"/>
      <c r="Q600"/>
      <c r="R600"/>
      <c r="S600"/>
    </row>
    <row r="601" spans="2:19" ht="15">
      <c r="B601" s="219"/>
      <c r="C601" s="220"/>
      <c r="D601" s="221"/>
      <c r="E601" s="225"/>
      <c r="G601" s="224"/>
      <c r="H601" s="75"/>
      <c r="I601" s="45"/>
      <c r="J601" s="80"/>
      <c r="K601"/>
      <c r="L601"/>
      <c r="M601"/>
      <c r="N601"/>
      <c r="O601"/>
      <c r="P601"/>
      <c r="Q601"/>
      <c r="R601"/>
      <c r="S601"/>
    </row>
    <row r="602" spans="2:19" ht="15">
      <c r="B602" s="219" t="s">
        <v>462</v>
      </c>
      <c r="C602" s="220"/>
      <c r="D602" s="245"/>
      <c r="E602" s="246">
        <f>SUM(D603:D624)</f>
        <v>16135919.350000001</v>
      </c>
      <c r="F602" s="247"/>
      <c r="G602" s="224"/>
      <c r="H602" s="75"/>
      <c r="I602" s="45"/>
      <c r="J602" s="80"/>
      <c r="K602"/>
      <c r="L602"/>
      <c r="M602"/>
      <c r="N602"/>
      <c r="O602"/>
      <c r="P602"/>
      <c r="Q602"/>
      <c r="R602"/>
      <c r="S602"/>
    </row>
    <row r="603" spans="2:19" ht="15">
      <c r="B603" s="248" t="s">
        <v>463</v>
      </c>
      <c r="C603" s="248"/>
      <c r="D603" s="249">
        <v>1412711.9200000002</v>
      </c>
      <c r="E603" s="250"/>
      <c r="F603" s="251"/>
      <c r="G603" s="224"/>
      <c r="H603" s="45"/>
      <c r="I603" s="45"/>
      <c r="J603" s="80"/>
      <c r="K603"/>
      <c r="L603"/>
      <c r="M603"/>
      <c r="N603"/>
      <c r="O603"/>
      <c r="P603"/>
      <c r="Q603"/>
      <c r="R603"/>
      <c r="S603"/>
    </row>
    <row r="604" spans="2:19" ht="15">
      <c r="B604" s="248" t="s">
        <v>464</v>
      </c>
      <c r="C604" s="248"/>
      <c r="D604" s="249">
        <v>159844.51999999999</v>
      </c>
      <c r="E604" s="250"/>
      <c r="F604" s="251"/>
      <c r="G604" s="224"/>
      <c r="H604" s="75"/>
      <c r="I604" s="45"/>
      <c r="J604" s="80"/>
      <c r="K604"/>
      <c r="L604"/>
      <c r="M604"/>
      <c r="N604"/>
      <c r="O604"/>
      <c r="P604"/>
      <c r="Q604"/>
      <c r="R604"/>
      <c r="S604"/>
    </row>
    <row r="605" spans="2:19" ht="15">
      <c r="B605" s="248" t="s">
        <v>465</v>
      </c>
      <c r="C605" s="248"/>
      <c r="D605" s="249">
        <v>25388.400000000001</v>
      </c>
      <c r="E605" s="250"/>
      <c r="F605" s="251"/>
      <c r="G605" s="224"/>
      <c r="H605" s="45"/>
      <c r="I605" s="45"/>
      <c r="J605" s="80"/>
      <c r="K605"/>
      <c r="L605"/>
      <c r="M605"/>
      <c r="N605"/>
      <c r="O605"/>
      <c r="P605"/>
      <c r="Q605"/>
      <c r="R605"/>
      <c r="S605"/>
    </row>
    <row r="606" spans="2:19" ht="15">
      <c r="B606" s="248" t="s">
        <v>466</v>
      </c>
      <c r="C606" s="248"/>
      <c r="D606" s="249">
        <v>9653482.5800000001</v>
      </c>
      <c r="E606" s="250"/>
      <c r="F606" s="251"/>
      <c r="G606" s="224"/>
      <c r="H606" s="232"/>
      <c r="I606" s="45"/>
      <c r="J606" s="80"/>
      <c r="K606"/>
      <c r="L606"/>
      <c r="M606"/>
      <c r="N606"/>
      <c r="O606"/>
      <c r="P606"/>
      <c r="Q606"/>
      <c r="R606"/>
      <c r="S606"/>
    </row>
    <row r="607" spans="2:19" ht="15">
      <c r="B607" s="248" t="s">
        <v>467</v>
      </c>
      <c r="C607" s="248"/>
      <c r="D607" s="249">
        <v>759894.41</v>
      </c>
      <c r="E607" s="250"/>
      <c r="F607" s="251"/>
      <c r="G607" s="224"/>
      <c r="H607" s="224"/>
      <c r="I607" s="45"/>
      <c r="J607" s="80"/>
      <c r="K607"/>
      <c r="L607"/>
      <c r="M607"/>
      <c r="N607"/>
      <c r="O607"/>
      <c r="P607"/>
      <c r="Q607"/>
      <c r="R607"/>
      <c r="S607"/>
    </row>
    <row r="608" spans="2:19" ht="15">
      <c r="B608" s="248" t="s">
        <v>468</v>
      </c>
      <c r="C608" s="248"/>
      <c r="D608" s="249">
        <v>9777.5400000000009</v>
      </c>
      <c r="E608" s="250"/>
      <c r="F608" s="251"/>
      <c r="G608" s="224"/>
      <c r="H608" s="232"/>
      <c r="I608" s="45"/>
      <c r="J608" s="80"/>
      <c r="K608"/>
      <c r="L608"/>
      <c r="M608"/>
      <c r="N608"/>
      <c r="O608"/>
      <c r="P608"/>
      <c r="Q608"/>
      <c r="R608"/>
      <c r="S608"/>
    </row>
    <row r="609" spans="2:19" ht="15">
      <c r="B609" s="248" t="s">
        <v>469</v>
      </c>
      <c r="C609" s="248"/>
      <c r="D609" s="249">
        <v>422624.18</v>
      </c>
      <c r="E609" s="250"/>
      <c r="F609" s="251"/>
      <c r="G609" s="224"/>
      <c r="H609" s="232"/>
      <c r="I609" s="45"/>
      <c r="J609" s="80"/>
      <c r="K609"/>
      <c r="L609"/>
      <c r="M609"/>
      <c r="N609"/>
      <c r="O609"/>
      <c r="P609"/>
      <c r="Q609"/>
      <c r="R609"/>
      <c r="S609"/>
    </row>
    <row r="610" spans="2:19" ht="15">
      <c r="B610" s="248" t="s">
        <v>470</v>
      </c>
      <c r="C610" s="248"/>
      <c r="D610" s="249">
        <v>230580.8</v>
      </c>
      <c r="E610" s="250"/>
      <c r="F610" s="251"/>
      <c r="G610" s="224"/>
      <c r="H610" s="232"/>
      <c r="I610" s="75"/>
      <c r="J610" s="80"/>
      <c r="K610"/>
      <c r="L610"/>
      <c r="M610"/>
      <c r="N610"/>
      <c r="O610"/>
      <c r="P610"/>
      <c r="Q610"/>
      <c r="R610"/>
      <c r="S610"/>
    </row>
    <row r="611" spans="2:19" ht="15">
      <c r="B611" s="248" t="s">
        <v>471</v>
      </c>
      <c r="C611" s="248"/>
      <c r="D611" s="249">
        <v>386422.32</v>
      </c>
      <c r="E611" s="250"/>
      <c r="F611" s="251"/>
      <c r="G611" s="224"/>
      <c r="H611" s="232"/>
      <c r="I611" s="75"/>
      <c r="J611" s="80"/>
      <c r="K611"/>
      <c r="L611"/>
      <c r="M611"/>
      <c r="N611"/>
      <c r="O611"/>
      <c r="P611"/>
      <c r="Q611"/>
      <c r="R611"/>
      <c r="S611"/>
    </row>
    <row r="612" spans="2:19" ht="15">
      <c r="B612" s="248" t="s">
        <v>472</v>
      </c>
      <c r="C612" s="248"/>
      <c r="D612" s="249">
        <v>276740.07</v>
      </c>
      <c r="E612" s="250"/>
      <c r="F612" s="251"/>
      <c r="G612" s="224"/>
      <c r="H612" s="232"/>
      <c r="I612" s="75"/>
      <c r="J612" s="80"/>
      <c r="K612"/>
      <c r="L612"/>
      <c r="M612"/>
      <c r="N612"/>
      <c r="O612"/>
      <c r="P612"/>
      <c r="Q612"/>
      <c r="R612"/>
      <c r="S612"/>
    </row>
    <row r="613" spans="2:19" ht="15">
      <c r="B613" s="248" t="s">
        <v>473</v>
      </c>
      <c r="C613" s="248"/>
      <c r="D613" s="249">
        <v>0</v>
      </c>
      <c r="E613" s="250"/>
      <c r="F613" s="251"/>
      <c r="G613" s="224"/>
      <c r="H613" s="224"/>
      <c r="I613" s="75"/>
      <c r="J613" s="80"/>
      <c r="K613"/>
      <c r="L613"/>
      <c r="M613"/>
      <c r="N613"/>
      <c r="O613"/>
      <c r="P613"/>
      <c r="Q613"/>
      <c r="R613"/>
      <c r="S613"/>
    </row>
    <row r="614" spans="2:19" ht="15">
      <c r="B614" s="248" t="s">
        <v>474</v>
      </c>
      <c r="C614" s="248"/>
      <c r="D614" s="249">
        <v>0</v>
      </c>
      <c r="E614" s="250"/>
      <c r="F614" s="251"/>
      <c r="G614" s="224"/>
      <c r="H614" s="224"/>
      <c r="I614" s="75"/>
      <c r="J614" s="80"/>
      <c r="K614"/>
      <c r="L614"/>
      <c r="M614"/>
      <c r="N614"/>
      <c r="O614"/>
      <c r="P614"/>
      <c r="Q614"/>
      <c r="R614"/>
      <c r="S614"/>
    </row>
    <row r="615" spans="2:19" ht="15">
      <c r="B615" s="252" t="s">
        <v>475</v>
      </c>
      <c r="C615" s="248"/>
      <c r="D615" s="249">
        <v>2326118.41</v>
      </c>
      <c r="E615" s="250"/>
      <c r="F615" s="251"/>
      <c r="G615" s="224"/>
      <c r="H615" s="45"/>
      <c r="I615" s="75"/>
      <c r="J615" s="80"/>
      <c r="K615"/>
      <c r="L615"/>
      <c r="M615"/>
      <c r="N615"/>
      <c r="O615"/>
      <c r="P615"/>
      <c r="Q615"/>
      <c r="R615"/>
      <c r="S615"/>
    </row>
    <row r="616" spans="2:19" ht="15">
      <c r="B616" s="248" t="s">
        <v>476</v>
      </c>
      <c r="C616" s="248"/>
      <c r="D616" s="249">
        <v>0</v>
      </c>
      <c r="E616" s="250"/>
      <c r="F616" s="251"/>
      <c r="G616" s="224"/>
      <c r="H616" s="232"/>
      <c r="I616" s="75"/>
      <c r="J616" s="80"/>
      <c r="K616"/>
      <c r="L616"/>
      <c r="M616"/>
      <c r="N616"/>
      <c r="O616"/>
      <c r="P616"/>
      <c r="Q616"/>
      <c r="R616"/>
      <c r="S616"/>
    </row>
    <row r="617" spans="2:19" ht="15">
      <c r="B617" s="248" t="s">
        <v>477</v>
      </c>
      <c r="C617" s="248"/>
      <c r="D617" s="249">
        <v>56895.5</v>
      </c>
      <c r="E617" s="250"/>
      <c r="F617" s="251"/>
      <c r="G617" s="224"/>
      <c r="H617" s="232"/>
      <c r="I617" s="253">
        <f>H614+H615</f>
        <v>0</v>
      </c>
      <c r="J617" s="80"/>
      <c r="K617"/>
      <c r="L617"/>
      <c r="M617"/>
      <c r="N617"/>
      <c r="O617"/>
      <c r="P617"/>
      <c r="Q617"/>
      <c r="R617"/>
      <c r="S617"/>
    </row>
    <row r="618" spans="2:19" ht="12.75" customHeight="1">
      <c r="B618" s="248" t="s">
        <v>478</v>
      </c>
      <c r="C618" s="248"/>
      <c r="D618" s="249">
        <v>115066.08</v>
      </c>
      <c r="E618" s="250"/>
      <c r="F618" s="251"/>
      <c r="G618" s="254" t="s">
        <v>479</v>
      </c>
      <c r="H618" s="232">
        <v>9050340.1799999997</v>
      </c>
      <c r="I618" s="255"/>
      <c r="J618" s="80"/>
      <c r="K618"/>
      <c r="L618"/>
      <c r="M618"/>
      <c r="N618"/>
      <c r="O618"/>
      <c r="P618"/>
      <c r="Q618"/>
      <c r="R618"/>
      <c r="S618"/>
    </row>
    <row r="619" spans="2:19" ht="12.75" customHeight="1">
      <c r="B619" s="248" t="s">
        <v>480</v>
      </c>
      <c r="C619" s="248"/>
      <c r="D619" s="249">
        <v>268727.82</v>
      </c>
      <c r="E619" s="250"/>
      <c r="F619" s="251"/>
      <c r="G619" s="45" t="s">
        <v>481</v>
      </c>
      <c r="H619" s="232">
        <v>20000</v>
      </c>
      <c r="I619" s="255"/>
      <c r="J619" s="80"/>
      <c r="K619"/>
      <c r="L619"/>
      <c r="M619"/>
      <c r="N619"/>
      <c r="O619"/>
      <c r="P619"/>
      <c r="Q619"/>
      <c r="R619"/>
      <c r="S619"/>
    </row>
    <row r="620" spans="2:19" ht="12.75" customHeight="1">
      <c r="B620" s="248" t="s">
        <v>482</v>
      </c>
      <c r="C620" s="248"/>
      <c r="D620" s="249">
        <v>31644.799999999999</v>
      </c>
      <c r="E620" s="250"/>
      <c r="F620" s="251"/>
      <c r="G620" s="45" t="s">
        <v>483</v>
      </c>
      <c r="H620" s="232">
        <v>3401100.57</v>
      </c>
      <c r="I620" s="255"/>
      <c r="J620" s="80"/>
      <c r="K620"/>
      <c r="L620"/>
      <c r="M620"/>
      <c r="N620"/>
      <c r="O620"/>
      <c r="P620"/>
      <c r="Q620"/>
      <c r="R620"/>
      <c r="S620"/>
    </row>
    <row r="621" spans="2:19" ht="12.75" customHeight="1">
      <c r="B621" s="248" t="s">
        <v>484</v>
      </c>
      <c r="C621" s="256"/>
      <c r="D621" s="249">
        <v>0</v>
      </c>
      <c r="E621" s="250"/>
      <c r="F621" s="251"/>
      <c r="G621" s="45"/>
      <c r="H621" s="232"/>
      <c r="I621" s="255"/>
      <c r="J621" s="80"/>
      <c r="K621"/>
      <c r="L621"/>
      <c r="M621"/>
      <c r="N621"/>
      <c r="O621"/>
      <c r="P621"/>
      <c r="Q621"/>
      <c r="R621"/>
      <c r="S621"/>
    </row>
    <row r="622" spans="2:19" ht="15">
      <c r="B622" s="248" t="s">
        <v>485</v>
      </c>
      <c r="C622" s="256"/>
      <c r="D622" s="249"/>
      <c r="E622" s="250"/>
      <c r="F622" s="251"/>
      <c r="G622" s="254"/>
      <c r="H622" s="75">
        <f>SUM(H579:H620)</f>
        <v>12471440.75</v>
      </c>
      <c r="I622" s="75"/>
      <c r="J622" s="80"/>
      <c r="K622"/>
      <c r="L622"/>
      <c r="M622"/>
      <c r="N622"/>
      <c r="O622"/>
      <c r="P622"/>
      <c r="Q622"/>
      <c r="R622"/>
      <c r="S622"/>
    </row>
    <row r="623" spans="2:19" ht="15">
      <c r="B623" s="219" t="s">
        <v>486</v>
      </c>
      <c r="C623" s="220"/>
      <c r="D623" s="230"/>
      <c r="E623" s="250"/>
      <c r="G623" s="217"/>
      <c r="H623" s="257"/>
      <c r="I623" s="257"/>
      <c r="J623" s="80"/>
      <c r="K623"/>
      <c r="L623"/>
      <c r="M623"/>
      <c r="N623"/>
    </row>
    <row r="624" spans="2:19" ht="15">
      <c r="B624" s="219" t="s">
        <v>487</v>
      </c>
      <c r="C624" s="220"/>
      <c r="D624" s="230"/>
      <c r="E624" s="250"/>
      <c r="F624" s="247"/>
      <c r="G624" s="217"/>
      <c r="H624" s="257"/>
      <c r="I624" s="257"/>
      <c r="J624" s="80"/>
      <c r="K624"/>
      <c r="L624"/>
      <c r="M624"/>
      <c r="N624"/>
    </row>
    <row r="625" spans="2:14" ht="15">
      <c r="B625" s="219"/>
      <c r="C625" s="220"/>
      <c r="D625" s="230"/>
      <c r="E625" s="225"/>
      <c r="F625" s="251"/>
      <c r="G625" s="217"/>
      <c r="H625" s="257"/>
      <c r="I625" s="257"/>
      <c r="J625" s="258"/>
      <c r="K625"/>
      <c r="L625"/>
      <c r="M625"/>
      <c r="N625"/>
    </row>
    <row r="626" spans="2:14" ht="15">
      <c r="B626" s="219" t="s">
        <v>488</v>
      </c>
      <c r="C626" s="220"/>
      <c r="D626" s="226"/>
      <c r="E626" s="259">
        <f>SUM(D627:D633)</f>
        <v>76165731.810000002</v>
      </c>
      <c r="F626" s="251"/>
      <c r="G626" s="217"/>
      <c r="H626" s="257"/>
      <c r="I626" s="257"/>
      <c r="J626" s="258"/>
      <c r="K626"/>
      <c r="L626"/>
      <c r="M626"/>
      <c r="N626"/>
    </row>
    <row r="627" spans="2:14" ht="15">
      <c r="B627" s="219" t="s">
        <v>489</v>
      </c>
      <c r="C627" s="220"/>
      <c r="D627" s="260">
        <f>+[1]EA!D50</f>
        <v>76165731.810000002</v>
      </c>
      <c r="E627" s="250"/>
      <c r="F627" s="251"/>
      <c r="G627" s="217"/>
      <c r="H627" s="257"/>
      <c r="I627" s="257"/>
      <c r="J627" s="258"/>
      <c r="K627"/>
      <c r="L627"/>
      <c r="M627"/>
      <c r="N627"/>
    </row>
    <row r="628" spans="2:14" ht="15">
      <c r="B628" s="219" t="s">
        <v>490</v>
      </c>
      <c r="C628" s="220"/>
      <c r="D628" s="260"/>
      <c r="E628" s="250"/>
      <c r="F628" s="251"/>
      <c r="G628" s="217"/>
      <c r="H628" s="257"/>
      <c r="I628" s="257"/>
      <c r="J628" s="258"/>
      <c r="K628"/>
      <c r="L628"/>
      <c r="M628"/>
      <c r="N628"/>
    </row>
    <row r="629" spans="2:14" ht="15">
      <c r="B629" s="219" t="s">
        <v>491</v>
      </c>
      <c r="C629" s="220"/>
      <c r="D629" s="260"/>
      <c r="E629" s="250"/>
      <c r="F629" s="251"/>
      <c r="G629" s="217"/>
      <c r="H629" s="257"/>
      <c r="I629" s="257"/>
      <c r="J629" s="258"/>
      <c r="K629"/>
      <c r="L629"/>
      <c r="M629"/>
      <c r="N629"/>
    </row>
    <row r="630" spans="2:14" ht="15">
      <c r="B630" s="219" t="s">
        <v>492</v>
      </c>
      <c r="C630" s="220"/>
      <c r="D630" s="261"/>
      <c r="E630" s="250"/>
      <c r="F630" s="251"/>
      <c r="G630" s="217"/>
      <c r="H630" s="262"/>
      <c r="I630" s="263"/>
      <c r="J630" s="258"/>
      <c r="K630"/>
      <c r="L630"/>
      <c r="M630"/>
      <c r="N630"/>
    </row>
    <row r="631" spans="2:14" ht="15">
      <c r="B631" s="219" t="s">
        <v>493</v>
      </c>
      <c r="C631" s="220"/>
      <c r="D631" s="260"/>
      <c r="E631" s="250"/>
      <c r="F631" s="251"/>
      <c r="G631" s="217"/>
      <c r="H631" s="262"/>
      <c r="I631" s="257"/>
      <c r="J631" s="258"/>
      <c r="K631"/>
      <c r="L631"/>
      <c r="M631"/>
      <c r="N631"/>
    </row>
    <row r="632" spans="2:14" ht="15">
      <c r="B632" s="219" t="s">
        <v>494</v>
      </c>
      <c r="C632" s="220"/>
      <c r="D632" s="260"/>
      <c r="E632" s="250"/>
      <c r="G632" s="217"/>
      <c r="H632" s="262"/>
      <c r="I632" s="257"/>
      <c r="J632" s="258"/>
      <c r="K632"/>
      <c r="L632"/>
      <c r="M632"/>
      <c r="N632"/>
    </row>
    <row r="633" spans="2:14" ht="15">
      <c r="B633" s="219" t="s">
        <v>495</v>
      </c>
      <c r="C633" s="220"/>
      <c r="D633" s="249"/>
      <c r="E633" s="250"/>
      <c r="F633" s="264"/>
      <c r="G633" s="217"/>
      <c r="H633" s="262"/>
      <c r="I633" s="263"/>
      <c r="J633" s="258"/>
      <c r="K633"/>
      <c r="L633"/>
      <c r="M633"/>
      <c r="N633"/>
    </row>
    <row r="634" spans="2:14" ht="15">
      <c r="B634" s="265"/>
      <c r="C634" s="265"/>
      <c r="D634" s="225"/>
      <c r="E634" s="225"/>
      <c r="F634" s="266"/>
      <c r="G634" s="217"/>
      <c r="H634" s="267"/>
      <c r="I634" s="263"/>
      <c r="J634" s="258"/>
      <c r="K634"/>
      <c r="L634"/>
      <c r="M634"/>
      <c r="N634"/>
    </row>
    <row r="635" spans="2:14" ht="15">
      <c r="B635" s="268" t="s">
        <v>496</v>
      </c>
      <c r="C635" s="225"/>
      <c r="D635" s="225"/>
      <c r="E635" s="269">
        <f>+E600-E602+E626</f>
        <v>1006714896.6199999</v>
      </c>
      <c r="F635" s="270">
        <f>+[1]EA!D59-E635</f>
        <v>0</v>
      </c>
      <c r="G635" s="217"/>
      <c r="H635" s="262"/>
      <c r="I635" s="257"/>
      <c r="J635" s="258"/>
      <c r="K635"/>
      <c r="L635"/>
      <c r="M635"/>
      <c r="N635"/>
    </row>
    <row r="636" spans="2:14" ht="15">
      <c r="D636" s="271"/>
      <c r="E636" s="272"/>
      <c r="G636" s="273"/>
      <c r="H636" s="262"/>
      <c r="I636" s="257"/>
      <c r="J636" s="258"/>
      <c r="K636"/>
      <c r="L636"/>
      <c r="M636"/>
      <c r="N636"/>
    </row>
    <row r="637" spans="2:14" ht="15">
      <c r="D637" s="204"/>
      <c r="E637" s="80"/>
      <c r="G637" s="274"/>
      <c r="H637" s="262"/>
      <c r="I637" s="257"/>
      <c r="J637" s="258"/>
      <c r="K637"/>
      <c r="L637"/>
      <c r="M637"/>
      <c r="N637"/>
    </row>
    <row r="638" spans="2:14" ht="15">
      <c r="G638" s="275"/>
      <c r="H638" s="229"/>
      <c r="I638" s="45"/>
      <c r="J638" s="258"/>
      <c r="K638"/>
      <c r="L638"/>
      <c r="M638"/>
      <c r="N638"/>
    </row>
    <row r="639" spans="2:14" ht="15">
      <c r="B639" s="276" t="s">
        <v>497</v>
      </c>
      <c r="C639" s="276"/>
      <c r="D639" s="276"/>
      <c r="E639" s="276"/>
      <c r="F639" s="276"/>
      <c r="G639" s="276"/>
      <c r="H639" s="254"/>
      <c r="I639" s="45"/>
      <c r="J639" s="258"/>
      <c r="K639"/>
      <c r="L639"/>
      <c r="M639"/>
      <c r="N639"/>
    </row>
    <row r="640" spans="2:14" ht="15">
      <c r="B640" s="277"/>
      <c r="C640" s="277"/>
      <c r="D640" s="277"/>
      <c r="E640" s="277"/>
      <c r="F640" s="277"/>
      <c r="G640" s="278"/>
      <c r="H640" s="254"/>
      <c r="I640" s="45"/>
      <c r="J640" s="258"/>
      <c r="K640"/>
      <c r="L640"/>
      <c r="M640"/>
      <c r="N640"/>
    </row>
    <row r="641" spans="2:14" ht="15">
      <c r="B641" s="277"/>
      <c r="C641" s="277"/>
      <c r="D641" s="277"/>
      <c r="E641" s="277"/>
      <c r="F641" s="277"/>
      <c r="G641" s="278"/>
      <c r="H641" s="254"/>
      <c r="I641" s="45"/>
      <c r="J641" s="258"/>
      <c r="K641"/>
      <c r="L641"/>
      <c r="M641"/>
      <c r="N641"/>
    </row>
    <row r="642" spans="2:14" ht="15">
      <c r="B642" s="112" t="s">
        <v>498</v>
      </c>
      <c r="C642" s="113" t="s">
        <v>59</v>
      </c>
      <c r="D642" s="156" t="s">
        <v>60</v>
      </c>
      <c r="E642" s="156" t="s">
        <v>61</v>
      </c>
      <c r="F642" s="26"/>
      <c r="G642" s="13"/>
      <c r="H642" s="254"/>
      <c r="I642" s="45"/>
      <c r="J642" s="258"/>
      <c r="K642"/>
      <c r="L642"/>
      <c r="M642"/>
      <c r="N642"/>
    </row>
    <row r="643" spans="2:14" ht="15">
      <c r="B643" s="61" t="s">
        <v>499</v>
      </c>
      <c r="C643" s="279">
        <v>0</v>
      </c>
      <c r="D643" s="33"/>
      <c r="E643" s="33">
        <v>-204734.4</v>
      </c>
      <c r="F643" s="30"/>
      <c r="G643" s="13"/>
      <c r="H643" s="254"/>
      <c r="I643" s="45"/>
      <c r="J643" s="280"/>
      <c r="K643"/>
      <c r="L643"/>
      <c r="M643"/>
      <c r="N643"/>
    </row>
    <row r="644" spans="2:14" ht="15">
      <c r="B644" s="61" t="s">
        <v>500</v>
      </c>
      <c r="C644" s="279">
        <v>0</v>
      </c>
      <c r="D644" s="33"/>
      <c r="E644" s="33">
        <v>204734.4</v>
      </c>
      <c r="F644" s="30"/>
      <c r="G644" s="13"/>
      <c r="H644" s="254"/>
      <c r="I644" s="45"/>
      <c r="J644" s="258"/>
      <c r="K644"/>
      <c r="L644"/>
      <c r="M644"/>
      <c r="N644"/>
    </row>
    <row r="645" spans="2:14" ht="15">
      <c r="B645" s="76"/>
      <c r="C645" s="279"/>
      <c r="D645" s="33"/>
      <c r="E645" s="33" t="s">
        <v>501</v>
      </c>
      <c r="F645" s="30"/>
      <c r="G645" s="13"/>
      <c r="H645" s="13"/>
      <c r="J645"/>
      <c r="K645"/>
      <c r="L645"/>
      <c r="M645"/>
      <c r="N645"/>
    </row>
    <row r="646" spans="2:14" ht="15">
      <c r="C646" s="25" t="s">
        <v>502</v>
      </c>
      <c r="D646" s="25" t="s">
        <v>502</v>
      </c>
      <c r="E646" s="25" t="s">
        <v>502</v>
      </c>
      <c r="F646" s="26"/>
      <c r="G646" s="13"/>
      <c r="H646" s="13"/>
      <c r="J646"/>
      <c r="K646"/>
      <c r="L646"/>
      <c r="M646"/>
      <c r="N646"/>
    </row>
    <row r="647" spans="2:14" ht="15">
      <c r="G647" s="13"/>
      <c r="H647" s="13"/>
      <c r="J647"/>
      <c r="K647"/>
      <c r="L647"/>
      <c r="M647"/>
      <c r="N647"/>
    </row>
    <row r="648" spans="2:14" ht="15">
      <c r="B648" s="281" t="s">
        <v>503</v>
      </c>
      <c r="G648" s="13"/>
      <c r="H648" s="13"/>
      <c r="J648"/>
      <c r="K648"/>
      <c r="L648"/>
      <c r="M648"/>
      <c r="N648"/>
    </row>
    <row r="649" spans="2:14" ht="15">
      <c r="G649" s="13"/>
      <c r="H649" s="13"/>
      <c r="J649"/>
      <c r="K649"/>
      <c r="L649"/>
      <c r="M649"/>
      <c r="N649"/>
    </row>
    <row r="650" spans="2:14" ht="15">
      <c r="G650" s="13"/>
      <c r="H650" s="13"/>
      <c r="J650"/>
      <c r="K650"/>
      <c r="L650"/>
      <c r="M650"/>
      <c r="N650"/>
    </row>
    <row r="651" spans="2:14" ht="12" customHeight="1">
      <c r="G651" s="13"/>
      <c r="H651" s="13"/>
      <c r="J651"/>
      <c r="K651"/>
      <c r="L651"/>
      <c r="M651"/>
      <c r="N651"/>
    </row>
    <row r="652" spans="2:14" ht="12" customHeight="1">
      <c r="G652" s="13"/>
      <c r="H652" s="13"/>
    </row>
    <row r="653" spans="2:14">
      <c r="B653" s="12"/>
      <c r="C653" s="285"/>
      <c r="D653" s="285"/>
      <c r="E653" s="285"/>
      <c r="F653" s="207"/>
    </row>
    <row r="654" spans="2:14">
      <c r="B654" s="282"/>
      <c r="C654" s="285"/>
      <c r="D654" s="283"/>
      <c r="E654" s="285"/>
      <c r="F654" s="207"/>
    </row>
    <row r="655" spans="2:14">
      <c r="B655" s="283"/>
      <c r="C655" s="285"/>
      <c r="D655" s="283"/>
      <c r="E655" s="285"/>
      <c r="F655" s="207"/>
    </row>
    <row r="656" spans="2:14">
      <c r="B656" s="283"/>
      <c r="C656" s="285"/>
      <c r="D656" s="283"/>
      <c r="E656" s="285"/>
      <c r="F656" s="207"/>
    </row>
    <row r="657" spans="1:19">
      <c r="H657" s="13"/>
    </row>
    <row r="658" spans="1:19" s="14" customFormat="1">
      <c r="A658" s="5"/>
      <c r="B658" s="207"/>
      <c r="C658" s="207"/>
      <c r="D658" s="207"/>
      <c r="E658" s="207"/>
      <c r="F658" s="207"/>
      <c r="G658" s="284"/>
      <c r="H658" s="284"/>
      <c r="J658" s="5"/>
      <c r="K658" s="5"/>
      <c r="L658" s="5"/>
      <c r="M658" s="5"/>
      <c r="N658" s="5"/>
      <c r="O658" s="5"/>
      <c r="P658" s="5"/>
      <c r="Q658" s="5"/>
      <c r="R658" s="5"/>
      <c r="S658" s="5"/>
    </row>
    <row r="659" spans="1:19" s="14" customFormat="1">
      <c r="A659" s="5"/>
      <c r="B659" s="207"/>
      <c r="C659" s="207"/>
      <c r="D659" s="207"/>
      <c r="E659" s="207"/>
      <c r="F659" s="207"/>
      <c r="G659" s="284"/>
      <c r="H659" s="284"/>
      <c r="J659" s="5"/>
      <c r="K659" s="5"/>
      <c r="L659" s="5"/>
      <c r="M659" s="5"/>
      <c r="N659" s="5"/>
      <c r="O659" s="5"/>
      <c r="P659" s="5"/>
      <c r="Q659" s="5"/>
      <c r="R659" s="5"/>
      <c r="S659" s="5"/>
    </row>
    <row r="663" spans="1:19" s="14" customFormat="1" ht="12.75" customHeight="1">
      <c r="A663" s="5"/>
      <c r="B663" s="5"/>
      <c r="C663" s="5"/>
      <c r="D663" s="5"/>
      <c r="E663" s="5"/>
      <c r="F663" s="5"/>
      <c r="J663" s="5"/>
      <c r="K663" s="5"/>
      <c r="L663" s="5"/>
      <c r="M663" s="5"/>
      <c r="N663" s="5"/>
      <c r="O663" s="5"/>
      <c r="P663" s="5"/>
      <c r="Q663" s="5"/>
      <c r="R663" s="5"/>
      <c r="S663" s="5"/>
    </row>
    <row r="666" spans="1:19" s="14" customFormat="1" ht="12.75" customHeight="1">
      <c r="A666" s="5"/>
      <c r="B666" s="5"/>
      <c r="C666" s="5"/>
      <c r="D666" s="5"/>
      <c r="E666" s="5"/>
      <c r="F666" s="5"/>
      <c r="J666" s="5"/>
      <c r="K666" s="5"/>
      <c r="L666" s="5"/>
      <c r="M666" s="5"/>
      <c r="N666" s="5"/>
      <c r="O666" s="5"/>
      <c r="P666" s="5"/>
      <c r="Q666" s="5"/>
      <c r="R666" s="5"/>
      <c r="S666" s="5"/>
    </row>
  </sheetData>
  <mergeCells count="50">
    <mergeCell ref="B634:C634"/>
    <mergeCell ref="B639:G639"/>
    <mergeCell ref="B628:C628"/>
    <mergeCell ref="B629:C629"/>
    <mergeCell ref="B630:C630"/>
    <mergeCell ref="B631:C631"/>
    <mergeCell ref="B632:C632"/>
    <mergeCell ref="B633:C633"/>
    <mergeCell ref="B602:C602"/>
    <mergeCell ref="B623:C623"/>
    <mergeCell ref="B624:C624"/>
    <mergeCell ref="B625:C625"/>
    <mergeCell ref="B626:C626"/>
    <mergeCell ref="B627:C627"/>
    <mergeCell ref="B594:C594"/>
    <mergeCell ref="B597:E597"/>
    <mergeCell ref="B598:E598"/>
    <mergeCell ref="B599:E599"/>
    <mergeCell ref="B600:C600"/>
    <mergeCell ref="B601:C601"/>
    <mergeCell ref="B588:C588"/>
    <mergeCell ref="B589:C589"/>
    <mergeCell ref="B590:C590"/>
    <mergeCell ref="B591:C591"/>
    <mergeCell ref="B592:C592"/>
    <mergeCell ref="B593:C593"/>
    <mergeCell ref="B582:C582"/>
    <mergeCell ref="B583:C583"/>
    <mergeCell ref="B584:C584"/>
    <mergeCell ref="B585:C585"/>
    <mergeCell ref="B586:C586"/>
    <mergeCell ref="B587:C587"/>
    <mergeCell ref="B576:E576"/>
    <mergeCell ref="B577:E577"/>
    <mergeCell ref="B578:E578"/>
    <mergeCell ref="B579:C579"/>
    <mergeCell ref="B580:C580"/>
    <mergeCell ref="B581:C581"/>
    <mergeCell ref="D233:E233"/>
    <mergeCell ref="D241:E241"/>
    <mergeCell ref="D248:E248"/>
    <mergeCell ref="D293:E293"/>
    <mergeCell ref="D306:E306"/>
    <mergeCell ref="B574:E574"/>
    <mergeCell ref="B1:H1"/>
    <mergeCell ref="B2:H2"/>
    <mergeCell ref="B3:H3"/>
    <mergeCell ref="B5:H5"/>
    <mergeCell ref="D87:E87"/>
    <mergeCell ref="D226:E226"/>
  </mergeCells>
  <dataValidations count="4">
    <dataValidation allowBlank="1" showInputMessage="1" showErrorMessage="1" prompt="Saldo final del periodo que corresponde la cuenta pública presentada (mensual:  enero, febrero, marzo, etc.; trimestral: 1er, 2do, 3ro. o 4to.)." sqref="C182 IX182 ST182 ACP182 AML182 AWH182 BGD182 BPZ182 BZV182 CJR182 CTN182 DDJ182 DNF182 DXB182 EGX182 EQT182 FAP182 FKL182 FUH182 GED182 GNZ182 GXV182 HHR182 HRN182 IBJ182 ILF182 IVB182 JEX182 JOT182 JYP182 KIL182 KSH182 LCD182 LLZ182 LVV182 MFR182 MPN182 MZJ182 NJF182 NTB182 OCX182 OMT182 OWP182 PGL182 PQH182 QAD182 QJZ182 QTV182 RDR182 RNN182 RXJ182 SHF182 SRB182 TAX182 TKT182 TUP182 UEL182 UOH182 UYD182 VHZ182 VRV182 WBR182 WLN182 WVJ182 C65783 IX65783 ST65783 ACP65783 AML65783 AWH65783 BGD65783 BPZ65783 BZV65783 CJR65783 CTN65783 DDJ65783 DNF65783 DXB65783 EGX65783 EQT65783 FAP65783 FKL65783 FUH65783 GED65783 GNZ65783 GXV65783 HHR65783 HRN65783 IBJ65783 ILF65783 IVB65783 JEX65783 JOT65783 JYP65783 KIL65783 KSH65783 LCD65783 LLZ65783 LVV65783 MFR65783 MPN65783 MZJ65783 NJF65783 NTB65783 OCX65783 OMT65783 OWP65783 PGL65783 PQH65783 QAD65783 QJZ65783 QTV65783 RDR65783 RNN65783 RXJ65783 SHF65783 SRB65783 TAX65783 TKT65783 TUP65783 UEL65783 UOH65783 UYD65783 VHZ65783 VRV65783 WBR65783 WLN65783 WVJ65783 C131319 IX131319 ST131319 ACP131319 AML131319 AWH131319 BGD131319 BPZ131319 BZV131319 CJR131319 CTN131319 DDJ131319 DNF131319 DXB131319 EGX131319 EQT131319 FAP131319 FKL131319 FUH131319 GED131319 GNZ131319 GXV131319 HHR131319 HRN131319 IBJ131319 ILF131319 IVB131319 JEX131319 JOT131319 JYP131319 KIL131319 KSH131319 LCD131319 LLZ131319 LVV131319 MFR131319 MPN131319 MZJ131319 NJF131319 NTB131319 OCX131319 OMT131319 OWP131319 PGL131319 PQH131319 QAD131319 QJZ131319 QTV131319 RDR131319 RNN131319 RXJ131319 SHF131319 SRB131319 TAX131319 TKT131319 TUP131319 UEL131319 UOH131319 UYD131319 VHZ131319 VRV131319 WBR131319 WLN131319 WVJ131319 C196855 IX196855 ST196855 ACP196855 AML196855 AWH196855 BGD196855 BPZ196855 BZV196855 CJR196855 CTN196855 DDJ196855 DNF196855 DXB196855 EGX196855 EQT196855 FAP196855 FKL196855 FUH196855 GED196855 GNZ196855 GXV196855 HHR196855 HRN196855 IBJ196855 ILF196855 IVB196855 JEX196855 JOT196855 JYP196855 KIL196855 KSH196855 LCD196855 LLZ196855 LVV196855 MFR196855 MPN196855 MZJ196855 NJF196855 NTB196855 OCX196855 OMT196855 OWP196855 PGL196855 PQH196855 QAD196855 QJZ196855 QTV196855 RDR196855 RNN196855 RXJ196855 SHF196855 SRB196855 TAX196855 TKT196855 TUP196855 UEL196855 UOH196855 UYD196855 VHZ196855 VRV196855 WBR196855 WLN196855 WVJ196855 C262391 IX262391 ST262391 ACP262391 AML262391 AWH262391 BGD262391 BPZ262391 BZV262391 CJR262391 CTN262391 DDJ262391 DNF262391 DXB262391 EGX262391 EQT262391 FAP262391 FKL262391 FUH262391 GED262391 GNZ262391 GXV262391 HHR262391 HRN262391 IBJ262391 ILF262391 IVB262391 JEX262391 JOT262391 JYP262391 KIL262391 KSH262391 LCD262391 LLZ262391 LVV262391 MFR262391 MPN262391 MZJ262391 NJF262391 NTB262391 OCX262391 OMT262391 OWP262391 PGL262391 PQH262391 QAD262391 QJZ262391 QTV262391 RDR262391 RNN262391 RXJ262391 SHF262391 SRB262391 TAX262391 TKT262391 TUP262391 UEL262391 UOH262391 UYD262391 VHZ262391 VRV262391 WBR262391 WLN262391 WVJ262391 C327927 IX327927 ST327927 ACP327927 AML327927 AWH327927 BGD327927 BPZ327927 BZV327927 CJR327927 CTN327927 DDJ327927 DNF327927 DXB327927 EGX327927 EQT327927 FAP327927 FKL327927 FUH327927 GED327927 GNZ327927 GXV327927 HHR327927 HRN327927 IBJ327927 ILF327927 IVB327927 JEX327927 JOT327927 JYP327927 KIL327927 KSH327927 LCD327927 LLZ327927 LVV327927 MFR327927 MPN327927 MZJ327927 NJF327927 NTB327927 OCX327927 OMT327927 OWP327927 PGL327927 PQH327927 QAD327927 QJZ327927 QTV327927 RDR327927 RNN327927 RXJ327927 SHF327927 SRB327927 TAX327927 TKT327927 TUP327927 UEL327927 UOH327927 UYD327927 VHZ327927 VRV327927 WBR327927 WLN327927 WVJ327927 C393463 IX393463 ST393463 ACP393463 AML393463 AWH393463 BGD393463 BPZ393463 BZV393463 CJR393463 CTN393463 DDJ393463 DNF393463 DXB393463 EGX393463 EQT393463 FAP393463 FKL393463 FUH393463 GED393463 GNZ393463 GXV393463 HHR393463 HRN393463 IBJ393463 ILF393463 IVB393463 JEX393463 JOT393463 JYP393463 KIL393463 KSH393463 LCD393463 LLZ393463 LVV393463 MFR393463 MPN393463 MZJ393463 NJF393463 NTB393463 OCX393463 OMT393463 OWP393463 PGL393463 PQH393463 QAD393463 QJZ393463 QTV393463 RDR393463 RNN393463 RXJ393463 SHF393463 SRB393463 TAX393463 TKT393463 TUP393463 UEL393463 UOH393463 UYD393463 VHZ393463 VRV393463 WBR393463 WLN393463 WVJ393463 C458999 IX458999 ST458999 ACP458999 AML458999 AWH458999 BGD458999 BPZ458999 BZV458999 CJR458999 CTN458999 DDJ458999 DNF458999 DXB458999 EGX458999 EQT458999 FAP458999 FKL458999 FUH458999 GED458999 GNZ458999 GXV458999 HHR458999 HRN458999 IBJ458999 ILF458999 IVB458999 JEX458999 JOT458999 JYP458999 KIL458999 KSH458999 LCD458999 LLZ458999 LVV458999 MFR458999 MPN458999 MZJ458999 NJF458999 NTB458999 OCX458999 OMT458999 OWP458999 PGL458999 PQH458999 QAD458999 QJZ458999 QTV458999 RDR458999 RNN458999 RXJ458999 SHF458999 SRB458999 TAX458999 TKT458999 TUP458999 UEL458999 UOH458999 UYD458999 VHZ458999 VRV458999 WBR458999 WLN458999 WVJ458999 C524535 IX524535 ST524535 ACP524535 AML524535 AWH524535 BGD524535 BPZ524535 BZV524535 CJR524535 CTN524535 DDJ524535 DNF524535 DXB524535 EGX524535 EQT524535 FAP524535 FKL524535 FUH524535 GED524535 GNZ524535 GXV524535 HHR524535 HRN524535 IBJ524535 ILF524535 IVB524535 JEX524535 JOT524535 JYP524535 KIL524535 KSH524535 LCD524535 LLZ524535 LVV524535 MFR524535 MPN524535 MZJ524535 NJF524535 NTB524535 OCX524535 OMT524535 OWP524535 PGL524535 PQH524535 QAD524535 QJZ524535 QTV524535 RDR524535 RNN524535 RXJ524535 SHF524535 SRB524535 TAX524535 TKT524535 TUP524535 UEL524535 UOH524535 UYD524535 VHZ524535 VRV524535 WBR524535 WLN524535 WVJ524535 C590071 IX590071 ST590071 ACP590071 AML590071 AWH590071 BGD590071 BPZ590071 BZV590071 CJR590071 CTN590071 DDJ590071 DNF590071 DXB590071 EGX590071 EQT590071 FAP590071 FKL590071 FUH590071 GED590071 GNZ590071 GXV590071 HHR590071 HRN590071 IBJ590071 ILF590071 IVB590071 JEX590071 JOT590071 JYP590071 KIL590071 KSH590071 LCD590071 LLZ590071 LVV590071 MFR590071 MPN590071 MZJ590071 NJF590071 NTB590071 OCX590071 OMT590071 OWP590071 PGL590071 PQH590071 QAD590071 QJZ590071 QTV590071 RDR590071 RNN590071 RXJ590071 SHF590071 SRB590071 TAX590071 TKT590071 TUP590071 UEL590071 UOH590071 UYD590071 VHZ590071 VRV590071 WBR590071 WLN590071 WVJ590071 C655607 IX655607 ST655607 ACP655607 AML655607 AWH655607 BGD655607 BPZ655607 BZV655607 CJR655607 CTN655607 DDJ655607 DNF655607 DXB655607 EGX655607 EQT655607 FAP655607 FKL655607 FUH655607 GED655607 GNZ655607 GXV655607 HHR655607 HRN655607 IBJ655607 ILF655607 IVB655607 JEX655607 JOT655607 JYP655607 KIL655607 KSH655607 LCD655607 LLZ655607 LVV655607 MFR655607 MPN655607 MZJ655607 NJF655607 NTB655607 OCX655607 OMT655607 OWP655607 PGL655607 PQH655607 QAD655607 QJZ655607 QTV655607 RDR655607 RNN655607 RXJ655607 SHF655607 SRB655607 TAX655607 TKT655607 TUP655607 UEL655607 UOH655607 UYD655607 VHZ655607 VRV655607 WBR655607 WLN655607 WVJ655607 C721143 IX721143 ST721143 ACP721143 AML721143 AWH721143 BGD721143 BPZ721143 BZV721143 CJR721143 CTN721143 DDJ721143 DNF721143 DXB721143 EGX721143 EQT721143 FAP721143 FKL721143 FUH721143 GED721143 GNZ721143 GXV721143 HHR721143 HRN721143 IBJ721143 ILF721143 IVB721143 JEX721143 JOT721143 JYP721143 KIL721143 KSH721143 LCD721143 LLZ721143 LVV721143 MFR721143 MPN721143 MZJ721143 NJF721143 NTB721143 OCX721143 OMT721143 OWP721143 PGL721143 PQH721143 QAD721143 QJZ721143 QTV721143 RDR721143 RNN721143 RXJ721143 SHF721143 SRB721143 TAX721143 TKT721143 TUP721143 UEL721143 UOH721143 UYD721143 VHZ721143 VRV721143 WBR721143 WLN721143 WVJ721143 C786679 IX786679 ST786679 ACP786679 AML786679 AWH786679 BGD786679 BPZ786679 BZV786679 CJR786679 CTN786679 DDJ786679 DNF786679 DXB786679 EGX786679 EQT786679 FAP786679 FKL786679 FUH786679 GED786679 GNZ786679 GXV786679 HHR786679 HRN786679 IBJ786679 ILF786679 IVB786679 JEX786679 JOT786679 JYP786679 KIL786679 KSH786679 LCD786679 LLZ786679 LVV786679 MFR786679 MPN786679 MZJ786679 NJF786679 NTB786679 OCX786679 OMT786679 OWP786679 PGL786679 PQH786679 QAD786679 QJZ786679 QTV786679 RDR786679 RNN786679 RXJ786679 SHF786679 SRB786679 TAX786679 TKT786679 TUP786679 UEL786679 UOH786679 UYD786679 VHZ786679 VRV786679 WBR786679 WLN786679 WVJ786679 C852215 IX852215 ST852215 ACP852215 AML852215 AWH852215 BGD852215 BPZ852215 BZV852215 CJR852215 CTN852215 DDJ852215 DNF852215 DXB852215 EGX852215 EQT852215 FAP852215 FKL852215 FUH852215 GED852215 GNZ852215 GXV852215 HHR852215 HRN852215 IBJ852215 ILF852215 IVB852215 JEX852215 JOT852215 JYP852215 KIL852215 KSH852215 LCD852215 LLZ852215 LVV852215 MFR852215 MPN852215 MZJ852215 NJF852215 NTB852215 OCX852215 OMT852215 OWP852215 PGL852215 PQH852215 QAD852215 QJZ852215 QTV852215 RDR852215 RNN852215 RXJ852215 SHF852215 SRB852215 TAX852215 TKT852215 TUP852215 UEL852215 UOH852215 UYD852215 VHZ852215 VRV852215 WBR852215 WLN852215 WVJ852215 C917751 IX917751 ST917751 ACP917751 AML917751 AWH917751 BGD917751 BPZ917751 BZV917751 CJR917751 CTN917751 DDJ917751 DNF917751 DXB917751 EGX917751 EQT917751 FAP917751 FKL917751 FUH917751 GED917751 GNZ917751 GXV917751 HHR917751 HRN917751 IBJ917751 ILF917751 IVB917751 JEX917751 JOT917751 JYP917751 KIL917751 KSH917751 LCD917751 LLZ917751 LVV917751 MFR917751 MPN917751 MZJ917751 NJF917751 NTB917751 OCX917751 OMT917751 OWP917751 PGL917751 PQH917751 QAD917751 QJZ917751 QTV917751 RDR917751 RNN917751 RXJ917751 SHF917751 SRB917751 TAX917751 TKT917751 TUP917751 UEL917751 UOH917751 UYD917751 VHZ917751 VRV917751 WBR917751 WLN917751 WVJ917751 C983287 IX983287 ST983287 ACP983287 AML983287 AWH983287 BGD983287 BPZ983287 BZV983287 CJR983287 CTN983287 DDJ983287 DNF983287 DXB983287 EGX983287 EQT983287 FAP983287 FKL983287 FUH983287 GED983287 GNZ983287 GXV983287 HHR983287 HRN983287 IBJ983287 ILF983287 IVB983287 JEX983287 JOT983287 JYP983287 KIL983287 KSH983287 LCD983287 LLZ983287 LVV983287 MFR983287 MPN983287 MZJ983287 NJF983287 NTB983287 OCX983287 OMT983287 OWP983287 PGL983287 PQH983287 QAD983287 QJZ983287 QTV983287 RDR983287 RNN983287 RXJ983287 SHF983287 SRB983287 TAX983287 TKT983287 TUP983287 UEL983287 UOH983287 UYD983287 VHZ983287 VRV983287 WBR983287 WLN983287 WVJ983287 C222 IX222 ST222 ACP222 AML222 AWH222 BGD222 BPZ222 BZV222 CJR222 CTN222 DDJ222 DNF222 DXB222 EGX222 EQT222 FAP222 FKL222 FUH222 GED222 GNZ222 GXV222 HHR222 HRN222 IBJ222 ILF222 IVB222 JEX222 JOT222 JYP222 KIL222 KSH222 LCD222 LLZ222 LVV222 MFR222 MPN222 MZJ222 NJF222 NTB222 OCX222 OMT222 OWP222 PGL222 PQH222 QAD222 QJZ222 QTV222 RDR222 RNN222 RXJ222 SHF222 SRB222 TAX222 TKT222 TUP222 UEL222 UOH222 UYD222 VHZ222 VRV222 WBR222 WLN222 WVJ222 C65831 IX65831 ST65831 ACP65831 AML65831 AWH65831 BGD65831 BPZ65831 BZV65831 CJR65831 CTN65831 DDJ65831 DNF65831 DXB65831 EGX65831 EQT65831 FAP65831 FKL65831 FUH65831 GED65831 GNZ65831 GXV65831 HHR65831 HRN65831 IBJ65831 ILF65831 IVB65831 JEX65831 JOT65831 JYP65831 KIL65831 KSH65831 LCD65831 LLZ65831 LVV65831 MFR65831 MPN65831 MZJ65831 NJF65831 NTB65831 OCX65831 OMT65831 OWP65831 PGL65831 PQH65831 QAD65831 QJZ65831 QTV65831 RDR65831 RNN65831 RXJ65831 SHF65831 SRB65831 TAX65831 TKT65831 TUP65831 UEL65831 UOH65831 UYD65831 VHZ65831 VRV65831 WBR65831 WLN65831 WVJ65831 C131367 IX131367 ST131367 ACP131367 AML131367 AWH131367 BGD131367 BPZ131367 BZV131367 CJR131367 CTN131367 DDJ131367 DNF131367 DXB131367 EGX131367 EQT131367 FAP131367 FKL131367 FUH131367 GED131367 GNZ131367 GXV131367 HHR131367 HRN131367 IBJ131367 ILF131367 IVB131367 JEX131367 JOT131367 JYP131367 KIL131367 KSH131367 LCD131367 LLZ131367 LVV131367 MFR131367 MPN131367 MZJ131367 NJF131367 NTB131367 OCX131367 OMT131367 OWP131367 PGL131367 PQH131367 QAD131367 QJZ131367 QTV131367 RDR131367 RNN131367 RXJ131367 SHF131367 SRB131367 TAX131367 TKT131367 TUP131367 UEL131367 UOH131367 UYD131367 VHZ131367 VRV131367 WBR131367 WLN131367 WVJ131367 C196903 IX196903 ST196903 ACP196903 AML196903 AWH196903 BGD196903 BPZ196903 BZV196903 CJR196903 CTN196903 DDJ196903 DNF196903 DXB196903 EGX196903 EQT196903 FAP196903 FKL196903 FUH196903 GED196903 GNZ196903 GXV196903 HHR196903 HRN196903 IBJ196903 ILF196903 IVB196903 JEX196903 JOT196903 JYP196903 KIL196903 KSH196903 LCD196903 LLZ196903 LVV196903 MFR196903 MPN196903 MZJ196903 NJF196903 NTB196903 OCX196903 OMT196903 OWP196903 PGL196903 PQH196903 QAD196903 QJZ196903 QTV196903 RDR196903 RNN196903 RXJ196903 SHF196903 SRB196903 TAX196903 TKT196903 TUP196903 UEL196903 UOH196903 UYD196903 VHZ196903 VRV196903 WBR196903 WLN196903 WVJ196903 C262439 IX262439 ST262439 ACP262439 AML262439 AWH262439 BGD262439 BPZ262439 BZV262439 CJR262439 CTN262439 DDJ262439 DNF262439 DXB262439 EGX262439 EQT262439 FAP262439 FKL262439 FUH262439 GED262439 GNZ262439 GXV262439 HHR262439 HRN262439 IBJ262439 ILF262439 IVB262439 JEX262439 JOT262439 JYP262439 KIL262439 KSH262439 LCD262439 LLZ262439 LVV262439 MFR262439 MPN262439 MZJ262439 NJF262439 NTB262439 OCX262439 OMT262439 OWP262439 PGL262439 PQH262439 QAD262439 QJZ262439 QTV262439 RDR262439 RNN262439 RXJ262439 SHF262439 SRB262439 TAX262439 TKT262439 TUP262439 UEL262439 UOH262439 UYD262439 VHZ262439 VRV262439 WBR262439 WLN262439 WVJ262439 C327975 IX327975 ST327975 ACP327975 AML327975 AWH327975 BGD327975 BPZ327975 BZV327975 CJR327975 CTN327975 DDJ327975 DNF327975 DXB327975 EGX327975 EQT327975 FAP327975 FKL327975 FUH327975 GED327975 GNZ327975 GXV327975 HHR327975 HRN327975 IBJ327975 ILF327975 IVB327975 JEX327975 JOT327975 JYP327975 KIL327975 KSH327975 LCD327975 LLZ327975 LVV327975 MFR327975 MPN327975 MZJ327975 NJF327975 NTB327975 OCX327975 OMT327975 OWP327975 PGL327975 PQH327975 QAD327975 QJZ327975 QTV327975 RDR327975 RNN327975 RXJ327975 SHF327975 SRB327975 TAX327975 TKT327975 TUP327975 UEL327975 UOH327975 UYD327975 VHZ327975 VRV327975 WBR327975 WLN327975 WVJ327975 C393511 IX393511 ST393511 ACP393511 AML393511 AWH393511 BGD393511 BPZ393511 BZV393511 CJR393511 CTN393511 DDJ393511 DNF393511 DXB393511 EGX393511 EQT393511 FAP393511 FKL393511 FUH393511 GED393511 GNZ393511 GXV393511 HHR393511 HRN393511 IBJ393511 ILF393511 IVB393511 JEX393511 JOT393511 JYP393511 KIL393511 KSH393511 LCD393511 LLZ393511 LVV393511 MFR393511 MPN393511 MZJ393511 NJF393511 NTB393511 OCX393511 OMT393511 OWP393511 PGL393511 PQH393511 QAD393511 QJZ393511 QTV393511 RDR393511 RNN393511 RXJ393511 SHF393511 SRB393511 TAX393511 TKT393511 TUP393511 UEL393511 UOH393511 UYD393511 VHZ393511 VRV393511 WBR393511 WLN393511 WVJ393511 C459047 IX459047 ST459047 ACP459047 AML459047 AWH459047 BGD459047 BPZ459047 BZV459047 CJR459047 CTN459047 DDJ459047 DNF459047 DXB459047 EGX459047 EQT459047 FAP459047 FKL459047 FUH459047 GED459047 GNZ459047 GXV459047 HHR459047 HRN459047 IBJ459047 ILF459047 IVB459047 JEX459047 JOT459047 JYP459047 KIL459047 KSH459047 LCD459047 LLZ459047 LVV459047 MFR459047 MPN459047 MZJ459047 NJF459047 NTB459047 OCX459047 OMT459047 OWP459047 PGL459047 PQH459047 QAD459047 QJZ459047 QTV459047 RDR459047 RNN459047 RXJ459047 SHF459047 SRB459047 TAX459047 TKT459047 TUP459047 UEL459047 UOH459047 UYD459047 VHZ459047 VRV459047 WBR459047 WLN459047 WVJ459047 C524583 IX524583 ST524583 ACP524583 AML524583 AWH524583 BGD524583 BPZ524583 BZV524583 CJR524583 CTN524583 DDJ524583 DNF524583 DXB524583 EGX524583 EQT524583 FAP524583 FKL524583 FUH524583 GED524583 GNZ524583 GXV524583 HHR524583 HRN524583 IBJ524583 ILF524583 IVB524583 JEX524583 JOT524583 JYP524583 KIL524583 KSH524583 LCD524583 LLZ524583 LVV524583 MFR524583 MPN524583 MZJ524583 NJF524583 NTB524583 OCX524583 OMT524583 OWP524583 PGL524583 PQH524583 QAD524583 QJZ524583 QTV524583 RDR524583 RNN524583 RXJ524583 SHF524583 SRB524583 TAX524583 TKT524583 TUP524583 UEL524583 UOH524583 UYD524583 VHZ524583 VRV524583 WBR524583 WLN524583 WVJ524583 C590119 IX590119 ST590119 ACP590119 AML590119 AWH590119 BGD590119 BPZ590119 BZV590119 CJR590119 CTN590119 DDJ590119 DNF590119 DXB590119 EGX590119 EQT590119 FAP590119 FKL590119 FUH590119 GED590119 GNZ590119 GXV590119 HHR590119 HRN590119 IBJ590119 ILF590119 IVB590119 JEX590119 JOT590119 JYP590119 KIL590119 KSH590119 LCD590119 LLZ590119 LVV590119 MFR590119 MPN590119 MZJ590119 NJF590119 NTB590119 OCX590119 OMT590119 OWP590119 PGL590119 PQH590119 QAD590119 QJZ590119 QTV590119 RDR590119 RNN590119 RXJ590119 SHF590119 SRB590119 TAX590119 TKT590119 TUP590119 UEL590119 UOH590119 UYD590119 VHZ590119 VRV590119 WBR590119 WLN590119 WVJ590119 C655655 IX655655 ST655655 ACP655655 AML655655 AWH655655 BGD655655 BPZ655655 BZV655655 CJR655655 CTN655655 DDJ655655 DNF655655 DXB655655 EGX655655 EQT655655 FAP655655 FKL655655 FUH655655 GED655655 GNZ655655 GXV655655 HHR655655 HRN655655 IBJ655655 ILF655655 IVB655655 JEX655655 JOT655655 JYP655655 KIL655655 KSH655655 LCD655655 LLZ655655 LVV655655 MFR655655 MPN655655 MZJ655655 NJF655655 NTB655655 OCX655655 OMT655655 OWP655655 PGL655655 PQH655655 QAD655655 QJZ655655 QTV655655 RDR655655 RNN655655 RXJ655655 SHF655655 SRB655655 TAX655655 TKT655655 TUP655655 UEL655655 UOH655655 UYD655655 VHZ655655 VRV655655 WBR655655 WLN655655 WVJ655655 C721191 IX721191 ST721191 ACP721191 AML721191 AWH721191 BGD721191 BPZ721191 BZV721191 CJR721191 CTN721191 DDJ721191 DNF721191 DXB721191 EGX721191 EQT721191 FAP721191 FKL721191 FUH721191 GED721191 GNZ721191 GXV721191 HHR721191 HRN721191 IBJ721191 ILF721191 IVB721191 JEX721191 JOT721191 JYP721191 KIL721191 KSH721191 LCD721191 LLZ721191 LVV721191 MFR721191 MPN721191 MZJ721191 NJF721191 NTB721191 OCX721191 OMT721191 OWP721191 PGL721191 PQH721191 QAD721191 QJZ721191 QTV721191 RDR721191 RNN721191 RXJ721191 SHF721191 SRB721191 TAX721191 TKT721191 TUP721191 UEL721191 UOH721191 UYD721191 VHZ721191 VRV721191 WBR721191 WLN721191 WVJ721191 C786727 IX786727 ST786727 ACP786727 AML786727 AWH786727 BGD786727 BPZ786727 BZV786727 CJR786727 CTN786727 DDJ786727 DNF786727 DXB786727 EGX786727 EQT786727 FAP786727 FKL786727 FUH786727 GED786727 GNZ786727 GXV786727 HHR786727 HRN786727 IBJ786727 ILF786727 IVB786727 JEX786727 JOT786727 JYP786727 KIL786727 KSH786727 LCD786727 LLZ786727 LVV786727 MFR786727 MPN786727 MZJ786727 NJF786727 NTB786727 OCX786727 OMT786727 OWP786727 PGL786727 PQH786727 QAD786727 QJZ786727 QTV786727 RDR786727 RNN786727 RXJ786727 SHF786727 SRB786727 TAX786727 TKT786727 TUP786727 UEL786727 UOH786727 UYD786727 VHZ786727 VRV786727 WBR786727 WLN786727 WVJ786727 C852263 IX852263 ST852263 ACP852263 AML852263 AWH852263 BGD852263 BPZ852263 BZV852263 CJR852263 CTN852263 DDJ852263 DNF852263 DXB852263 EGX852263 EQT852263 FAP852263 FKL852263 FUH852263 GED852263 GNZ852263 GXV852263 HHR852263 HRN852263 IBJ852263 ILF852263 IVB852263 JEX852263 JOT852263 JYP852263 KIL852263 KSH852263 LCD852263 LLZ852263 LVV852263 MFR852263 MPN852263 MZJ852263 NJF852263 NTB852263 OCX852263 OMT852263 OWP852263 PGL852263 PQH852263 QAD852263 QJZ852263 QTV852263 RDR852263 RNN852263 RXJ852263 SHF852263 SRB852263 TAX852263 TKT852263 TUP852263 UEL852263 UOH852263 UYD852263 VHZ852263 VRV852263 WBR852263 WLN852263 WVJ852263 C917799 IX917799 ST917799 ACP917799 AML917799 AWH917799 BGD917799 BPZ917799 BZV917799 CJR917799 CTN917799 DDJ917799 DNF917799 DXB917799 EGX917799 EQT917799 FAP917799 FKL917799 FUH917799 GED917799 GNZ917799 GXV917799 HHR917799 HRN917799 IBJ917799 ILF917799 IVB917799 JEX917799 JOT917799 JYP917799 KIL917799 KSH917799 LCD917799 LLZ917799 LVV917799 MFR917799 MPN917799 MZJ917799 NJF917799 NTB917799 OCX917799 OMT917799 OWP917799 PGL917799 PQH917799 QAD917799 QJZ917799 QTV917799 RDR917799 RNN917799 RXJ917799 SHF917799 SRB917799 TAX917799 TKT917799 TUP917799 UEL917799 UOH917799 UYD917799 VHZ917799 VRV917799 WBR917799 WLN917799 WVJ917799 C983335 IX983335 ST983335 ACP983335 AML983335 AWH983335 BGD983335 BPZ983335 BZV983335 CJR983335 CTN983335 DDJ983335 DNF983335 DXB983335 EGX983335 EQT983335 FAP983335 FKL983335 FUH983335 GED983335 GNZ983335 GXV983335 HHR983335 HRN983335 IBJ983335 ILF983335 IVB983335 JEX983335 JOT983335 JYP983335 KIL983335 KSH983335 LCD983335 LLZ983335 LVV983335 MFR983335 MPN983335 MZJ983335 NJF983335 NTB983335 OCX983335 OMT983335 OWP983335 PGL983335 PQH983335 QAD983335 QJZ983335 QTV983335 RDR983335 RNN983335 RXJ983335 SHF983335 SRB983335 TAX983335 TKT983335 TUP983335 UEL983335 UOH983335 UYD983335 VHZ983335 VRV983335 WBR983335 WLN983335 WVJ983335 C229 IX229 ST229 ACP229 AML229 AWH229 BGD229 BPZ229 BZV229 CJR229 CTN229 DDJ229 DNF229 DXB229 EGX229 EQT229 FAP229 FKL229 FUH229 GED229 GNZ229 GXV229 HHR229 HRN229 IBJ229 ILF229 IVB229 JEX229 JOT229 JYP229 KIL229 KSH229 LCD229 LLZ229 LVV229 MFR229 MPN229 MZJ229 NJF229 NTB229 OCX229 OMT229 OWP229 PGL229 PQH229 QAD229 QJZ229 QTV229 RDR229 RNN229 RXJ229 SHF229 SRB229 TAX229 TKT229 TUP229 UEL229 UOH229 UYD229 VHZ229 VRV229 WBR229 WLN229 WVJ229 C65838:C65840 IX65838:IX65840 ST65838:ST65840 ACP65838:ACP65840 AML65838:AML65840 AWH65838:AWH65840 BGD65838:BGD65840 BPZ65838:BPZ65840 BZV65838:BZV65840 CJR65838:CJR65840 CTN65838:CTN65840 DDJ65838:DDJ65840 DNF65838:DNF65840 DXB65838:DXB65840 EGX65838:EGX65840 EQT65838:EQT65840 FAP65838:FAP65840 FKL65838:FKL65840 FUH65838:FUH65840 GED65838:GED65840 GNZ65838:GNZ65840 GXV65838:GXV65840 HHR65838:HHR65840 HRN65838:HRN65840 IBJ65838:IBJ65840 ILF65838:ILF65840 IVB65838:IVB65840 JEX65838:JEX65840 JOT65838:JOT65840 JYP65838:JYP65840 KIL65838:KIL65840 KSH65838:KSH65840 LCD65838:LCD65840 LLZ65838:LLZ65840 LVV65838:LVV65840 MFR65838:MFR65840 MPN65838:MPN65840 MZJ65838:MZJ65840 NJF65838:NJF65840 NTB65838:NTB65840 OCX65838:OCX65840 OMT65838:OMT65840 OWP65838:OWP65840 PGL65838:PGL65840 PQH65838:PQH65840 QAD65838:QAD65840 QJZ65838:QJZ65840 QTV65838:QTV65840 RDR65838:RDR65840 RNN65838:RNN65840 RXJ65838:RXJ65840 SHF65838:SHF65840 SRB65838:SRB65840 TAX65838:TAX65840 TKT65838:TKT65840 TUP65838:TUP65840 UEL65838:UEL65840 UOH65838:UOH65840 UYD65838:UYD65840 VHZ65838:VHZ65840 VRV65838:VRV65840 WBR65838:WBR65840 WLN65838:WLN65840 WVJ65838:WVJ65840 C131374:C131376 IX131374:IX131376 ST131374:ST131376 ACP131374:ACP131376 AML131374:AML131376 AWH131374:AWH131376 BGD131374:BGD131376 BPZ131374:BPZ131376 BZV131374:BZV131376 CJR131374:CJR131376 CTN131374:CTN131376 DDJ131374:DDJ131376 DNF131374:DNF131376 DXB131374:DXB131376 EGX131374:EGX131376 EQT131374:EQT131376 FAP131374:FAP131376 FKL131374:FKL131376 FUH131374:FUH131376 GED131374:GED131376 GNZ131374:GNZ131376 GXV131374:GXV131376 HHR131374:HHR131376 HRN131374:HRN131376 IBJ131374:IBJ131376 ILF131374:ILF131376 IVB131374:IVB131376 JEX131374:JEX131376 JOT131374:JOT131376 JYP131374:JYP131376 KIL131374:KIL131376 KSH131374:KSH131376 LCD131374:LCD131376 LLZ131374:LLZ131376 LVV131374:LVV131376 MFR131374:MFR131376 MPN131374:MPN131376 MZJ131374:MZJ131376 NJF131374:NJF131376 NTB131374:NTB131376 OCX131374:OCX131376 OMT131374:OMT131376 OWP131374:OWP131376 PGL131374:PGL131376 PQH131374:PQH131376 QAD131374:QAD131376 QJZ131374:QJZ131376 QTV131374:QTV131376 RDR131374:RDR131376 RNN131374:RNN131376 RXJ131374:RXJ131376 SHF131374:SHF131376 SRB131374:SRB131376 TAX131374:TAX131376 TKT131374:TKT131376 TUP131374:TUP131376 UEL131374:UEL131376 UOH131374:UOH131376 UYD131374:UYD131376 VHZ131374:VHZ131376 VRV131374:VRV131376 WBR131374:WBR131376 WLN131374:WLN131376 WVJ131374:WVJ131376 C196910:C196912 IX196910:IX196912 ST196910:ST196912 ACP196910:ACP196912 AML196910:AML196912 AWH196910:AWH196912 BGD196910:BGD196912 BPZ196910:BPZ196912 BZV196910:BZV196912 CJR196910:CJR196912 CTN196910:CTN196912 DDJ196910:DDJ196912 DNF196910:DNF196912 DXB196910:DXB196912 EGX196910:EGX196912 EQT196910:EQT196912 FAP196910:FAP196912 FKL196910:FKL196912 FUH196910:FUH196912 GED196910:GED196912 GNZ196910:GNZ196912 GXV196910:GXV196912 HHR196910:HHR196912 HRN196910:HRN196912 IBJ196910:IBJ196912 ILF196910:ILF196912 IVB196910:IVB196912 JEX196910:JEX196912 JOT196910:JOT196912 JYP196910:JYP196912 KIL196910:KIL196912 KSH196910:KSH196912 LCD196910:LCD196912 LLZ196910:LLZ196912 LVV196910:LVV196912 MFR196910:MFR196912 MPN196910:MPN196912 MZJ196910:MZJ196912 NJF196910:NJF196912 NTB196910:NTB196912 OCX196910:OCX196912 OMT196910:OMT196912 OWP196910:OWP196912 PGL196910:PGL196912 PQH196910:PQH196912 QAD196910:QAD196912 QJZ196910:QJZ196912 QTV196910:QTV196912 RDR196910:RDR196912 RNN196910:RNN196912 RXJ196910:RXJ196912 SHF196910:SHF196912 SRB196910:SRB196912 TAX196910:TAX196912 TKT196910:TKT196912 TUP196910:TUP196912 UEL196910:UEL196912 UOH196910:UOH196912 UYD196910:UYD196912 VHZ196910:VHZ196912 VRV196910:VRV196912 WBR196910:WBR196912 WLN196910:WLN196912 WVJ196910:WVJ196912 C262446:C262448 IX262446:IX262448 ST262446:ST262448 ACP262446:ACP262448 AML262446:AML262448 AWH262446:AWH262448 BGD262446:BGD262448 BPZ262446:BPZ262448 BZV262446:BZV262448 CJR262446:CJR262448 CTN262446:CTN262448 DDJ262446:DDJ262448 DNF262446:DNF262448 DXB262446:DXB262448 EGX262446:EGX262448 EQT262446:EQT262448 FAP262446:FAP262448 FKL262446:FKL262448 FUH262446:FUH262448 GED262446:GED262448 GNZ262446:GNZ262448 GXV262446:GXV262448 HHR262446:HHR262448 HRN262446:HRN262448 IBJ262446:IBJ262448 ILF262446:ILF262448 IVB262446:IVB262448 JEX262446:JEX262448 JOT262446:JOT262448 JYP262446:JYP262448 KIL262446:KIL262448 KSH262446:KSH262448 LCD262446:LCD262448 LLZ262446:LLZ262448 LVV262446:LVV262448 MFR262446:MFR262448 MPN262446:MPN262448 MZJ262446:MZJ262448 NJF262446:NJF262448 NTB262446:NTB262448 OCX262446:OCX262448 OMT262446:OMT262448 OWP262446:OWP262448 PGL262446:PGL262448 PQH262446:PQH262448 QAD262446:QAD262448 QJZ262446:QJZ262448 QTV262446:QTV262448 RDR262446:RDR262448 RNN262446:RNN262448 RXJ262446:RXJ262448 SHF262446:SHF262448 SRB262446:SRB262448 TAX262446:TAX262448 TKT262446:TKT262448 TUP262446:TUP262448 UEL262446:UEL262448 UOH262446:UOH262448 UYD262446:UYD262448 VHZ262446:VHZ262448 VRV262446:VRV262448 WBR262446:WBR262448 WLN262446:WLN262448 WVJ262446:WVJ262448 C327982:C327984 IX327982:IX327984 ST327982:ST327984 ACP327982:ACP327984 AML327982:AML327984 AWH327982:AWH327984 BGD327982:BGD327984 BPZ327982:BPZ327984 BZV327982:BZV327984 CJR327982:CJR327984 CTN327982:CTN327984 DDJ327982:DDJ327984 DNF327982:DNF327984 DXB327982:DXB327984 EGX327982:EGX327984 EQT327982:EQT327984 FAP327982:FAP327984 FKL327982:FKL327984 FUH327982:FUH327984 GED327982:GED327984 GNZ327982:GNZ327984 GXV327982:GXV327984 HHR327982:HHR327984 HRN327982:HRN327984 IBJ327982:IBJ327984 ILF327982:ILF327984 IVB327982:IVB327984 JEX327982:JEX327984 JOT327982:JOT327984 JYP327982:JYP327984 KIL327982:KIL327984 KSH327982:KSH327984 LCD327982:LCD327984 LLZ327982:LLZ327984 LVV327982:LVV327984 MFR327982:MFR327984 MPN327982:MPN327984 MZJ327982:MZJ327984 NJF327982:NJF327984 NTB327982:NTB327984 OCX327982:OCX327984 OMT327982:OMT327984 OWP327982:OWP327984 PGL327982:PGL327984 PQH327982:PQH327984 QAD327982:QAD327984 QJZ327982:QJZ327984 QTV327982:QTV327984 RDR327982:RDR327984 RNN327982:RNN327984 RXJ327982:RXJ327984 SHF327982:SHF327984 SRB327982:SRB327984 TAX327982:TAX327984 TKT327982:TKT327984 TUP327982:TUP327984 UEL327982:UEL327984 UOH327982:UOH327984 UYD327982:UYD327984 VHZ327982:VHZ327984 VRV327982:VRV327984 WBR327982:WBR327984 WLN327982:WLN327984 WVJ327982:WVJ327984 C393518:C393520 IX393518:IX393520 ST393518:ST393520 ACP393518:ACP393520 AML393518:AML393520 AWH393518:AWH393520 BGD393518:BGD393520 BPZ393518:BPZ393520 BZV393518:BZV393520 CJR393518:CJR393520 CTN393518:CTN393520 DDJ393518:DDJ393520 DNF393518:DNF393520 DXB393518:DXB393520 EGX393518:EGX393520 EQT393518:EQT393520 FAP393518:FAP393520 FKL393518:FKL393520 FUH393518:FUH393520 GED393518:GED393520 GNZ393518:GNZ393520 GXV393518:GXV393520 HHR393518:HHR393520 HRN393518:HRN393520 IBJ393518:IBJ393520 ILF393518:ILF393520 IVB393518:IVB393520 JEX393518:JEX393520 JOT393518:JOT393520 JYP393518:JYP393520 KIL393518:KIL393520 KSH393518:KSH393520 LCD393518:LCD393520 LLZ393518:LLZ393520 LVV393518:LVV393520 MFR393518:MFR393520 MPN393518:MPN393520 MZJ393518:MZJ393520 NJF393518:NJF393520 NTB393518:NTB393520 OCX393518:OCX393520 OMT393518:OMT393520 OWP393518:OWP393520 PGL393518:PGL393520 PQH393518:PQH393520 QAD393518:QAD393520 QJZ393518:QJZ393520 QTV393518:QTV393520 RDR393518:RDR393520 RNN393518:RNN393520 RXJ393518:RXJ393520 SHF393518:SHF393520 SRB393518:SRB393520 TAX393518:TAX393520 TKT393518:TKT393520 TUP393518:TUP393520 UEL393518:UEL393520 UOH393518:UOH393520 UYD393518:UYD393520 VHZ393518:VHZ393520 VRV393518:VRV393520 WBR393518:WBR393520 WLN393518:WLN393520 WVJ393518:WVJ393520 C459054:C459056 IX459054:IX459056 ST459054:ST459056 ACP459054:ACP459056 AML459054:AML459056 AWH459054:AWH459056 BGD459054:BGD459056 BPZ459054:BPZ459056 BZV459054:BZV459056 CJR459054:CJR459056 CTN459054:CTN459056 DDJ459054:DDJ459056 DNF459054:DNF459056 DXB459054:DXB459056 EGX459054:EGX459056 EQT459054:EQT459056 FAP459054:FAP459056 FKL459054:FKL459056 FUH459054:FUH459056 GED459054:GED459056 GNZ459054:GNZ459056 GXV459054:GXV459056 HHR459054:HHR459056 HRN459054:HRN459056 IBJ459054:IBJ459056 ILF459054:ILF459056 IVB459054:IVB459056 JEX459054:JEX459056 JOT459054:JOT459056 JYP459054:JYP459056 KIL459054:KIL459056 KSH459054:KSH459056 LCD459054:LCD459056 LLZ459054:LLZ459056 LVV459054:LVV459056 MFR459054:MFR459056 MPN459054:MPN459056 MZJ459054:MZJ459056 NJF459054:NJF459056 NTB459054:NTB459056 OCX459054:OCX459056 OMT459054:OMT459056 OWP459054:OWP459056 PGL459054:PGL459056 PQH459054:PQH459056 QAD459054:QAD459056 QJZ459054:QJZ459056 QTV459054:QTV459056 RDR459054:RDR459056 RNN459054:RNN459056 RXJ459054:RXJ459056 SHF459054:SHF459056 SRB459054:SRB459056 TAX459054:TAX459056 TKT459054:TKT459056 TUP459054:TUP459056 UEL459054:UEL459056 UOH459054:UOH459056 UYD459054:UYD459056 VHZ459054:VHZ459056 VRV459054:VRV459056 WBR459054:WBR459056 WLN459054:WLN459056 WVJ459054:WVJ459056 C524590:C524592 IX524590:IX524592 ST524590:ST524592 ACP524590:ACP524592 AML524590:AML524592 AWH524590:AWH524592 BGD524590:BGD524592 BPZ524590:BPZ524592 BZV524590:BZV524592 CJR524590:CJR524592 CTN524590:CTN524592 DDJ524590:DDJ524592 DNF524590:DNF524592 DXB524590:DXB524592 EGX524590:EGX524592 EQT524590:EQT524592 FAP524590:FAP524592 FKL524590:FKL524592 FUH524590:FUH524592 GED524590:GED524592 GNZ524590:GNZ524592 GXV524590:GXV524592 HHR524590:HHR524592 HRN524590:HRN524592 IBJ524590:IBJ524592 ILF524590:ILF524592 IVB524590:IVB524592 JEX524590:JEX524592 JOT524590:JOT524592 JYP524590:JYP524592 KIL524590:KIL524592 KSH524590:KSH524592 LCD524590:LCD524592 LLZ524590:LLZ524592 LVV524590:LVV524592 MFR524590:MFR524592 MPN524590:MPN524592 MZJ524590:MZJ524592 NJF524590:NJF524592 NTB524590:NTB524592 OCX524590:OCX524592 OMT524590:OMT524592 OWP524590:OWP524592 PGL524590:PGL524592 PQH524590:PQH524592 QAD524590:QAD524592 QJZ524590:QJZ524592 QTV524590:QTV524592 RDR524590:RDR524592 RNN524590:RNN524592 RXJ524590:RXJ524592 SHF524590:SHF524592 SRB524590:SRB524592 TAX524590:TAX524592 TKT524590:TKT524592 TUP524590:TUP524592 UEL524590:UEL524592 UOH524590:UOH524592 UYD524590:UYD524592 VHZ524590:VHZ524592 VRV524590:VRV524592 WBR524590:WBR524592 WLN524590:WLN524592 WVJ524590:WVJ524592 C590126:C590128 IX590126:IX590128 ST590126:ST590128 ACP590126:ACP590128 AML590126:AML590128 AWH590126:AWH590128 BGD590126:BGD590128 BPZ590126:BPZ590128 BZV590126:BZV590128 CJR590126:CJR590128 CTN590126:CTN590128 DDJ590126:DDJ590128 DNF590126:DNF590128 DXB590126:DXB590128 EGX590126:EGX590128 EQT590126:EQT590128 FAP590126:FAP590128 FKL590126:FKL590128 FUH590126:FUH590128 GED590126:GED590128 GNZ590126:GNZ590128 GXV590126:GXV590128 HHR590126:HHR590128 HRN590126:HRN590128 IBJ590126:IBJ590128 ILF590126:ILF590128 IVB590126:IVB590128 JEX590126:JEX590128 JOT590126:JOT590128 JYP590126:JYP590128 KIL590126:KIL590128 KSH590126:KSH590128 LCD590126:LCD590128 LLZ590126:LLZ590128 LVV590126:LVV590128 MFR590126:MFR590128 MPN590126:MPN590128 MZJ590126:MZJ590128 NJF590126:NJF590128 NTB590126:NTB590128 OCX590126:OCX590128 OMT590126:OMT590128 OWP590126:OWP590128 PGL590126:PGL590128 PQH590126:PQH590128 QAD590126:QAD590128 QJZ590126:QJZ590128 QTV590126:QTV590128 RDR590126:RDR590128 RNN590126:RNN590128 RXJ590126:RXJ590128 SHF590126:SHF590128 SRB590126:SRB590128 TAX590126:TAX590128 TKT590126:TKT590128 TUP590126:TUP590128 UEL590126:UEL590128 UOH590126:UOH590128 UYD590126:UYD590128 VHZ590126:VHZ590128 VRV590126:VRV590128 WBR590126:WBR590128 WLN590126:WLN590128 WVJ590126:WVJ590128 C655662:C655664 IX655662:IX655664 ST655662:ST655664 ACP655662:ACP655664 AML655662:AML655664 AWH655662:AWH655664 BGD655662:BGD655664 BPZ655662:BPZ655664 BZV655662:BZV655664 CJR655662:CJR655664 CTN655662:CTN655664 DDJ655662:DDJ655664 DNF655662:DNF655664 DXB655662:DXB655664 EGX655662:EGX655664 EQT655662:EQT655664 FAP655662:FAP655664 FKL655662:FKL655664 FUH655662:FUH655664 GED655662:GED655664 GNZ655662:GNZ655664 GXV655662:GXV655664 HHR655662:HHR655664 HRN655662:HRN655664 IBJ655662:IBJ655664 ILF655662:ILF655664 IVB655662:IVB655664 JEX655662:JEX655664 JOT655662:JOT655664 JYP655662:JYP655664 KIL655662:KIL655664 KSH655662:KSH655664 LCD655662:LCD655664 LLZ655662:LLZ655664 LVV655662:LVV655664 MFR655662:MFR655664 MPN655662:MPN655664 MZJ655662:MZJ655664 NJF655662:NJF655664 NTB655662:NTB655664 OCX655662:OCX655664 OMT655662:OMT655664 OWP655662:OWP655664 PGL655662:PGL655664 PQH655662:PQH655664 QAD655662:QAD655664 QJZ655662:QJZ655664 QTV655662:QTV655664 RDR655662:RDR655664 RNN655662:RNN655664 RXJ655662:RXJ655664 SHF655662:SHF655664 SRB655662:SRB655664 TAX655662:TAX655664 TKT655662:TKT655664 TUP655662:TUP655664 UEL655662:UEL655664 UOH655662:UOH655664 UYD655662:UYD655664 VHZ655662:VHZ655664 VRV655662:VRV655664 WBR655662:WBR655664 WLN655662:WLN655664 WVJ655662:WVJ655664 C721198:C721200 IX721198:IX721200 ST721198:ST721200 ACP721198:ACP721200 AML721198:AML721200 AWH721198:AWH721200 BGD721198:BGD721200 BPZ721198:BPZ721200 BZV721198:BZV721200 CJR721198:CJR721200 CTN721198:CTN721200 DDJ721198:DDJ721200 DNF721198:DNF721200 DXB721198:DXB721200 EGX721198:EGX721200 EQT721198:EQT721200 FAP721198:FAP721200 FKL721198:FKL721200 FUH721198:FUH721200 GED721198:GED721200 GNZ721198:GNZ721200 GXV721198:GXV721200 HHR721198:HHR721200 HRN721198:HRN721200 IBJ721198:IBJ721200 ILF721198:ILF721200 IVB721198:IVB721200 JEX721198:JEX721200 JOT721198:JOT721200 JYP721198:JYP721200 KIL721198:KIL721200 KSH721198:KSH721200 LCD721198:LCD721200 LLZ721198:LLZ721200 LVV721198:LVV721200 MFR721198:MFR721200 MPN721198:MPN721200 MZJ721198:MZJ721200 NJF721198:NJF721200 NTB721198:NTB721200 OCX721198:OCX721200 OMT721198:OMT721200 OWP721198:OWP721200 PGL721198:PGL721200 PQH721198:PQH721200 QAD721198:QAD721200 QJZ721198:QJZ721200 QTV721198:QTV721200 RDR721198:RDR721200 RNN721198:RNN721200 RXJ721198:RXJ721200 SHF721198:SHF721200 SRB721198:SRB721200 TAX721198:TAX721200 TKT721198:TKT721200 TUP721198:TUP721200 UEL721198:UEL721200 UOH721198:UOH721200 UYD721198:UYD721200 VHZ721198:VHZ721200 VRV721198:VRV721200 WBR721198:WBR721200 WLN721198:WLN721200 WVJ721198:WVJ721200 C786734:C786736 IX786734:IX786736 ST786734:ST786736 ACP786734:ACP786736 AML786734:AML786736 AWH786734:AWH786736 BGD786734:BGD786736 BPZ786734:BPZ786736 BZV786734:BZV786736 CJR786734:CJR786736 CTN786734:CTN786736 DDJ786734:DDJ786736 DNF786734:DNF786736 DXB786734:DXB786736 EGX786734:EGX786736 EQT786734:EQT786736 FAP786734:FAP786736 FKL786734:FKL786736 FUH786734:FUH786736 GED786734:GED786736 GNZ786734:GNZ786736 GXV786734:GXV786736 HHR786734:HHR786736 HRN786734:HRN786736 IBJ786734:IBJ786736 ILF786734:ILF786736 IVB786734:IVB786736 JEX786734:JEX786736 JOT786734:JOT786736 JYP786734:JYP786736 KIL786734:KIL786736 KSH786734:KSH786736 LCD786734:LCD786736 LLZ786734:LLZ786736 LVV786734:LVV786736 MFR786734:MFR786736 MPN786734:MPN786736 MZJ786734:MZJ786736 NJF786734:NJF786736 NTB786734:NTB786736 OCX786734:OCX786736 OMT786734:OMT786736 OWP786734:OWP786736 PGL786734:PGL786736 PQH786734:PQH786736 QAD786734:QAD786736 QJZ786734:QJZ786736 QTV786734:QTV786736 RDR786734:RDR786736 RNN786734:RNN786736 RXJ786734:RXJ786736 SHF786734:SHF786736 SRB786734:SRB786736 TAX786734:TAX786736 TKT786734:TKT786736 TUP786734:TUP786736 UEL786734:UEL786736 UOH786734:UOH786736 UYD786734:UYD786736 VHZ786734:VHZ786736 VRV786734:VRV786736 WBR786734:WBR786736 WLN786734:WLN786736 WVJ786734:WVJ786736 C852270:C852272 IX852270:IX852272 ST852270:ST852272 ACP852270:ACP852272 AML852270:AML852272 AWH852270:AWH852272 BGD852270:BGD852272 BPZ852270:BPZ852272 BZV852270:BZV852272 CJR852270:CJR852272 CTN852270:CTN852272 DDJ852270:DDJ852272 DNF852270:DNF852272 DXB852270:DXB852272 EGX852270:EGX852272 EQT852270:EQT852272 FAP852270:FAP852272 FKL852270:FKL852272 FUH852270:FUH852272 GED852270:GED852272 GNZ852270:GNZ852272 GXV852270:GXV852272 HHR852270:HHR852272 HRN852270:HRN852272 IBJ852270:IBJ852272 ILF852270:ILF852272 IVB852270:IVB852272 JEX852270:JEX852272 JOT852270:JOT852272 JYP852270:JYP852272 KIL852270:KIL852272 KSH852270:KSH852272 LCD852270:LCD852272 LLZ852270:LLZ852272 LVV852270:LVV852272 MFR852270:MFR852272 MPN852270:MPN852272 MZJ852270:MZJ852272 NJF852270:NJF852272 NTB852270:NTB852272 OCX852270:OCX852272 OMT852270:OMT852272 OWP852270:OWP852272 PGL852270:PGL852272 PQH852270:PQH852272 QAD852270:QAD852272 QJZ852270:QJZ852272 QTV852270:QTV852272 RDR852270:RDR852272 RNN852270:RNN852272 RXJ852270:RXJ852272 SHF852270:SHF852272 SRB852270:SRB852272 TAX852270:TAX852272 TKT852270:TKT852272 TUP852270:TUP852272 UEL852270:UEL852272 UOH852270:UOH852272 UYD852270:UYD852272 VHZ852270:VHZ852272 VRV852270:VRV852272 WBR852270:WBR852272 WLN852270:WLN852272 WVJ852270:WVJ852272 C917806:C917808 IX917806:IX917808 ST917806:ST917808 ACP917806:ACP917808 AML917806:AML917808 AWH917806:AWH917808 BGD917806:BGD917808 BPZ917806:BPZ917808 BZV917806:BZV917808 CJR917806:CJR917808 CTN917806:CTN917808 DDJ917806:DDJ917808 DNF917806:DNF917808 DXB917806:DXB917808 EGX917806:EGX917808 EQT917806:EQT917808 FAP917806:FAP917808 FKL917806:FKL917808 FUH917806:FUH917808 GED917806:GED917808 GNZ917806:GNZ917808 GXV917806:GXV917808 HHR917806:HHR917808 HRN917806:HRN917808 IBJ917806:IBJ917808 ILF917806:ILF917808 IVB917806:IVB917808 JEX917806:JEX917808 JOT917806:JOT917808 JYP917806:JYP917808 KIL917806:KIL917808 KSH917806:KSH917808 LCD917806:LCD917808 LLZ917806:LLZ917808 LVV917806:LVV917808 MFR917806:MFR917808 MPN917806:MPN917808 MZJ917806:MZJ917808 NJF917806:NJF917808 NTB917806:NTB917808 OCX917806:OCX917808 OMT917806:OMT917808 OWP917806:OWP917808 PGL917806:PGL917808 PQH917806:PQH917808 QAD917806:QAD917808 QJZ917806:QJZ917808 QTV917806:QTV917808 RDR917806:RDR917808 RNN917806:RNN917808 RXJ917806:RXJ917808 SHF917806:SHF917808 SRB917806:SRB917808 TAX917806:TAX917808 TKT917806:TKT917808 TUP917806:TUP917808 UEL917806:UEL917808 UOH917806:UOH917808 UYD917806:UYD917808 VHZ917806:VHZ917808 VRV917806:VRV917808 WBR917806:WBR917808 WLN917806:WLN917808 WVJ917806:WVJ917808 C983342:C983344 IX983342:IX983344 ST983342:ST983344 ACP983342:ACP983344 AML983342:AML983344 AWH983342:AWH983344 BGD983342:BGD983344 BPZ983342:BPZ983344 BZV983342:BZV983344 CJR983342:CJR983344 CTN983342:CTN983344 DDJ983342:DDJ983344 DNF983342:DNF983344 DXB983342:DXB983344 EGX983342:EGX983344 EQT983342:EQT983344 FAP983342:FAP983344 FKL983342:FKL983344 FUH983342:FUH983344 GED983342:GED983344 GNZ983342:GNZ983344 GXV983342:GXV983344 HHR983342:HHR983344 HRN983342:HRN983344 IBJ983342:IBJ983344 ILF983342:ILF983344 IVB983342:IVB983344 JEX983342:JEX983344 JOT983342:JOT983344 JYP983342:JYP983344 KIL983342:KIL983344 KSH983342:KSH983344 LCD983342:LCD983344 LLZ983342:LLZ983344 LVV983342:LVV983344 MFR983342:MFR983344 MPN983342:MPN983344 MZJ983342:MZJ983344 NJF983342:NJF983344 NTB983342:NTB983344 OCX983342:OCX983344 OMT983342:OMT983344 OWP983342:OWP983344 PGL983342:PGL983344 PQH983342:PQH983344 QAD983342:QAD983344 QJZ983342:QJZ983344 QTV983342:QTV983344 RDR983342:RDR983344 RNN983342:RNN983344 RXJ983342:RXJ983344 SHF983342:SHF983344 SRB983342:SRB983344 TAX983342:TAX983344 TKT983342:TKT983344 TUP983342:TUP983344 UEL983342:UEL983344 UOH983342:UOH983344 UYD983342:UYD983344 VHZ983342:VHZ983344 VRV983342:VRV983344 WBR983342:WBR983344 WLN983342:WLN983344 WVJ983342:WVJ983344 C237 IX237 ST237 ACP237 AML237 AWH237 BGD237 BPZ237 BZV237 CJR237 CTN237 DDJ237 DNF237 DXB237 EGX237 EQT237 FAP237 FKL237 FUH237 GED237 GNZ237 GXV237 HHR237 HRN237 IBJ237 ILF237 IVB237 JEX237 JOT237 JYP237 KIL237 KSH237 LCD237 LLZ237 LVV237 MFR237 MPN237 MZJ237 NJF237 NTB237 OCX237 OMT237 OWP237 PGL237 PQH237 QAD237 QJZ237 QTV237 RDR237 RNN237 RXJ237 SHF237 SRB237 TAX237 TKT237 TUP237 UEL237 UOH237 UYD237 VHZ237 VRV237 WBR237 WLN237 WVJ237 C65847 IX65847 ST65847 ACP65847 AML65847 AWH65847 BGD65847 BPZ65847 BZV65847 CJR65847 CTN65847 DDJ65847 DNF65847 DXB65847 EGX65847 EQT65847 FAP65847 FKL65847 FUH65847 GED65847 GNZ65847 GXV65847 HHR65847 HRN65847 IBJ65847 ILF65847 IVB65847 JEX65847 JOT65847 JYP65847 KIL65847 KSH65847 LCD65847 LLZ65847 LVV65847 MFR65847 MPN65847 MZJ65847 NJF65847 NTB65847 OCX65847 OMT65847 OWP65847 PGL65847 PQH65847 QAD65847 QJZ65847 QTV65847 RDR65847 RNN65847 RXJ65847 SHF65847 SRB65847 TAX65847 TKT65847 TUP65847 UEL65847 UOH65847 UYD65847 VHZ65847 VRV65847 WBR65847 WLN65847 WVJ65847 C131383 IX131383 ST131383 ACP131383 AML131383 AWH131383 BGD131383 BPZ131383 BZV131383 CJR131383 CTN131383 DDJ131383 DNF131383 DXB131383 EGX131383 EQT131383 FAP131383 FKL131383 FUH131383 GED131383 GNZ131383 GXV131383 HHR131383 HRN131383 IBJ131383 ILF131383 IVB131383 JEX131383 JOT131383 JYP131383 KIL131383 KSH131383 LCD131383 LLZ131383 LVV131383 MFR131383 MPN131383 MZJ131383 NJF131383 NTB131383 OCX131383 OMT131383 OWP131383 PGL131383 PQH131383 QAD131383 QJZ131383 QTV131383 RDR131383 RNN131383 RXJ131383 SHF131383 SRB131383 TAX131383 TKT131383 TUP131383 UEL131383 UOH131383 UYD131383 VHZ131383 VRV131383 WBR131383 WLN131383 WVJ131383 C196919 IX196919 ST196919 ACP196919 AML196919 AWH196919 BGD196919 BPZ196919 BZV196919 CJR196919 CTN196919 DDJ196919 DNF196919 DXB196919 EGX196919 EQT196919 FAP196919 FKL196919 FUH196919 GED196919 GNZ196919 GXV196919 HHR196919 HRN196919 IBJ196919 ILF196919 IVB196919 JEX196919 JOT196919 JYP196919 KIL196919 KSH196919 LCD196919 LLZ196919 LVV196919 MFR196919 MPN196919 MZJ196919 NJF196919 NTB196919 OCX196919 OMT196919 OWP196919 PGL196919 PQH196919 QAD196919 QJZ196919 QTV196919 RDR196919 RNN196919 RXJ196919 SHF196919 SRB196919 TAX196919 TKT196919 TUP196919 UEL196919 UOH196919 UYD196919 VHZ196919 VRV196919 WBR196919 WLN196919 WVJ196919 C262455 IX262455 ST262455 ACP262455 AML262455 AWH262455 BGD262455 BPZ262455 BZV262455 CJR262455 CTN262455 DDJ262455 DNF262455 DXB262455 EGX262455 EQT262455 FAP262455 FKL262455 FUH262455 GED262455 GNZ262455 GXV262455 HHR262455 HRN262455 IBJ262455 ILF262455 IVB262455 JEX262455 JOT262455 JYP262455 KIL262455 KSH262455 LCD262455 LLZ262455 LVV262455 MFR262455 MPN262455 MZJ262455 NJF262455 NTB262455 OCX262455 OMT262455 OWP262455 PGL262455 PQH262455 QAD262455 QJZ262455 QTV262455 RDR262455 RNN262455 RXJ262455 SHF262455 SRB262455 TAX262455 TKT262455 TUP262455 UEL262455 UOH262455 UYD262455 VHZ262455 VRV262455 WBR262455 WLN262455 WVJ262455 C327991 IX327991 ST327991 ACP327991 AML327991 AWH327991 BGD327991 BPZ327991 BZV327991 CJR327991 CTN327991 DDJ327991 DNF327991 DXB327991 EGX327991 EQT327991 FAP327991 FKL327991 FUH327991 GED327991 GNZ327991 GXV327991 HHR327991 HRN327991 IBJ327991 ILF327991 IVB327991 JEX327991 JOT327991 JYP327991 KIL327991 KSH327991 LCD327991 LLZ327991 LVV327991 MFR327991 MPN327991 MZJ327991 NJF327991 NTB327991 OCX327991 OMT327991 OWP327991 PGL327991 PQH327991 QAD327991 QJZ327991 QTV327991 RDR327991 RNN327991 RXJ327991 SHF327991 SRB327991 TAX327991 TKT327991 TUP327991 UEL327991 UOH327991 UYD327991 VHZ327991 VRV327991 WBR327991 WLN327991 WVJ327991 C393527 IX393527 ST393527 ACP393527 AML393527 AWH393527 BGD393527 BPZ393527 BZV393527 CJR393527 CTN393527 DDJ393527 DNF393527 DXB393527 EGX393527 EQT393527 FAP393527 FKL393527 FUH393527 GED393527 GNZ393527 GXV393527 HHR393527 HRN393527 IBJ393527 ILF393527 IVB393527 JEX393527 JOT393527 JYP393527 KIL393527 KSH393527 LCD393527 LLZ393527 LVV393527 MFR393527 MPN393527 MZJ393527 NJF393527 NTB393527 OCX393527 OMT393527 OWP393527 PGL393527 PQH393527 QAD393527 QJZ393527 QTV393527 RDR393527 RNN393527 RXJ393527 SHF393527 SRB393527 TAX393527 TKT393527 TUP393527 UEL393527 UOH393527 UYD393527 VHZ393527 VRV393527 WBR393527 WLN393527 WVJ393527 C459063 IX459063 ST459063 ACP459063 AML459063 AWH459063 BGD459063 BPZ459063 BZV459063 CJR459063 CTN459063 DDJ459063 DNF459063 DXB459063 EGX459063 EQT459063 FAP459063 FKL459063 FUH459063 GED459063 GNZ459063 GXV459063 HHR459063 HRN459063 IBJ459063 ILF459063 IVB459063 JEX459063 JOT459063 JYP459063 KIL459063 KSH459063 LCD459063 LLZ459063 LVV459063 MFR459063 MPN459063 MZJ459063 NJF459063 NTB459063 OCX459063 OMT459063 OWP459063 PGL459063 PQH459063 QAD459063 QJZ459063 QTV459063 RDR459063 RNN459063 RXJ459063 SHF459063 SRB459063 TAX459063 TKT459063 TUP459063 UEL459063 UOH459063 UYD459063 VHZ459063 VRV459063 WBR459063 WLN459063 WVJ459063 C524599 IX524599 ST524599 ACP524599 AML524599 AWH524599 BGD524599 BPZ524599 BZV524599 CJR524599 CTN524599 DDJ524599 DNF524599 DXB524599 EGX524599 EQT524599 FAP524599 FKL524599 FUH524599 GED524599 GNZ524599 GXV524599 HHR524599 HRN524599 IBJ524599 ILF524599 IVB524599 JEX524599 JOT524599 JYP524599 KIL524599 KSH524599 LCD524599 LLZ524599 LVV524599 MFR524599 MPN524599 MZJ524599 NJF524599 NTB524599 OCX524599 OMT524599 OWP524599 PGL524599 PQH524599 QAD524599 QJZ524599 QTV524599 RDR524599 RNN524599 RXJ524599 SHF524599 SRB524599 TAX524599 TKT524599 TUP524599 UEL524599 UOH524599 UYD524599 VHZ524599 VRV524599 WBR524599 WLN524599 WVJ524599 C590135 IX590135 ST590135 ACP590135 AML590135 AWH590135 BGD590135 BPZ590135 BZV590135 CJR590135 CTN590135 DDJ590135 DNF590135 DXB590135 EGX590135 EQT590135 FAP590135 FKL590135 FUH590135 GED590135 GNZ590135 GXV590135 HHR590135 HRN590135 IBJ590135 ILF590135 IVB590135 JEX590135 JOT590135 JYP590135 KIL590135 KSH590135 LCD590135 LLZ590135 LVV590135 MFR590135 MPN590135 MZJ590135 NJF590135 NTB590135 OCX590135 OMT590135 OWP590135 PGL590135 PQH590135 QAD590135 QJZ590135 QTV590135 RDR590135 RNN590135 RXJ590135 SHF590135 SRB590135 TAX590135 TKT590135 TUP590135 UEL590135 UOH590135 UYD590135 VHZ590135 VRV590135 WBR590135 WLN590135 WVJ590135 C655671 IX655671 ST655671 ACP655671 AML655671 AWH655671 BGD655671 BPZ655671 BZV655671 CJR655671 CTN655671 DDJ655671 DNF655671 DXB655671 EGX655671 EQT655671 FAP655671 FKL655671 FUH655671 GED655671 GNZ655671 GXV655671 HHR655671 HRN655671 IBJ655671 ILF655671 IVB655671 JEX655671 JOT655671 JYP655671 KIL655671 KSH655671 LCD655671 LLZ655671 LVV655671 MFR655671 MPN655671 MZJ655671 NJF655671 NTB655671 OCX655671 OMT655671 OWP655671 PGL655671 PQH655671 QAD655671 QJZ655671 QTV655671 RDR655671 RNN655671 RXJ655671 SHF655671 SRB655671 TAX655671 TKT655671 TUP655671 UEL655671 UOH655671 UYD655671 VHZ655671 VRV655671 WBR655671 WLN655671 WVJ655671 C721207 IX721207 ST721207 ACP721207 AML721207 AWH721207 BGD721207 BPZ721207 BZV721207 CJR721207 CTN721207 DDJ721207 DNF721207 DXB721207 EGX721207 EQT721207 FAP721207 FKL721207 FUH721207 GED721207 GNZ721207 GXV721207 HHR721207 HRN721207 IBJ721207 ILF721207 IVB721207 JEX721207 JOT721207 JYP721207 KIL721207 KSH721207 LCD721207 LLZ721207 LVV721207 MFR721207 MPN721207 MZJ721207 NJF721207 NTB721207 OCX721207 OMT721207 OWP721207 PGL721207 PQH721207 QAD721207 QJZ721207 QTV721207 RDR721207 RNN721207 RXJ721207 SHF721207 SRB721207 TAX721207 TKT721207 TUP721207 UEL721207 UOH721207 UYD721207 VHZ721207 VRV721207 WBR721207 WLN721207 WVJ721207 C786743 IX786743 ST786743 ACP786743 AML786743 AWH786743 BGD786743 BPZ786743 BZV786743 CJR786743 CTN786743 DDJ786743 DNF786743 DXB786743 EGX786743 EQT786743 FAP786743 FKL786743 FUH786743 GED786743 GNZ786743 GXV786743 HHR786743 HRN786743 IBJ786743 ILF786743 IVB786743 JEX786743 JOT786743 JYP786743 KIL786743 KSH786743 LCD786743 LLZ786743 LVV786743 MFR786743 MPN786743 MZJ786743 NJF786743 NTB786743 OCX786743 OMT786743 OWP786743 PGL786743 PQH786743 QAD786743 QJZ786743 QTV786743 RDR786743 RNN786743 RXJ786743 SHF786743 SRB786743 TAX786743 TKT786743 TUP786743 UEL786743 UOH786743 UYD786743 VHZ786743 VRV786743 WBR786743 WLN786743 WVJ786743 C852279 IX852279 ST852279 ACP852279 AML852279 AWH852279 BGD852279 BPZ852279 BZV852279 CJR852279 CTN852279 DDJ852279 DNF852279 DXB852279 EGX852279 EQT852279 FAP852279 FKL852279 FUH852279 GED852279 GNZ852279 GXV852279 HHR852279 HRN852279 IBJ852279 ILF852279 IVB852279 JEX852279 JOT852279 JYP852279 KIL852279 KSH852279 LCD852279 LLZ852279 LVV852279 MFR852279 MPN852279 MZJ852279 NJF852279 NTB852279 OCX852279 OMT852279 OWP852279 PGL852279 PQH852279 QAD852279 QJZ852279 QTV852279 RDR852279 RNN852279 RXJ852279 SHF852279 SRB852279 TAX852279 TKT852279 TUP852279 UEL852279 UOH852279 UYD852279 VHZ852279 VRV852279 WBR852279 WLN852279 WVJ852279 C917815 IX917815 ST917815 ACP917815 AML917815 AWH917815 BGD917815 BPZ917815 BZV917815 CJR917815 CTN917815 DDJ917815 DNF917815 DXB917815 EGX917815 EQT917815 FAP917815 FKL917815 FUH917815 GED917815 GNZ917815 GXV917815 HHR917815 HRN917815 IBJ917815 ILF917815 IVB917815 JEX917815 JOT917815 JYP917815 KIL917815 KSH917815 LCD917815 LLZ917815 LVV917815 MFR917815 MPN917815 MZJ917815 NJF917815 NTB917815 OCX917815 OMT917815 OWP917815 PGL917815 PQH917815 QAD917815 QJZ917815 QTV917815 RDR917815 RNN917815 RXJ917815 SHF917815 SRB917815 TAX917815 TKT917815 TUP917815 UEL917815 UOH917815 UYD917815 VHZ917815 VRV917815 WBR917815 WLN917815 WVJ917815 C983351 IX983351 ST983351 ACP983351 AML983351 AWH983351 BGD983351 BPZ983351 BZV983351 CJR983351 CTN983351 DDJ983351 DNF983351 DXB983351 EGX983351 EQT983351 FAP983351 FKL983351 FUH983351 GED983351 GNZ983351 GXV983351 HHR983351 HRN983351 IBJ983351 ILF983351 IVB983351 JEX983351 JOT983351 JYP983351 KIL983351 KSH983351 LCD983351 LLZ983351 LVV983351 MFR983351 MPN983351 MZJ983351 NJF983351 NTB983351 OCX983351 OMT983351 OWP983351 PGL983351 PQH983351 QAD983351 QJZ983351 QTV983351 RDR983351 RNN983351 RXJ983351 SHF983351 SRB983351 TAX983351 TKT983351 TUP983351 UEL983351 UOH983351 UYD983351 VHZ983351 VRV983351 WBR983351 WLN983351 WVJ983351"/>
    <dataValidation allowBlank="1" showInputMessage="1" showErrorMessage="1" prompt="Corresponde al número de la cuenta de acuerdo al Plan de Cuentas emitido por el CONAC (DOF 22/11/2010)." sqref="B182 IW182 SS182 ACO182 AMK182 AWG182 BGC182 BPY182 BZU182 CJQ182 CTM182 DDI182 DNE182 DXA182 EGW182 EQS182 FAO182 FKK182 FUG182 GEC182 GNY182 GXU182 HHQ182 HRM182 IBI182 ILE182 IVA182 JEW182 JOS182 JYO182 KIK182 KSG182 LCC182 LLY182 LVU182 MFQ182 MPM182 MZI182 NJE182 NTA182 OCW182 OMS182 OWO182 PGK182 PQG182 QAC182 QJY182 QTU182 RDQ182 RNM182 RXI182 SHE182 SRA182 TAW182 TKS182 TUO182 UEK182 UOG182 UYC182 VHY182 VRU182 WBQ182 WLM182 WVI182 B65783 IW65783 SS65783 ACO65783 AMK65783 AWG65783 BGC65783 BPY65783 BZU65783 CJQ65783 CTM65783 DDI65783 DNE65783 DXA65783 EGW65783 EQS65783 FAO65783 FKK65783 FUG65783 GEC65783 GNY65783 GXU65783 HHQ65783 HRM65783 IBI65783 ILE65783 IVA65783 JEW65783 JOS65783 JYO65783 KIK65783 KSG65783 LCC65783 LLY65783 LVU65783 MFQ65783 MPM65783 MZI65783 NJE65783 NTA65783 OCW65783 OMS65783 OWO65783 PGK65783 PQG65783 QAC65783 QJY65783 QTU65783 RDQ65783 RNM65783 RXI65783 SHE65783 SRA65783 TAW65783 TKS65783 TUO65783 UEK65783 UOG65783 UYC65783 VHY65783 VRU65783 WBQ65783 WLM65783 WVI65783 B131319 IW131319 SS131319 ACO131319 AMK131319 AWG131319 BGC131319 BPY131319 BZU131319 CJQ131319 CTM131319 DDI131319 DNE131319 DXA131319 EGW131319 EQS131319 FAO131319 FKK131319 FUG131319 GEC131319 GNY131319 GXU131319 HHQ131319 HRM131319 IBI131319 ILE131319 IVA131319 JEW131319 JOS131319 JYO131319 KIK131319 KSG131319 LCC131319 LLY131319 LVU131319 MFQ131319 MPM131319 MZI131319 NJE131319 NTA131319 OCW131319 OMS131319 OWO131319 PGK131319 PQG131319 QAC131319 QJY131319 QTU131319 RDQ131319 RNM131319 RXI131319 SHE131319 SRA131319 TAW131319 TKS131319 TUO131319 UEK131319 UOG131319 UYC131319 VHY131319 VRU131319 WBQ131319 WLM131319 WVI131319 B196855 IW196855 SS196855 ACO196855 AMK196855 AWG196855 BGC196855 BPY196855 BZU196855 CJQ196855 CTM196855 DDI196855 DNE196855 DXA196855 EGW196855 EQS196855 FAO196855 FKK196855 FUG196855 GEC196855 GNY196855 GXU196855 HHQ196855 HRM196855 IBI196855 ILE196855 IVA196855 JEW196855 JOS196855 JYO196855 KIK196855 KSG196855 LCC196855 LLY196855 LVU196855 MFQ196855 MPM196855 MZI196855 NJE196855 NTA196855 OCW196855 OMS196855 OWO196855 PGK196855 PQG196855 QAC196855 QJY196855 QTU196855 RDQ196855 RNM196855 RXI196855 SHE196855 SRA196855 TAW196855 TKS196855 TUO196855 UEK196855 UOG196855 UYC196855 VHY196855 VRU196855 WBQ196855 WLM196855 WVI196855 B262391 IW262391 SS262391 ACO262391 AMK262391 AWG262391 BGC262391 BPY262391 BZU262391 CJQ262391 CTM262391 DDI262391 DNE262391 DXA262391 EGW262391 EQS262391 FAO262391 FKK262391 FUG262391 GEC262391 GNY262391 GXU262391 HHQ262391 HRM262391 IBI262391 ILE262391 IVA262391 JEW262391 JOS262391 JYO262391 KIK262391 KSG262391 LCC262391 LLY262391 LVU262391 MFQ262391 MPM262391 MZI262391 NJE262391 NTA262391 OCW262391 OMS262391 OWO262391 PGK262391 PQG262391 QAC262391 QJY262391 QTU262391 RDQ262391 RNM262391 RXI262391 SHE262391 SRA262391 TAW262391 TKS262391 TUO262391 UEK262391 UOG262391 UYC262391 VHY262391 VRU262391 WBQ262391 WLM262391 WVI262391 B327927 IW327927 SS327927 ACO327927 AMK327927 AWG327927 BGC327927 BPY327927 BZU327927 CJQ327927 CTM327927 DDI327927 DNE327927 DXA327927 EGW327927 EQS327927 FAO327927 FKK327927 FUG327927 GEC327927 GNY327927 GXU327927 HHQ327927 HRM327927 IBI327927 ILE327927 IVA327927 JEW327927 JOS327927 JYO327927 KIK327927 KSG327927 LCC327927 LLY327927 LVU327927 MFQ327927 MPM327927 MZI327927 NJE327927 NTA327927 OCW327927 OMS327927 OWO327927 PGK327927 PQG327927 QAC327927 QJY327927 QTU327927 RDQ327927 RNM327927 RXI327927 SHE327927 SRA327927 TAW327927 TKS327927 TUO327927 UEK327927 UOG327927 UYC327927 VHY327927 VRU327927 WBQ327927 WLM327927 WVI327927 B393463 IW393463 SS393463 ACO393463 AMK393463 AWG393463 BGC393463 BPY393463 BZU393463 CJQ393463 CTM393463 DDI393463 DNE393463 DXA393463 EGW393463 EQS393463 FAO393463 FKK393463 FUG393463 GEC393463 GNY393463 GXU393463 HHQ393463 HRM393463 IBI393463 ILE393463 IVA393463 JEW393463 JOS393463 JYO393463 KIK393463 KSG393463 LCC393463 LLY393463 LVU393463 MFQ393463 MPM393463 MZI393463 NJE393463 NTA393463 OCW393463 OMS393463 OWO393463 PGK393463 PQG393463 QAC393463 QJY393463 QTU393463 RDQ393463 RNM393463 RXI393463 SHE393463 SRA393463 TAW393463 TKS393463 TUO393463 UEK393463 UOG393463 UYC393463 VHY393463 VRU393463 WBQ393463 WLM393463 WVI393463 B458999 IW458999 SS458999 ACO458999 AMK458999 AWG458999 BGC458999 BPY458999 BZU458999 CJQ458999 CTM458999 DDI458999 DNE458999 DXA458999 EGW458999 EQS458999 FAO458999 FKK458999 FUG458999 GEC458999 GNY458999 GXU458999 HHQ458999 HRM458999 IBI458999 ILE458999 IVA458999 JEW458999 JOS458999 JYO458999 KIK458999 KSG458999 LCC458999 LLY458999 LVU458999 MFQ458999 MPM458999 MZI458999 NJE458999 NTA458999 OCW458999 OMS458999 OWO458999 PGK458999 PQG458999 QAC458999 QJY458999 QTU458999 RDQ458999 RNM458999 RXI458999 SHE458999 SRA458999 TAW458999 TKS458999 TUO458999 UEK458999 UOG458999 UYC458999 VHY458999 VRU458999 WBQ458999 WLM458999 WVI458999 B524535 IW524535 SS524535 ACO524535 AMK524535 AWG524535 BGC524535 BPY524535 BZU524535 CJQ524535 CTM524535 DDI524535 DNE524535 DXA524535 EGW524535 EQS524535 FAO524535 FKK524535 FUG524535 GEC524535 GNY524535 GXU524535 HHQ524535 HRM524535 IBI524535 ILE524535 IVA524535 JEW524535 JOS524535 JYO524535 KIK524535 KSG524535 LCC524535 LLY524535 LVU524535 MFQ524535 MPM524535 MZI524535 NJE524535 NTA524535 OCW524535 OMS524535 OWO524535 PGK524535 PQG524535 QAC524535 QJY524535 QTU524535 RDQ524535 RNM524535 RXI524535 SHE524535 SRA524535 TAW524535 TKS524535 TUO524535 UEK524535 UOG524535 UYC524535 VHY524535 VRU524535 WBQ524535 WLM524535 WVI524535 B590071 IW590071 SS590071 ACO590071 AMK590071 AWG590071 BGC590071 BPY590071 BZU590071 CJQ590071 CTM590071 DDI590071 DNE590071 DXA590071 EGW590071 EQS590071 FAO590071 FKK590071 FUG590071 GEC590071 GNY590071 GXU590071 HHQ590071 HRM590071 IBI590071 ILE590071 IVA590071 JEW590071 JOS590071 JYO590071 KIK590071 KSG590071 LCC590071 LLY590071 LVU590071 MFQ590071 MPM590071 MZI590071 NJE590071 NTA590071 OCW590071 OMS590071 OWO590071 PGK590071 PQG590071 QAC590071 QJY590071 QTU590071 RDQ590071 RNM590071 RXI590071 SHE590071 SRA590071 TAW590071 TKS590071 TUO590071 UEK590071 UOG590071 UYC590071 VHY590071 VRU590071 WBQ590071 WLM590071 WVI590071 B655607 IW655607 SS655607 ACO655607 AMK655607 AWG655607 BGC655607 BPY655607 BZU655607 CJQ655607 CTM655607 DDI655607 DNE655607 DXA655607 EGW655607 EQS655607 FAO655607 FKK655607 FUG655607 GEC655607 GNY655607 GXU655607 HHQ655607 HRM655607 IBI655607 ILE655607 IVA655607 JEW655607 JOS655607 JYO655607 KIK655607 KSG655607 LCC655607 LLY655607 LVU655607 MFQ655607 MPM655607 MZI655607 NJE655607 NTA655607 OCW655607 OMS655607 OWO655607 PGK655607 PQG655607 QAC655607 QJY655607 QTU655607 RDQ655607 RNM655607 RXI655607 SHE655607 SRA655607 TAW655607 TKS655607 TUO655607 UEK655607 UOG655607 UYC655607 VHY655607 VRU655607 WBQ655607 WLM655607 WVI655607 B721143 IW721143 SS721143 ACO721143 AMK721143 AWG721143 BGC721143 BPY721143 BZU721143 CJQ721143 CTM721143 DDI721143 DNE721143 DXA721143 EGW721143 EQS721143 FAO721143 FKK721143 FUG721143 GEC721143 GNY721143 GXU721143 HHQ721143 HRM721143 IBI721143 ILE721143 IVA721143 JEW721143 JOS721143 JYO721143 KIK721143 KSG721143 LCC721143 LLY721143 LVU721143 MFQ721143 MPM721143 MZI721143 NJE721143 NTA721143 OCW721143 OMS721143 OWO721143 PGK721143 PQG721143 QAC721143 QJY721143 QTU721143 RDQ721143 RNM721143 RXI721143 SHE721143 SRA721143 TAW721143 TKS721143 TUO721143 UEK721143 UOG721143 UYC721143 VHY721143 VRU721143 WBQ721143 WLM721143 WVI721143 B786679 IW786679 SS786679 ACO786679 AMK786679 AWG786679 BGC786679 BPY786679 BZU786679 CJQ786679 CTM786679 DDI786679 DNE786679 DXA786679 EGW786679 EQS786679 FAO786679 FKK786679 FUG786679 GEC786679 GNY786679 GXU786679 HHQ786679 HRM786679 IBI786679 ILE786679 IVA786679 JEW786679 JOS786679 JYO786679 KIK786679 KSG786679 LCC786679 LLY786679 LVU786679 MFQ786679 MPM786679 MZI786679 NJE786679 NTA786679 OCW786679 OMS786679 OWO786679 PGK786679 PQG786679 QAC786679 QJY786679 QTU786679 RDQ786679 RNM786679 RXI786679 SHE786679 SRA786679 TAW786679 TKS786679 TUO786679 UEK786679 UOG786679 UYC786679 VHY786679 VRU786679 WBQ786679 WLM786679 WVI786679 B852215 IW852215 SS852215 ACO852215 AMK852215 AWG852215 BGC852215 BPY852215 BZU852215 CJQ852215 CTM852215 DDI852215 DNE852215 DXA852215 EGW852215 EQS852215 FAO852215 FKK852215 FUG852215 GEC852215 GNY852215 GXU852215 HHQ852215 HRM852215 IBI852215 ILE852215 IVA852215 JEW852215 JOS852215 JYO852215 KIK852215 KSG852215 LCC852215 LLY852215 LVU852215 MFQ852215 MPM852215 MZI852215 NJE852215 NTA852215 OCW852215 OMS852215 OWO852215 PGK852215 PQG852215 QAC852215 QJY852215 QTU852215 RDQ852215 RNM852215 RXI852215 SHE852215 SRA852215 TAW852215 TKS852215 TUO852215 UEK852215 UOG852215 UYC852215 VHY852215 VRU852215 WBQ852215 WLM852215 WVI852215 B917751 IW917751 SS917751 ACO917751 AMK917751 AWG917751 BGC917751 BPY917751 BZU917751 CJQ917751 CTM917751 DDI917751 DNE917751 DXA917751 EGW917751 EQS917751 FAO917751 FKK917751 FUG917751 GEC917751 GNY917751 GXU917751 HHQ917751 HRM917751 IBI917751 ILE917751 IVA917751 JEW917751 JOS917751 JYO917751 KIK917751 KSG917751 LCC917751 LLY917751 LVU917751 MFQ917751 MPM917751 MZI917751 NJE917751 NTA917751 OCW917751 OMS917751 OWO917751 PGK917751 PQG917751 QAC917751 QJY917751 QTU917751 RDQ917751 RNM917751 RXI917751 SHE917751 SRA917751 TAW917751 TKS917751 TUO917751 UEK917751 UOG917751 UYC917751 VHY917751 VRU917751 WBQ917751 WLM917751 WVI917751 B983287 IW983287 SS983287 ACO983287 AMK983287 AWG983287 BGC983287 BPY983287 BZU983287 CJQ983287 CTM983287 DDI983287 DNE983287 DXA983287 EGW983287 EQS983287 FAO983287 FKK983287 FUG983287 GEC983287 GNY983287 GXU983287 HHQ983287 HRM983287 IBI983287 ILE983287 IVA983287 JEW983287 JOS983287 JYO983287 KIK983287 KSG983287 LCC983287 LLY983287 LVU983287 MFQ983287 MPM983287 MZI983287 NJE983287 NTA983287 OCW983287 OMS983287 OWO983287 PGK983287 PQG983287 QAC983287 QJY983287 QTU983287 RDQ983287 RNM983287 RXI983287 SHE983287 SRA983287 TAW983287 TKS983287 TUO983287 UEK983287 UOG983287 UYC983287 VHY983287 VRU983287 WBQ983287 WLM983287 WVI983287"/>
    <dataValidation allowBlank="1" showInputMessage="1" showErrorMessage="1" prompt="Características cualitativas significativas que les impacten financieramente." sqref="D182:F182 IY182:JA182 SU182:SW182 ACQ182:ACS182 AMM182:AMO182 AWI182:AWK182 BGE182:BGG182 BQA182:BQC182 BZW182:BZY182 CJS182:CJU182 CTO182:CTQ182 DDK182:DDM182 DNG182:DNI182 DXC182:DXE182 EGY182:EHA182 EQU182:EQW182 FAQ182:FAS182 FKM182:FKO182 FUI182:FUK182 GEE182:GEG182 GOA182:GOC182 GXW182:GXY182 HHS182:HHU182 HRO182:HRQ182 IBK182:IBM182 ILG182:ILI182 IVC182:IVE182 JEY182:JFA182 JOU182:JOW182 JYQ182:JYS182 KIM182:KIO182 KSI182:KSK182 LCE182:LCG182 LMA182:LMC182 LVW182:LVY182 MFS182:MFU182 MPO182:MPQ182 MZK182:MZM182 NJG182:NJI182 NTC182:NTE182 OCY182:ODA182 OMU182:OMW182 OWQ182:OWS182 PGM182:PGO182 PQI182:PQK182 QAE182:QAG182 QKA182:QKC182 QTW182:QTY182 RDS182:RDU182 RNO182:RNQ182 RXK182:RXM182 SHG182:SHI182 SRC182:SRE182 TAY182:TBA182 TKU182:TKW182 TUQ182:TUS182 UEM182:UEO182 UOI182:UOK182 UYE182:UYG182 VIA182:VIC182 VRW182:VRY182 WBS182:WBU182 WLO182:WLQ182 WVK182:WVM182 D65783:F65783 IY65783:JA65783 SU65783:SW65783 ACQ65783:ACS65783 AMM65783:AMO65783 AWI65783:AWK65783 BGE65783:BGG65783 BQA65783:BQC65783 BZW65783:BZY65783 CJS65783:CJU65783 CTO65783:CTQ65783 DDK65783:DDM65783 DNG65783:DNI65783 DXC65783:DXE65783 EGY65783:EHA65783 EQU65783:EQW65783 FAQ65783:FAS65783 FKM65783:FKO65783 FUI65783:FUK65783 GEE65783:GEG65783 GOA65783:GOC65783 GXW65783:GXY65783 HHS65783:HHU65783 HRO65783:HRQ65783 IBK65783:IBM65783 ILG65783:ILI65783 IVC65783:IVE65783 JEY65783:JFA65783 JOU65783:JOW65783 JYQ65783:JYS65783 KIM65783:KIO65783 KSI65783:KSK65783 LCE65783:LCG65783 LMA65783:LMC65783 LVW65783:LVY65783 MFS65783:MFU65783 MPO65783:MPQ65783 MZK65783:MZM65783 NJG65783:NJI65783 NTC65783:NTE65783 OCY65783:ODA65783 OMU65783:OMW65783 OWQ65783:OWS65783 PGM65783:PGO65783 PQI65783:PQK65783 QAE65783:QAG65783 QKA65783:QKC65783 QTW65783:QTY65783 RDS65783:RDU65783 RNO65783:RNQ65783 RXK65783:RXM65783 SHG65783:SHI65783 SRC65783:SRE65783 TAY65783:TBA65783 TKU65783:TKW65783 TUQ65783:TUS65783 UEM65783:UEO65783 UOI65783:UOK65783 UYE65783:UYG65783 VIA65783:VIC65783 VRW65783:VRY65783 WBS65783:WBU65783 WLO65783:WLQ65783 WVK65783:WVM65783 D131319:F131319 IY131319:JA131319 SU131319:SW131319 ACQ131319:ACS131319 AMM131319:AMO131319 AWI131319:AWK131319 BGE131319:BGG131319 BQA131319:BQC131319 BZW131319:BZY131319 CJS131319:CJU131319 CTO131319:CTQ131319 DDK131319:DDM131319 DNG131319:DNI131319 DXC131319:DXE131319 EGY131319:EHA131319 EQU131319:EQW131319 FAQ131319:FAS131319 FKM131319:FKO131319 FUI131319:FUK131319 GEE131319:GEG131319 GOA131319:GOC131319 GXW131319:GXY131319 HHS131319:HHU131319 HRO131319:HRQ131319 IBK131319:IBM131319 ILG131319:ILI131319 IVC131319:IVE131319 JEY131319:JFA131319 JOU131319:JOW131319 JYQ131319:JYS131319 KIM131319:KIO131319 KSI131319:KSK131319 LCE131319:LCG131319 LMA131319:LMC131319 LVW131319:LVY131319 MFS131319:MFU131319 MPO131319:MPQ131319 MZK131319:MZM131319 NJG131319:NJI131319 NTC131319:NTE131319 OCY131319:ODA131319 OMU131319:OMW131319 OWQ131319:OWS131319 PGM131319:PGO131319 PQI131319:PQK131319 QAE131319:QAG131319 QKA131319:QKC131319 QTW131319:QTY131319 RDS131319:RDU131319 RNO131319:RNQ131319 RXK131319:RXM131319 SHG131319:SHI131319 SRC131319:SRE131319 TAY131319:TBA131319 TKU131319:TKW131319 TUQ131319:TUS131319 UEM131319:UEO131319 UOI131319:UOK131319 UYE131319:UYG131319 VIA131319:VIC131319 VRW131319:VRY131319 WBS131319:WBU131319 WLO131319:WLQ131319 WVK131319:WVM131319 D196855:F196855 IY196855:JA196855 SU196855:SW196855 ACQ196855:ACS196855 AMM196855:AMO196855 AWI196855:AWK196855 BGE196855:BGG196855 BQA196855:BQC196855 BZW196855:BZY196855 CJS196855:CJU196855 CTO196855:CTQ196855 DDK196855:DDM196855 DNG196855:DNI196855 DXC196855:DXE196855 EGY196855:EHA196855 EQU196855:EQW196855 FAQ196855:FAS196855 FKM196855:FKO196855 FUI196855:FUK196855 GEE196855:GEG196855 GOA196855:GOC196855 GXW196855:GXY196855 HHS196855:HHU196855 HRO196855:HRQ196855 IBK196855:IBM196855 ILG196855:ILI196855 IVC196855:IVE196855 JEY196855:JFA196855 JOU196855:JOW196855 JYQ196855:JYS196855 KIM196855:KIO196855 KSI196855:KSK196855 LCE196855:LCG196855 LMA196855:LMC196855 LVW196855:LVY196855 MFS196855:MFU196855 MPO196855:MPQ196855 MZK196855:MZM196855 NJG196855:NJI196855 NTC196855:NTE196855 OCY196855:ODA196855 OMU196855:OMW196855 OWQ196855:OWS196855 PGM196855:PGO196855 PQI196855:PQK196855 QAE196855:QAG196855 QKA196855:QKC196855 QTW196855:QTY196855 RDS196855:RDU196855 RNO196855:RNQ196855 RXK196855:RXM196855 SHG196855:SHI196855 SRC196855:SRE196855 TAY196855:TBA196855 TKU196855:TKW196855 TUQ196855:TUS196855 UEM196855:UEO196855 UOI196855:UOK196855 UYE196855:UYG196855 VIA196855:VIC196855 VRW196855:VRY196855 WBS196855:WBU196855 WLO196855:WLQ196855 WVK196855:WVM196855 D262391:F262391 IY262391:JA262391 SU262391:SW262391 ACQ262391:ACS262391 AMM262391:AMO262391 AWI262391:AWK262391 BGE262391:BGG262391 BQA262391:BQC262391 BZW262391:BZY262391 CJS262391:CJU262391 CTO262391:CTQ262391 DDK262391:DDM262391 DNG262391:DNI262391 DXC262391:DXE262391 EGY262391:EHA262391 EQU262391:EQW262391 FAQ262391:FAS262391 FKM262391:FKO262391 FUI262391:FUK262391 GEE262391:GEG262391 GOA262391:GOC262391 GXW262391:GXY262391 HHS262391:HHU262391 HRO262391:HRQ262391 IBK262391:IBM262391 ILG262391:ILI262391 IVC262391:IVE262391 JEY262391:JFA262391 JOU262391:JOW262391 JYQ262391:JYS262391 KIM262391:KIO262391 KSI262391:KSK262391 LCE262391:LCG262391 LMA262391:LMC262391 LVW262391:LVY262391 MFS262391:MFU262391 MPO262391:MPQ262391 MZK262391:MZM262391 NJG262391:NJI262391 NTC262391:NTE262391 OCY262391:ODA262391 OMU262391:OMW262391 OWQ262391:OWS262391 PGM262391:PGO262391 PQI262391:PQK262391 QAE262391:QAG262391 QKA262391:QKC262391 QTW262391:QTY262391 RDS262391:RDU262391 RNO262391:RNQ262391 RXK262391:RXM262391 SHG262391:SHI262391 SRC262391:SRE262391 TAY262391:TBA262391 TKU262391:TKW262391 TUQ262391:TUS262391 UEM262391:UEO262391 UOI262391:UOK262391 UYE262391:UYG262391 VIA262391:VIC262391 VRW262391:VRY262391 WBS262391:WBU262391 WLO262391:WLQ262391 WVK262391:WVM262391 D327927:F327927 IY327927:JA327927 SU327927:SW327927 ACQ327927:ACS327927 AMM327927:AMO327927 AWI327927:AWK327927 BGE327927:BGG327927 BQA327927:BQC327927 BZW327927:BZY327927 CJS327927:CJU327927 CTO327927:CTQ327927 DDK327927:DDM327927 DNG327927:DNI327927 DXC327927:DXE327927 EGY327927:EHA327927 EQU327927:EQW327927 FAQ327927:FAS327927 FKM327927:FKO327927 FUI327927:FUK327927 GEE327927:GEG327927 GOA327927:GOC327927 GXW327927:GXY327927 HHS327927:HHU327927 HRO327927:HRQ327927 IBK327927:IBM327927 ILG327927:ILI327927 IVC327927:IVE327927 JEY327927:JFA327927 JOU327927:JOW327927 JYQ327927:JYS327927 KIM327927:KIO327927 KSI327927:KSK327927 LCE327927:LCG327927 LMA327927:LMC327927 LVW327927:LVY327927 MFS327927:MFU327927 MPO327927:MPQ327927 MZK327927:MZM327927 NJG327927:NJI327927 NTC327927:NTE327927 OCY327927:ODA327927 OMU327927:OMW327927 OWQ327927:OWS327927 PGM327927:PGO327927 PQI327927:PQK327927 QAE327927:QAG327927 QKA327927:QKC327927 QTW327927:QTY327927 RDS327927:RDU327927 RNO327927:RNQ327927 RXK327927:RXM327927 SHG327927:SHI327927 SRC327927:SRE327927 TAY327927:TBA327927 TKU327927:TKW327927 TUQ327927:TUS327927 UEM327927:UEO327927 UOI327927:UOK327927 UYE327927:UYG327927 VIA327927:VIC327927 VRW327927:VRY327927 WBS327927:WBU327927 WLO327927:WLQ327927 WVK327927:WVM327927 D393463:F393463 IY393463:JA393463 SU393463:SW393463 ACQ393463:ACS393463 AMM393463:AMO393463 AWI393463:AWK393463 BGE393463:BGG393463 BQA393463:BQC393463 BZW393463:BZY393463 CJS393463:CJU393463 CTO393463:CTQ393463 DDK393463:DDM393463 DNG393463:DNI393463 DXC393463:DXE393463 EGY393463:EHA393463 EQU393463:EQW393463 FAQ393463:FAS393463 FKM393463:FKO393463 FUI393463:FUK393463 GEE393463:GEG393463 GOA393463:GOC393463 GXW393463:GXY393463 HHS393463:HHU393463 HRO393463:HRQ393463 IBK393463:IBM393463 ILG393463:ILI393463 IVC393463:IVE393463 JEY393463:JFA393463 JOU393463:JOW393463 JYQ393463:JYS393463 KIM393463:KIO393463 KSI393463:KSK393463 LCE393463:LCG393463 LMA393463:LMC393463 LVW393463:LVY393463 MFS393463:MFU393463 MPO393463:MPQ393463 MZK393463:MZM393463 NJG393463:NJI393463 NTC393463:NTE393463 OCY393463:ODA393463 OMU393463:OMW393463 OWQ393463:OWS393463 PGM393463:PGO393463 PQI393463:PQK393463 QAE393463:QAG393463 QKA393463:QKC393463 QTW393463:QTY393463 RDS393463:RDU393463 RNO393463:RNQ393463 RXK393463:RXM393463 SHG393463:SHI393463 SRC393463:SRE393463 TAY393463:TBA393463 TKU393463:TKW393463 TUQ393463:TUS393463 UEM393463:UEO393463 UOI393463:UOK393463 UYE393463:UYG393463 VIA393463:VIC393463 VRW393463:VRY393463 WBS393463:WBU393463 WLO393463:WLQ393463 WVK393463:WVM393463 D458999:F458999 IY458999:JA458999 SU458999:SW458999 ACQ458999:ACS458999 AMM458999:AMO458999 AWI458999:AWK458999 BGE458999:BGG458999 BQA458999:BQC458999 BZW458999:BZY458999 CJS458999:CJU458999 CTO458999:CTQ458999 DDK458999:DDM458999 DNG458999:DNI458999 DXC458999:DXE458999 EGY458999:EHA458999 EQU458999:EQW458999 FAQ458999:FAS458999 FKM458999:FKO458999 FUI458999:FUK458999 GEE458999:GEG458999 GOA458999:GOC458999 GXW458999:GXY458999 HHS458999:HHU458999 HRO458999:HRQ458999 IBK458999:IBM458999 ILG458999:ILI458999 IVC458999:IVE458999 JEY458999:JFA458999 JOU458999:JOW458999 JYQ458999:JYS458999 KIM458999:KIO458999 KSI458999:KSK458999 LCE458999:LCG458999 LMA458999:LMC458999 LVW458999:LVY458999 MFS458999:MFU458999 MPO458999:MPQ458999 MZK458999:MZM458999 NJG458999:NJI458999 NTC458999:NTE458999 OCY458999:ODA458999 OMU458999:OMW458999 OWQ458999:OWS458999 PGM458999:PGO458999 PQI458999:PQK458999 QAE458999:QAG458999 QKA458999:QKC458999 QTW458999:QTY458999 RDS458999:RDU458999 RNO458999:RNQ458999 RXK458999:RXM458999 SHG458999:SHI458999 SRC458999:SRE458999 TAY458999:TBA458999 TKU458999:TKW458999 TUQ458999:TUS458999 UEM458999:UEO458999 UOI458999:UOK458999 UYE458999:UYG458999 VIA458999:VIC458999 VRW458999:VRY458999 WBS458999:WBU458999 WLO458999:WLQ458999 WVK458999:WVM458999 D524535:F524535 IY524535:JA524535 SU524535:SW524535 ACQ524535:ACS524535 AMM524535:AMO524535 AWI524535:AWK524535 BGE524535:BGG524535 BQA524535:BQC524535 BZW524535:BZY524535 CJS524535:CJU524535 CTO524535:CTQ524535 DDK524535:DDM524535 DNG524535:DNI524535 DXC524535:DXE524535 EGY524535:EHA524535 EQU524535:EQW524535 FAQ524535:FAS524535 FKM524535:FKO524535 FUI524535:FUK524535 GEE524535:GEG524535 GOA524535:GOC524535 GXW524535:GXY524535 HHS524535:HHU524535 HRO524535:HRQ524535 IBK524535:IBM524535 ILG524535:ILI524535 IVC524535:IVE524535 JEY524535:JFA524535 JOU524535:JOW524535 JYQ524535:JYS524535 KIM524535:KIO524535 KSI524535:KSK524535 LCE524535:LCG524535 LMA524535:LMC524535 LVW524535:LVY524535 MFS524535:MFU524535 MPO524535:MPQ524535 MZK524535:MZM524535 NJG524535:NJI524535 NTC524535:NTE524535 OCY524535:ODA524535 OMU524535:OMW524535 OWQ524535:OWS524535 PGM524535:PGO524535 PQI524535:PQK524535 QAE524535:QAG524535 QKA524535:QKC524535 QTW524535:QTY524535 RDS524535:RDU524535 RNO524535:RNQ524535 RXK524535:RXM524535 SHG524535:SHI524535 SRC524535:SRE524535 TAY524535:TBA524535 TKU524535:TKW524535 TUQ524535:TUS524535 UEM524535:UEO524535 UOI524535:UOK524535 UYE524535:UYG524535 VIA524535:VIC524535 VRW524535:VRY524535 WBS524535:WBU524535 WLO524535:WLQ524535 WVK524535:WVM524535 D590071:F590071 IY590071:JA590071 SU590071:SW590071 ACQ590071:ACS590071 AMM590071:AMO590071 AWI590071:AWK590071 BGE590071:BGG590071 BQA590071:BQC590071 BZW590071:BZY590071 CJS590071:CJU590071 CTO590071:CTQ590071 DDK590071:DDM590071 DNG590071:DNI590071 DXC590071:DXE590071 EGY590071:EHA590071 EQU590071:EQW590071 FAQ590071:FAS590071 FKM590071:FKO590071 FUI590071:FUK590071 GEE590071:GEG590071 GOA590071:GOC590071 GXW590071:GXY590071 HHS590071:HHU590071 HRO590071:HRQ590071 IBK590071:IBM590071 ILG590071:ILI590071 IVC590071:IVE590071 JEY590071:JFA590071 JOU590071:JOW590071 JYQ590071:JYS590071 KIM590071:KIO590071 KSI590071:KSK590071 LCE590071:LCG590071 LMA590071:LMC590071 LVW590071:LVY590071 MFS590071:MFU590071 MPO590071:MPQ590071 MZK590071:MZM590071 NJG590071:NJI590071 NTC590071:NTE590071 OCY590071:ODA590071 OMU590071:OMW590071 OWQ590071:OWS590071 PGM590071:PGO590071 PQI590071:PQK590071 QAE590071:QAG590071 QKA590071:QKC590071 QTW590071:QTY590071 RDS590071:RDU590071 RNO590071:RNQ590071 RXK590071:RXM590071 SHG590071:SHI590071 SRC590071:SRE590071 TAY590071:TBA590071 TKU590071:TKW590071 TUQ590071:TUS590071 UEM590071:UEO590071 UOI590071:UOK590071 UYE590071:UYG590071 VIA590071:VIC590071 VRW590071:VRY590071 WBS590071:WBU590071 WLO590071:WLQ590071 WVK590071:WVM590071 D655607:F655607 IY655607:JA655607 SU655607:SW655607 ACQ655607:ACS655607 AMM655607:AMO655607 AWI655607:AWK655607 BGE655607:BGG655607 BQA655607:BQC655607 BZW655607:BZY655607 CJS655607:CJU655607 CTO655607:CTQ655607 DDK655607:DDM655607 DNG655607:DNI655607 DXC655607:DXE655607 EGY655607:EHA655607 EQU655607:EQW655607 FAQ655607:FAS655607 FKM655607:FKO655607 FUI655607:FUK655607 GEE655607:GEG655607 GOA655607:GOC655607 GXW655607:GXY655607 HHS655607:HHU655607 HRO655607:HRQ655607 IBK655607:IBM655607 ILG655607:ILI655607 IVC655607:IVE655607 JEY655607:JFA655607 JOU655607:JOW655607 JYQ655607:JYS655607 KIM655607:KIO655607 KSI655607:KSK655607 LCE655607:LCG655607 LMA655607:LMC655607 LVW655607:LVY655607 MFS655607:MFU655607 MPO655607:MPQ655607 MZK655607:MZM655607 NJG655607:NJI655607 NTC655607:NTE655607 OCY655607:ODA655607 OMU655607:OMW655607 OWQ655607:OWS655607 PGM655607:PGO655607 PQI655607:PQK655607 QAE655607:QAG655607 QKA655607:QKC655607 QTW655607:QTY655607 RDS655607:RDU655607 RNO655607:RNQ655607 RXK655607:RXM655607 SHG655607:SHI655607 SRC655607:SRE655607 TAY655607:TBA655607 TKU655607:TKW655607 TUQ655607:TUS655607 UEM655607:UEO655607 UOI655607:UOK655607 UYE655607:UYG655607 VIA655607:VIC655607 VRW655607:VRY655607 WBS655607:WBU655607 WLO655607:WLQ655607 WVK655607:WVM655607 D721143:F721143 IY721143:JA721143 SU721143:SW721143 ACQ721143:ACS721143 AMM721143:AMO721143 AWI721143:AWK721143 BGE721143:BGG721143 BQA721143:BQC721143 BZW721143:BZY721143 CJS721143:CJU721143 CTO721143:CTQ721143 DDK721143:DDM721143 DNG721143:DNI721143 DXC721143:DXE721143 EGY721143:EHA721143 EQU721143:EQW721143 FAQ721143:FAS721143 FKM721143:FKO721143 FUI721143:FUK721143 GEE721143:GEG721143 GOA721143:GOC721143 GXW721143:GXY721143 HHS721143:HHU721143 HRO721143:HRQ721143 IBK721143:IBM721143 ILG721143:ILI721143 IVC721143:IVE721143 JEY721143:JFA721143 JOU721143:JOW721143 JYQ721143:JYS721143 KIM721143:KIO721143 KSI721143:KSK721143 LCE721143:LCG721143 LMA721143:LMC721143 LVW721143:LVY721143 MFS721143:MFU721143 MPO721143:MPQ721143 MZK721143:MZM721143 NJG721143:NJI721143 NTC721143:NTE721143 OCY721143:ODA721143 OMU721143:OMW721143 OWQ721143:OWS721143 PGM721143:PGO721143 PQI721143:PQK721143 QAE721143:QAG721143 QKA721143:QKC721143 QTW721143:QTY721143 RDS721143:RDU721143 RNO721143:RNQ721143 RXK721143:RXM721143 SHG721143:SHI721143 SRC721143:SRE721143 TAY721143:TBA721143 TKU721143:TKW721143 TUQ721143:TUS721143 UEM721143:UEO721143 UOI721143:UOK721143 UYE721143:UYG721143 VIA721143:VIC721143 VRW721143:VRY721143 WBS721143:WBU721143 WLO721143:WLQ721143 WVK721143:WVM721143 D786679:F786679 IY786679:JA786679 SU786679:SW786679 ACQ786679:ACS786679 AMM786679:AMO786679 AWI786679:AWK786679 BGE786679:BGG786679 BQA786679:BQC786679 BZW786679:BZY786679 CJS786679:CJU786679 CTO786679:CTQ786679 DDK786679:DDM786679 DNG786679:DNI786679 DXC786679:DXE786679 EGY786679:EHA786679 EQU786679:EQW786679 FAQ786679:FAS786679 FKM786679:FKO786679 FUI786679:FUK786679 GEE786679:GEG786679 GOA786679:GOC786679 GXW786679:GXY786679 HHS786679:HHU786679 HRO786679:HRQ786679 IBK786679:IBM786679 ILG786679:ILI786679 IVC786679:IVE786679 JEY786679:JFA786679 JOU786679:JOW786679 JYQ786679:JYS786679 KIM786679:KIO786679 KSI786679:KSK786679 LCE786679:LCG786679 LMA786679:LMC786679 LVW786679:LVY786679 MFS786679:MFU786679 MPO786679:MPQ786679 MZK786679:MZM786679 NJG786679:NJI786679 NTC786679:NTE786679 OCY786679:ODA786679 OMU786679:OMW786679 OWQ786679:OWS786679 PGM786679:PGO786679 PQI786679:PQK786679 QAE786679:QAG786679 QKA786679:QKC786679 QTW786679:QTY786679 RDS786679:RDU786679 RNO786679:RNQ786679 RXK786679:RXM786679 SHG786679:SHI786679 SRC786679:SRE786679 TAY786679:TBA786679 TKU786679:TKW786679 TUQ786679:TUS786679 UEM786679:UEO786679 UOI786679:UOK786679 UYE786679:UYG786679 VIA786679:VIC786679 VRW786679:VRY786679 WBS786679:WBU786679 WLO786679:WLQ786679 WVK786679:WVM786679 D852215:F852215 IY852215:JA852215 SU852215:SW852215 ACQ852215:ACS852215 AMM852215:AMO852215 AWI852215:AWK852215 BGE852215:BGG852215 BQA852215:BQC852215 BZW852215:BZY852215 CJS852215:CJU852215 CTO852215:CTQ852215 DDK852215:DDM852215 DNG852215:DNI852215 DXC852215:DXE852215 EGY852215:EHA852215 EQU852215:EQW852215 FAQ852215:FAS852215 FKM852215:FKO852215 FUI852215:FUK852215 GEE852215:GEG852215 GOA852215:GOC852215 GXW852215:GXY852215 HHS852215:HHU852215 HRO852215:HRQ852215 IBK852215:IBM852215 ILG852215:ILI852215 IVC852215:IVE852215 JEY852215:JFA852215 JOU852215:JOW852215 JYQ852215:JYS852215 KIM852215:KIO852215 KSI852215:KSK852215 LCE852215:LCG852215 LMA852215:LMC852215 LVW852215:LVY852215 MFS852215:MFU852215 MPO852215:MPQ852215 MZK852215:MZM852215 NJG852215:NJI852215 NTC852215:NTE852215 OCY852215:ODA852215 OMU852215:OMW852215 OWQ852215:OWS852215 PGM852215:PGO852215 PQI852215:PQK852215 QAE852215:QAG852215 QKA852215:QKC852215 QTW852215:QTY852215 RDS852215:RDU852215 RNO852215:RNQ852215 RXK852215:RXM852215 SHG852215:SHI852215 SRC852215:SRE852215 TAY852215:TBA852215 TKU852215:TKW852215 TUQ852215:TUS852215 UEM852215:UEO852215 UOI852215:UOK852215 UYE852215:UYG852215 VIA852215:VIC852215 VRW852215:VRY852215 WBS852215:WBU852215 WLO852215:WLQ852215 WVK852215:WVM852215 D917751:F917751 IY917751:JA917751 SU917751:SW917751 ACQ917751:ACS917751 AMM917751:AMO917751 AWI917751:AWK917751 BGE917751:BGG917751 BQA917751:BQC917751 BZW917751:BZY917751 CJS917751:CJU917751 CTO917751:CTQ917751 DDK917751:DDM917751 DNG917751:DNI917751 DXC917751:DXE917751 EGY917751:EHA917751 EQU917751:EQW917751 FAQ917751:FAS917751 FKM917751:FKO917751 FUI917751:FUK917751 GEE917751:GEG917751 GOA917751:GOC917751 GXW917751:GXY917751 HHS917751:HHU917751 HRO917751:HRQ917751 IBK917751:IBM917751 ILG917751:ILI917751 IVC917751:IVE917751 JEY917751:JFA917751 JOU917751:JOW917751 JYQ917751:JYS917751 KIM917751:KIO917751 KSI917751:KSK917751 LCE917751:LCG917751 LMA917751:LMC917751 LVW917751:LVY917751 MFS917751:MFU917751 MPO917751:MPQ917751 MZK917751:MZM917751 NJG917751:NJI917751 NTC917751:NTE917751 OCY917751:ODA917751 OMU917751:OMW917751 OWQ917751:OWS917751 PGM917751:PGO917751 PQI917751:PQK917751 QAE917751:QAG917751 QKA917751:QKC917751 QTW917751:QTY917751 RDS917751:RDU917751 RNO917751:RNQ917751 RXK917751:RXM917751 SHG917751:SHI917751 SRC917751:SRE917751 TAY917751:TBA917751 TKU917751:TKW917751 TUQ917751:TUS917751 UEM917751:UEO917751 UOI917751:UOK917751 UYE917751:UYG917751 VIA917751:VIC917751 VRW917751:VRY917751 WBS917751:WBU917751 WLO917751:WLQ917751 WVK917751:WVM917751 D983287:F983287 IY983287:JA983287 SU983287:SW983287 ACQ983287:ACS983287 AMM983287:AMO983287 AWI983287:AWK983287 BGE983287:BGG983287 BQA983287:BQC983287 BZW983287:BZY983287 CJS983287:CJU983287 CTO983287:CTQ983287 DDK983287:DDM983287 DNG983287:DNI983287 DXC983287:DXE983287 EGY983287:EHA983287 EQU983287:EQW983287 FAQ983287:FAS983287 FKM983287:FKO983287 FUI983287:FUK983287 GEE983287:GEG983287 GOA983287:GOC983287 GXW983287:GXY983287 HHS983287:HHU983287 HRO983287:HRQ983287 IBK983287:IBM983287 ILG983287:ILI983287 IVC983287:IVE983287 JEY983287:JFA983287 JOU983287:JOW983287 JYQ983287:JYS983287 KIM983287:KIO983287 KSI983287:KSK983287 LCE983287:LCG983287 LMA983287:LMC983287 LVW983287:LVY983287 MFS983287:MFU983287 MPO983287:MPQ983287 MZK983287:MZM983287 NJG983287:NJI983287 NTC983287:NTE983287 OCY983287:ODA983287 OMU983287:OMW983287 OWQ983287:OWS983287 PGM983287:PGO983287 PQI983287:PQK983287 QAE983287:QAG983287 QKA983287:QKC983287 QTW983287:QTY983287 RDS983287:RDU983287 RNO983287:RNQ983287 RXK983287:RXM983287 SHG983287:SHI983287 SRC983287:SRE983287 TAY983287:TBA983287 TKU983287:TKW983287 TUQ983287:TUS983287 UEM983287:UEO983287 UOI983287:UOK983287 UYE983287:UYG983287 VIA983287:VIC983287 VRW983287:VRY983287 WBS983287:WBU983287 WLO983287:WLQ983287 WVK983287:WVM983287 E222:F222 IZ222:JA222 SV222:SW222 ACR222:ACS222 AMN222:AMO222 AWJ222:AWK222 BGF222:BGG222 BQB222:BQC222 BZX222:BZY222 CJT222:CJU222 CTP222:CTQ222 DDL222:DDM222 DNH222:DNI222 DXD222:DXE222 EGZ222:EHA222 EQV222:EQW222 FAR222:FAS222 FKN222:FKO222 FUJ222:FUK222 GEF222:GEG222 GOB222:GOC222 GXX222:GXY222 HHT222:HHU222 HRP222:HRQ222 IBL222:IBM222 ILH222:ILI222 IVD222:IVE222 JEZ222:JFA222 JOV222:JOW222 JYR222:JYS222 KIN222:KIO222 KSJ222:KSK222 LCF222:LCG222 LMB222:LMC222 LVX222:LVY222 MFT222:MFU222 MPP222:MPQ222 MZL222:MZM222 NJH222:NJI222 NTD222:NTE222 OCZ222:ODA222 OMV222:OMW222 OWR222:OWS222 PGN222:PGO222 PQJ222:PQK222 QAF222:QAG222 QKB222:QKC222 QTX222:QTY222 RDT222:RDU222 RNP222:RNQ222 RXL222:RXM222 SHH222:SHI222 SRD222:SRE222 TAZ222:TBA222 TKV222:TKW222 TUR222:TUS222 UEN222:UEO222 UOJ222:UOK222 UYF222:UYG222 VIB222:VIC222 VRX222:VRY222 WBT222:WBU222 WLP222:WLQ222 WVL222:WVM222 E65831:F65831 IZ65831:JA65831 SV65831:SW65831 ACR65831:ACS65831 AMN65831:AMO65831 AWJ65831:AWK65831 BGF65831:BGG65831 BQB65831:BQC65831 BZX65831:BZY65831 CJT65831:CJU65831 CTP65831:CTQ65831 DDL65831:DDM65831 DNH65831:DNI65831 DXD65831:DXE65831 EGZ65831:EHA65831 EQV65831:EQW65831 FAR65831:FAS65831 FKN65831:FKO65831 FUJ65831:FUK65831 GEF65831:GEG65831 GOB65831:GOC65831 GXX65831:GXY65831 HHT65831:HHU65831 HRP65831:HRQ65831 IBL65831:IBM65831 ILH65831:ILI65831 IVD65831:IVE65831 JEZ65831:JFA65831 JOV65831:JOW65831 JYR65831:JYS65831 KIN65831:KIO65831 KSJ65831:KSK65831 LCF65831:LCG65831 LMB65831:LMC65831 LVX65831:LVY65831 MFT65831:MFU65831 MPP65831:MPQ65831 MZL65831:MZM65831 NJH65831:NJI65831 NTD65831:NTE65831 OCZ65831:ODA65831 OMV65831:OMW65831 OWR65831:OWS65831 PGN65831:PGO65831 PQJ65831:PQK65831 QAF65831:QAG65831 QKB65831:QKC65831 QTX65831:QTY65831 RDT65831:RDU65831 RNP65831:RNQ65831 RXL65831:RXM65831 SHH65831:SHI65831 SRD65831:SRE65831 TAZ65831:TBA65831 TKV65831:TKW65831 TUR65831:TUS65831 UEN65831:UEO65831 UOJ65831:UOK65831 UYF65831:UYG65831 VIB65831:VIC65831 VRX65831:VRY65831 WBT65831:WBU65831 WLP65831:WLQ65831 WVL65831:WVM65831 E131367:F131367 IZ131367:JA131367 SV131367:SW131367 ACR131367:ACS131367 AMN131367:AMO131367 AWJ131367:AWK131367 BGF131367:BGG131367 BQB131367:BQC131367 BZX131367:BZY131367 CJT131367:CJU131367 CTP131367:CTQ131367 DDL131367:DDM131367 DNH131367:DNI131367 DXD131367:DXE131367 EGZ131367:EHA131367 EQV131367:EQW131367 FAR131367:FAS131367 FKN131367:FKO131367 FUJ131367:FUK131367 GEF131367:GEG131367 GOB131367:GOC131367 GXX131367:GXY131367 HHT131367:HHU131367 HRP131367:HRQ131367 IBL131367:IBM131367 ILH131367:ILI131367 IVD131367:IVE131367 JEZ131367:JFA131367 JOV131367:JOW131367 JYR131367:JYS131367 KIN131367:KIO131367 KSJ131367:KSK131367 LCF131367:LCG131367 LMB131367:LMC131367 LVX131367:LVY131367 MFT131367:MFU131367 MPP131367:MPQ131367 MZL131367:MZM131367 NJH131367:NJI131367 NTD131367:NTE131367 OCZ131367:ODA131367 OMV131367:OMW131367 OWR131367:OWS131367 PGN131367:PGO131367 PQJ131367:PQK131367 QAF131367:QAG131367 QKB131367:QKC131367 QTX131367:QTY131367 RDT131367:RDU131367 RNP131367:RNQ131367 RXL131367:RXM131367 SHH131367:SHI131367 SRD131367:SRE131367 TAZ131367:TBA131367 TKV131367:TKW131367 TUR131367:TUS131367 UEN131367:UEO131367 UOJ131367:UOK131367 UYF131367:UYG131367 VIB131367:VIC131367 VRX131367:VRY131367 WBT131367:WBU131367 WLP131367:WLQ131367 WVL131367:WVM131367 E196903:F196903 IZ196903:JA196903 SV196903:SW196903 ACR196903:ACS196903 AMN196903:AMO196903 AWJ196903:AWK196903 BGF196903:BGG196903 BQB196903:BQC196903 BZX196903:BZY196903 CJT196903:CJU196903 CTP196903:CTQ196903 DDL196903:DDM196903 DNH196903:DNI196903 DXD196903:DXE196903 EGZ196903:EHA196903 EQV196903:EQW196903 FAR196903:FAS196903 FKN196903:FKO196903 FUJ196903:FUK196903 GEF196903:GEG196903 GOB196903:GOC196903 GXX196903:GXY196903 HHT196903:HHU196903 HRP196903:HRQ196903 IBL196903:IBM196903 ILH196903:ILI196903 IVD196903:IVE196903 JEZ196903:JFA196903 JOV196903:JOW196903 JYR196903:JYS196903 KIN196903:KIO196903 KSJ196903:KSK196903 LCF196903:LCG196903 LMB196903:LMC196903 LVX196903:LVY196903 MFT196903:MFU196903 MPP196903:MPQ196903 MZL196903:MZM196903 NJH196903:NJI196903 NTD196903:NTE196903 OCZ196903:ODA196903 OMV196903:OMW196903 OWR196903:OWS196903 PGN196903:PGO196903 PQJ196903:PQK196903 QAF196903:QAG196903 QKB196903:QKC196903 QTX196903:QTY196903 RDT196903:RDU196903 RNP196903:RNQ196903 RXL196903:RXM196903 SHH196903:SHI196903 SRD196903:SRE196903 TAZ196903:TBA196903 TKV196903:TKW196903 TUR196903:TUS196903 UEN196903:UEO196903 UOJ196903:UOK196903 UYF196903:UYG196903 VIB196903:VIC196903 VRX196903:VRY196903 WBT196903:WBU196903 WLP196903:WLQ196903 WVL196903:WVM196903 E262439:F262439 IZ262439:JA262439 SV262439:SW262439 ACR262439:ACS262439 AMN262439:AMO262439 AWJ262439:AWK262439 BGF262439:BGG262439 BQB262439:BQC262439 BZX262439:BZY262439 CJT262439:CJU262439 CTP262439:CTQ262439 DDL262439:DDM262439 DNH262439:DNI262439 DXD262439:DXE262439 EGZ262439:EHA262439 EQV262439:EQW262439 FAR262439:FAS262439 FKN262439:FKO262439 FUJ262439:FUK262439 GEF262439:GEG262439 GOB262439:GOC262439 GXX262439:GXY262439 HHT262439:HHU262439 HRP262439:HRQ262439 IBL262439:IBM262439 ILH262439:ILI262439 IVD262439:IVE262439 JEZ262439:JFA262439 JOV262439:JOW262439 JYR262439:JYS262439 KIN262439:KIO262439 KSJ262439:KSK262439 LCF262439:LCG262439 LMB262439:LMC262439 LVX262439:LVY262439 MFT262439:MFU262439 MPP262439:MPQ262439 MZL262439:MZM262439 NJH262439:NJI262439 NTD262439:NTE262439 OCZ262439:ODA262439 OMV262439:OMW262439 OWR262439:OWS262439 PGN262439:PGO262439 PQJ262439:PQK262439 QAF262439:QAG262439 QKB262439:QKC262439 QTX262439:QTY262439 RDT262439:RDU262439 RNP262439:RNQ262439 RXL262439:RXM262439 SHH262439:SHI262439 SRD262439:SRE262439 TAZ262439:TBA262439 TKV262439:TKW262439 TUR262439:TUS262439 UEN262439:UEO262439 UOJ262439:UOK262439 UYF262439:UYG262439 VIB262439:VIC262439 VRX262439:VRY262439 WBT262439:WBU262439 WLP262439:WLQ262439 WVL262439:WVM262439 E327975:F327975 IZ327975:JA327975 SV327975:SW327975 ACR327975:ACS327975 AMN327975:AMO327975 AWJ327975:AWK327975 BGF327975:BGG327975 BQB327975:BQC327975 BZX327975:BZY327975 CJT327975:CJU327975 CTP327975:CTQ327975 DDL327975:DDM327975 DNH327975:DNI327975 DXD327975:DXE327975 EGZ327975:EHA327975 EQV327975:EQW327975 FAR327975:FAS327975 FKN327975:FKO327975 FUJ327975:FUK327975 GEF327975:GEG327975 GOB327975:GOC327975 GXX327975:GXY327975 HHT327975:HHU327975 HRP327975:HRQ327975 IBL327975:IBM327975 ILH327975:ILI327975 IVD327975:IVE327975 JEZ327975:JFA327975 JOV327975:JOW327975 JYR327975:JYS327975 KIN327975:KIO327975 KSJ327975:KSK327975 LCF327975:LCG327975 LMB327975:LMC327975 LVX327975:LVY327975 MFT327975:MFU327975 MPP327975:MPQ327975 MZL327975:MZM327975 NJH327975:NJI327975 NTD327975:NTE327975 OCZ327975:ODA327975 OMV327975:OMW327975 OWR327975:OWS327975 PGN327975:PGO327975 PQJ327975:PQK327975 QAF327975:QAG327975 QKB327975:QKC327975 QTX327975:QTY327975 RDT327975:RDU327975 RNP327975:RNQ327975 RXL327975:RXM327975 SHH327975:SHI327975 SRD327975:SRE327975 TAZ327975:TBA327975 TKV327975:TKW327975 TUR327975:TUS327975 UEN327975:UEO327975 UOJ327975:UOK327975 UYF327975:UYG327975 VIB327975:VIC327975 VRX327975:VRY327975 WBT327975:WBU327975 WLP327975:WLQ327975 WVL327975:WVM327975 E393511:F393511 IZ393511:JA393511 SV393511:SW393511 ACR393511:ACS393511 AMN393511:AMO393511 AWJ393511:AWK393511 BGF393511:BGG393511 BQB393511:BQC393511 BZX393511:BZY393511 CJT393511:CJU393511 CTP393511:CTQ393511 DDL393511:DDM393511 DNH393511:DNI393511 DXD393511:DXE393511 EGZ393511:EHA393511 EQV393511:EQW393511 FAR393511:FAS393511 FKN393511:FKO393511 FUJ393511:FUK393511 GEF393511:GEG393511 GOB393511:GOC393511 GXX393511:GXY393511 HHT393511:HHU393511 HRP393511:HRQ393511 IBL393511:IBM393511 ILH393511:ILI393511 IVD393511:IVE393511 JEZ393511:JFA393511 JOV393511:JOW393511 JYR393511:JYS393511 KIN393511:KIO393511 KSJ393511:KSK393511 LCF393511:LCG393511 LMB393511:LMC393511 LVX393511:LVY393511 MFT393511:MFU393511 MPP393511:MPQ393511 MZL393511:MZM393511 NJH393511:NJI393511 NTD393511:NTE393511 OCZ393511:ODA393511 OMV393511:OMW393511 OWR393511:OWS393511 PGN393511:PGO393511 PQJ393511:PQK393511 QAF393511:QAG393511 QKB393511:QKC393511 QTX393511:QTY393511 RDT393511:RDU393511 RNP393511:RNQ393511 RXL393511:RXM393511 SHH393511:SHI393511 SRD393511:SRE393511 TAZ393511:TBA393511 TKV393511:TKW393511 TUR393511:TUS393511 UEN393511:UEO393511 UOJ393511:UOK393511 UYF393511:UYG393511 VIB393511:VIC393511 VRX393511:VRY393511 WBT393511:WBU393511 WLP393511:WLQ393511 WVL393511:WVM393511 E459047:F459047 IZ459047:JA459047 SV459047:SW459047 ACR459047:ACS459047 AMN459047:AMO459047 AWJ459047:AWK459047 BGF459047:BGG459047 BQB459047:BQC459047 BZX459047:BZY459047 CJT459047:CJU459047 CTP459047:CTQ459047 DDL459047:DDM459047 DNH459047:DNI459047 DXD459047:DXE459047 EGZ459047:EHA459047 EQV459047:EQW459047 FAR459047:FAS459047 FKN459047:FKO459047 FUJ459047:FUK459047 GEF459047:GEG459047 GOB459047:GOC459047 GXX459047:GXY459047 HHT459047:HHU459047 HRP459047:HRQ459047 IBL459047:IBM459047 ILH459047:ILI459047 IVD459047:IVE459047 JEZ459047:JFA459047 JOV459047:JOW459047 JYR459047:JYS459047 KIN459047:KIO459047 KSJ459047:KSK459047 LCF459047:LCG459047 LMB459047:LMC459047 LVX459047:LVY459047 MFT459047:MFU459047 MPP459047:MPQ459047 MZL459047:MZM459047 NJH459047:NJI459047 NTD459047:NTE459047 OCZ459047:ODA459047 OMV459047:OMW459047 OWR459047:OWS459047 PGN459047:PGO459047 PQJ459047:PQK459047 QAF459047:QAG459047 QKB459047:QKC459047 QTX459047:QTY459047 RDT459047:RDU459047 RNP459047:RNQ459047 RXL459047:RXM459047 SHH459047:SHI459047 SRD459047:SRE459047 TAZ459047:TBA459047 TKV459047:TKW459047 TUR459047:TUS459047 UEN459047:UEO459047 UOJ459047:UOK459047 UYF459047:UYG459047 VIB459047:VIC459047 VRX459047:VRY459047 WBT459047:WBU459047 WLP459047:WLQ459047 WVL459047:WVM459047 E524583:F524583 IZ524583:JA524583 SV524583:SW524583 ACR524583:ACS524583 AMN524583:AMO524583 AWJ524583:AWK524583 BGF524583:BGG524583 BQB524583:BQC524583 BZX524583:BZY524583 CJT524583:CJU524583 CTP524583:CTQ524583 DDL524583:DDM524583 DNH524583:DNI524583 DXD524583:DXE524583 EGZ524583:EHA524583 EQV524583:EQW524583 FAR524583:FAS524583 FKN524583:FKO524583 FUJ524583:FUK524583 GEF524583:GEG524583 GOB524583:GOC524583 GXX524583:GXY524583 HHT524583:HHU524583 HRP524583:HRQ524583 IBL524583:IBM524583 ILH524583:ILI524583 IVD524583:IVE524583 JEZ524583:JFA524583 JOV524583:JOW524583 JYR524583:JYS524583 KIN524583:KIO524583 KSJ524583:KSK524583 LCF524583:LCG524583 LMB524583:LMC524583 LVX524583:LVY524583 MFT524583:MFU524583 MPP524583:MPQ524583 MZL524583:MZM524583 NJH524583:NJI524583 NTD524583:NTE524583 OCZ524583:ODA524583 OMV524583:OMW524583 OWR524583:OWS524583 PGN524583:PGO524583 PQJ524583:PQK524583 QAF524583:QAG524583 QKB524583:QKC524583 QTX524583:QTY524583 RDT524583:RDU524583 RNP524583:RNQ524583 RXL524583:RXM524583 SHH524583:SHI524583 SRD524583:SRE524583 TAZ524583:TBA524583 TKV524583:TKW524583 TUR524583:TUS524583 UEN524583:UEO524583 UOJ524583:UOK524583 UYF524583:UYG524583 VIB524583:VIC524583 VRX524583:VRY524583 WBT524583:WBU524583 WLP524583:WLQ524583 WVL524583:WVM524583 E590119:F590119 IZ590119:JA590119 SV590119:SW590119 ACR590119:ACS590119 AMN590119:AMO590119 AWJ590119:AWK590119 BGF590119:BGG590119 BQB590119:BQC590119 BZX590119:BZY590119 CJT590119:CJU590119 CTP590119:CTQ590119 DDL590119:DDM590119 DNH590119:DNI590119 DXD590119:DXE590119 EGZ590119:EHA590119 EQV590119:EQW590119 FAR590119:FAS590119 FKN590119:FKO590119 FUJ590119:FUK590119 GEF590119:GEG590119 GOB590119:GOC590119 GXX590119:GXY590119 HHT590119:HHU590119 HRP590119:HRQ590119 IBL590119:IBM590119 ILH590119:ILI590119 IVD590119:IVE590119 JEZ590119:JFA590119 JOV590119:JOW590119 JYR590119:JYS590119 KIN590119:KIO590119 KSJ590119:KSK590119 LCF590119:LCG590119 LMB590119:LMC590119 LVX590119:LVY590119 MFT590119:MFU590119 MPP590119:MPQ590119 MZL590119:MZM590119 NJH590119:NJI590119 NTD590119:NTE590119 OCZ590119:ODA590119 OMV590119:OMW590119 OWR590119:OWS590119 PGN590119:PGO590119 PQJ590119:PQK590119 QAF590119:QAG590119 QKB590119:QKC590119 QTX590119:QTY590119 RDT590119:RDU590119 RNP590119:RNQ590119 RXL590119:RXM590119 SHH590119:SHI590119 SRD590119:SRE590119 TAZ590119:TBA590119 TKV590119:TKW590119 TUR590119:TUS590119 UEN590119:UEO590119 UOJ590119:UOK590119 UYF590119:UYG590119 VIB590119:VIC590119 VRX590119:VRY590119 WBT590119:WBU590119 WLP590119:WLQ590119 WVL590119:WVM590119 E655655:F655655 IZ655655:JA655655 SV655655:SW655655 ACR655655:ACS655655 AMN655655:AMO655655 AWJ655655:AWK655655 BGF655655:BGG655655 BQB655655:BQC655655 BZX655655:BZY655655 CJT655655:CJU655655 CTP655655:CTQ655655 DDL655655:DDM655655 DNH655655:DNI655655 DXD655655:DXE655655 EGZ655655:EHA655655 EQV655655:EQW655655 FAR655655:FAS655655 FKN655655:FKO655655 FUJ655655:FUK655655 GEF655655:GEG655655 GOB655655:GOC655655 GXX655655:GXY655655 HHT655655:HHU655655 HRP655655:HRQ655655 IBL655655:IBM655655 ILH655655:ILI655655 IVD655655:IVE655655 JEZ655655:JFA655655 JOV655655:JOW655655 JYR655655:JYS655655 KIN655655:KIO655655 KSJ655655:KSK655655 LCF655655:LCG655655 LMB655655:LMC655655 LVX655655:LVY655655 MFT655655:MFU655655 MPP655655:MPQ655655 MZL655655:MZM655655 NJH655655:NJI655655 NTD655655:NTE655655 OCZ655655:ODA655655 OMV655655:OMW655655 OWR655655:OWS655655 PGN655655:PGO655655 PQJ655655:PQK655655 QAF655655:QAG655655 QKB655655:QKC655655 QTX655655:QTY655655 RDT655655:RDU655655 RNP655655:RNQ655655 RXL655655:RXM655655 SHH655655:SHI655655 SRD655655:SRE655655 TAZ655655:TBA655655 TKV655655:TKW655655 TUR655655:TUS655655 UEN655655:UEO655655 UOJ655655:UOK655655 UYF655655:UYG655655 VIB655655:VIC655655 VRX655655:VRY655655 WBT655655:WBU655655 WLP655655:WLQ655655 WVL655655:WVM655655 E721191:F721191 IZ721191:JA721191 SV721191:SW721191 ACR721191:ACS721191 AMN721191:AMO721191 AWJ721191:AWK721191 BGF721191:BGG721191 BQB721191:BQC721191 BZX721191:BZY721191 CJT721191:CJU721191 CTP721191:CTQ721191 DDL721191:DDM721191 DNH721191:DNI721191 DXD721191:DXE721191 EGZ721191:EHA721191 EQV721191:EQW721191 FAR721191:FAS721191 FKN721191:FKO721191 FUJ721191:FUK721191 GEF721191:GEG721191 GOB721191:GOC721191 GXX721191:GXY721191 HHT721191:HHU721191 HRP721191:HRQ721191 IBL721191:IBM721191 ILH721191:ILI721191 IVD721191:IVE721191 JEZ721191:JFA721191 JOV721191:JOW721191 JYR721191:JYS721191 KIN721191:KIO721191 KSJ721191:KSK721191 LCF721191:LCG721191 LMB721191:LMC721191 LVX721191:LVY721191 MFT721191:MFU721191 MPP721191:MPQ721191 MZL721191:MZM721191 NJH721191:NJI721191 NTD721191:NTE721191 OCZ721191:ODA721191 OMV721191:OMW721191 OWR721191:OWS721191 PGN721191:PGO721191 PQJ721191:PQK721191 QAF721191:QAG721191 QKB721191:QKC721191 QTX721191:QTY721191 RDT721191:RDU721191 RNP721191:RNQ721191 RXL721191:RXM721191 SHH721191:SHI721191 SRD721191:SRE721191 TAZ721191:TBA721191 TKV721191:TKW721191 TUR721191:TUS721191 UEN721191:UEO721191 UOJ721191:UOK721191 UYF721191:UYG721191 VIB721191:VIC721191 VRX721191:VRY721191 WBT721191:WBU721191 WLP721191:WLQ721191 WVL721191:WVM721191 E786727:F786727 IZ786727:JA786727 SV786727:SW786727 ACR786727:ACS786727 AMN786727:AMO786727 AWJ786727:AWK786727 BGF786727:BGG786727 BQB786727:BQC786727 BZX786727:BZY786727 CJT786727:CJU786727 CTP786727:CTQ786727 DDL786727:DDM786727 DNH786727:DNI786727 DXD786727:DXE786727 EGZ786727:EHA786727 EQV786727:EQW786727 FAR786727:FAS786727 FKN786727:FKO786727 FUJ786727:FUK786727 GEF786727:GEG786727 GOB786727:GOC786727 GXX786727:GXY786727 HHT786727:HHU786727 HRP786727:HRQ786727 IBL786727:IBM786727 ILH786727:ILI786727 IVD786727:IVE786727 JEZ786727:JFA786727 JOV786727:JOW786727 JYR786727:JYS786727 KIN786727:KIO786727 KSJ786727:KSK786727 LCF786727:LCG786727 LMB786727:LMC786727 LVX786727:LVY786727 MFT786727:MFU786727 MPP786727:MPQ786727 MZL786727:MZM786727 NJH786727:NJI786727 NTD786727:NTE786727 OCZ786727:ODA786727 OMV786727:OMW786727 OWR786727:OWS786727 PGN786727:PGO786727 PQJ786727:PQK786727 QAF786727:QAG786727 QKB786727:QKC786727 QTX786727:QTY786727 RDT786727:RDU786727 RNP786727:RNQ786727 RXL786727:RXM786727 SHH786727:SHI786727 SRD786727:SRE786727 TAZ786727:TBA786727 TKV786727:TKW786727 TUR786727:TUS786727 UEN786727:UEO786727 UOJ786727:UOK786727 UYF786727:UYG786727 VIB786727:VIC786727 VRX786727:VRY786727 WBT786727:WBU786727 WLP786727:WLQ786727 WVL786727:WVM786727 E852263:F852263 IZ852263:JA852263 SV852263:SW852263 ACR852263:ACS852263 AMN852263:AMO852263 AWJ852263:AWK852263 BGF852263:BGG852263 BQB852263:BQC852263 BZX852263:BZY852263 CJT852263:CJU852263 CTP852263:CTQ852263 DDL852263:DDM852263 DNH852263:DNI852263 DXD852263:DXE852263 EGZ852263:EHA852263 EQV852263:EQW852263 FAR852263:FAS852263 FKN852263:FKO852263 FUJ852263:FUK852263 GEF852263:GEG852263 GOB852263:GOC852263 GXX852263:GXY852263 HHT852263:HHU852263 HRP852263:HRQ852263 IBL852263:IBM852263 ILH852263:ILI852263 IVD852263:IVE852263 JEZ852263:JFA852263 JOV852263:JOW852263 JYR852263:JYS852263 KIN852263:KIO852263 KSJ852263:KSK852263 LCF852263:LCG852263 LMB852263:LMC852263 LVX852263:LVY852263 MFT852263:MFU852263 MPP852263:MPQ852263 MZL852263:MZM852263 NJH852263:NJI852263 NTD852263:NTE852263 OCZ852263:ODA852263 OMV852263:OMW852263 OWR852263:OWS852263 PGN852263:PGO852263 PQJ852263:PQK852263 QAF852263:QAG852263 QKB852263:QKC852263 QTX852263:QTY852263 RDT852263:RDU852263 RNP852263:RNQ852263 RXL852263:RXM852263 SHH852263:SHI852263 SRD852263:SRE852263 TAZ852263:TBA852263 TKV852263:TKW852263 TUR852263:TUS852263 UEN852263:UEO852263 UOJ852263:UOK852263 UYF852263:UYG852263 VIB852263:VIC852263 VRX852263:VRY852263 WBT852263:WBU852263 WLP852263:WLQ852263 WVL852263:WVM852263 E917799:F917799 IZ917799:JA917799 SV917799:SW917799 ACR917799:ACS917799 AMN917799:AMO917799 AWJ917799:AWK917799 BGF917799:BGG917799 BQB917799:BQC917799 BZX917799:BZY917799 CJT917799:CJU917799 CTP917799:CTQ917799 DDL917799:DDM917799 DNH917799:DNI917799 DXD917799:DXE917799 EGZ917799:EHA917799 EQV917799:EQW917799 FAR917799:FAS917799 FKN917799:FKO917799 FUJ917799:FUK917799 GEF917799:GEG917799 GOB917799:GOC917799 GXX917799:GXY917799 HHT917799:HHU917799 HRP917799:HRQ917799 IBL917799:IBM917799 ILH917799:ILI917799 IVD917799:IVE917799 JEZ917799:JFA917799 JOV917799:JOW917799 JYR917799:JYS917799 KIN917799:KIO917799 KSJ917799:KSK917799 LCF917799:LCG917799 LMB917799:LMC917799 LVX917799:LVY917799 MFT917799:MFU917799 MPP917799:MPQ917799 MZL917799:MZM917799 NJH917799:NJI917799 NTD917799:NTE917799 OCZ917799:ODA917799 OMV917799:OMW917799 OWR917799:OWS917799 PGN917799:PGO917799 PQJ917799:PQK917799 QAF917799:QAG917799 QKB917799:QKC917799 QTX917799:QTY917799 RDT917799:RDU917799 RNP917799:RNQ917799 RXL917799:RXM917799 SHH917799:SHI917799 SRD917799:SRE917799 TAZ917799:TBA917799 TKV917799:TKW917799 TUR917799:TUS917799 UEN917799:UEO917799 UOJ917799:UOK917799 UYF917799:UYG917799 VIB917799:VIC917799 VRX917799:VRY917799 WBT917799:WBU917799 WLP917799:WLQ917799 WVL917799:WVM917799 E983335:F983335 IZ983335:JA983335 SV983335:SW983335 ACR983335:ACS983335 AMN983335:AMO983335 AWJ983335:AWK983335 BGF983335:BGG983335 BQB983335:BQC983335 BZX983335:BZY983335 CJT983335:CJU983335 CTP983335:CTQ983335 DDL983335:DDM983335 DNH983335:DNI983335 DXD983335:DXE983335 EGZ983335:EHA983335 EQV983335:EQW983335 FAR983335:FAS983335 FKN983335:FKO983335 FUJ983335:FUK983335 GEF983335:GEG983335 GOB983335:GOC983335 GXX983335:GXY983335 HHT983335:HHU983335 HRP983335:HRQ983335 IBL983335:IBM983335 ILH983335:ILI983335 IVD983335:IVE983335 JEZ983335:JFA983335 JOV983335:JOW983335 JYR983335:JYS983335 KIN983335:KIO983335 KSJ983335:KSK983335 LCF983335:LCG983335 LMB983335:LMC983335 LVX983335:LVY983335 MFT983335:MFU983335 MPP983335:MPQ983335 MZL983335:MZM983335 NJH983335:NJI983335 NTD983335:NTE983335 OCZ983335:ODA983335 OMV983335:OMW983335 OWR983335:OWS983335 PGN983335:PGO983335 PQJ983335:PQK983335 QAF983335:QAG983335 QKB983335:QKC983335 QTX983335:QTY983335 RDT983335:RDU983335 RNP983335:RNQ983335 RXL983335:RXM983335 SHH983335:SHI983335 SRD983335:SRE983335 TAZ983335:TBA983335 TKV983335:TKW983335 TUR983335:TUS983335 UEN983335:UEO983335 UOJ983335:UOK983335 UYF983335:UYG983335 VIB983335:VIC983335 VRX983335:VRY983335 WBT983335:WBU983335 WLP983335:WLQ983335 WVL983335:WVM983335 E229:F229 IZ229:JA229 SV229:SW229 ACR229:ACS229 AMN229:AMO229 AWJ229:AWK229 BGF229:BGG229 BQB229:BQC229 BZX229:BZY229 CJT229:CJU229 CTP229:CTQ229 DDL229:DDM229 DNH229:DNI229 DXD229:DXE229 EGZ229:EHA229 EQV229:EQW229 FAR229:FAS229 FKN229:FKO229 FUJ229:FUK229 GEF229:GEG229 GOB229:GOC229 GXX229:GXY229 HHT229:HHU229 HRP229:HRQ229 IBL229:IBM229 ILH229:ILI229 IVD229:IVE229 JEZ229:JFA229 JOV229:JOW229 JYR229:JYS229 KIN229:KIO229 KSJ229:KSK229 LCF229:LCG229 LMB229:LMC229 LVX229:LVY229 MFT229:MFU229 MPP229:MPQ229 MZL229:MZM229 NJH229:NJI229 NTD229:NTE229 OCZ229:ODA229 OMV229:OMW229 OWR229:OWS229 PGN229:PGO229 PQJ229:PQK229 QAF229:QAG229 QKB229:QKC229 QTX229:QTY229 RDT229:RDU229 RNP229:RNQ229 RXL229:RXM229 SHH229:SHI229 SRD229:SRE229 TAZ229:TBA229 TKV229:TKW229 TUR229:TUS229 UEN229:UEO229 UOJ229:UOK229 UYF229:UYG229 VIB229:VIC229 VRX229:VRY229 WBT229:WBU229 WLP229:WLQ229 WVL229:WVM229 E65838:F65840 IZ65838:JA65840 SV65838:SW65840 ACR65838:ACS65840 AMN65838:AMO65840 AWJ65838:AWK65840 BGF65838:BGG65840 BQB65838:BQC65840 BZX65838:BZY65840 CJT65838:CJU65840 CTP65838:CTQ65840 DDL65838:DDM65840 DNH65838:DNI65840 DXD65838:DXE65840 EGZ65838:EHA65840 EQV65838:EQW65840 FAR65838:FAS65840 FKN65838:FKO65840 FUJ65838:FUK65840 GEF65838:GEG65840 GOB65838:GOC65840 GXX65838:GXY65840 HHT65838:HHU65840 HRP65838:HRQ65840 IBL65838:IBM65840 ILH65838:ILI65840 IVD65838:IVE65840 JEZ65838:JFA65840 JOV65838:JOW65840 JYR65838:JYS65840 KIN65838:KIO65840 KSJ65838:KSK65840 LCF65838:LCG65840 LMB65838:LMC65840 LVX65838:LVY65840 MFT65838:MFU65840 MPP65838:MPQ65840 MZL65838:MZM65840 NJH65838:NJI65840 NTD65838:NTE65840 OCZ65838:ODA65840 OMV65838:OMW65840 OWR65838:OWS65840 PGN65838:PGO65840 PQJ65838:PQK65840 QAF65838:QAG65840 QKB65838:QKC65840 QTX65838:QTY65840 RDT65838:RDU65840 RNP65838:RNQ65840 RXL65838:RXM65840 SHH65838:SHI65840 SRD65838:SRE65840 TAZ65838:TBA65840 TKV65838:TKW65840 TUR65838:TUS65840 UEN65838:UEO65840 UOJ65838:UOK65840 UYF65838:UYG65840 VIB65838:VIC65840 VRX65838:VRY65840 WBT65838:WBU65840 WLP65838:WLQ65840 WVL65838:WVM65840 E131374:F131376 IZ131374:JA131376 SV131374:SW131376 ACR131374:ACS131376 AMN131374:AMO131376 AWJ131374:AWK131376 BGF131374:BGG131376 BQB131374:BQC131376 BZX131374:BZY131376 CJT131374:CJU131376 CTP131374:CTQ131376 DDL131374:DDM131376 DNH131374:DNI131376 DXD131374:DXE131376 EGZ131374:EHA131376 EQV131374:EQW131376 FAR131374:FAS131376 FKN131374:FKO131376 FUJ131374:FUK131376 GEF131374:GEG131376 GOB131374:GOC131376 GXX131374:GXY131376 HHT131374:HHU131376 HRP131374:HRQ131376 IBL131374:IBM131376 ILH131374:ILI131376 IVD131374:IVE131376 JEZ131374:JFA131376 JOV131374:JOW131376 JYR131374:JYS131376 KIN131374:KIO131376 KSJ131374:KSK131376 LCF131374:LCG131376 LMB131374:LMC131376 LVX131374:LVY131376 MFT131374:MFU131376 MPP131374:MPQ131376 MZL131374:MZM131376 NJH131374:NJI131376 NTD131374:NTE131376 OCZ131374:ODA131376 OMV131374:OMW131376 OWR131374:OWS131376 PGN131374:PGO131376 PQJ131374:PQK131376 QAF131374:QAG131376 QKB131374:QKC131376 QTX131374:QTY131376 RDT131374:RDU131376 RNP131374:RNQ131376 RXL131374:RXM131376 SHH131374:SHI131376 SRD131374:SRE131376 TAZ131374:TBA131376 TKV131374:TKW131376 TUR131374:TUS131376 UEN131374:UEO131376 UOJ131374:UOK131376 UYF131374:UYG131376 VIB131374:VIC131376 VRX131374:VRY131376 WBT131374:WBU131376 WLP131374:WLQ131376 WVL131374:WVM131376 E196910:F196912 IZ196910:JA196912 SV196910:SW196912 ACR196910:ACS196912 AMN196910:AMO196912 AWJ196910:AWK196912 BGF196910:BGG196912 BQB196910:BQC196912 BZX196910:BZY196912 CJT196910:CJU196912 CTP196910:CTQ196912 DDL196910:DDM196912 DNH196910:DNI196912 DXD196910:DXE196912 EGZ196910:EHA196912 EQV196910:EQW196912 FAR196910:FAS196912 FKN196910:FKO196912 FUJ196910:FUK196912 GEF196910:GEG196912 GOB196910:GOC196912 GXX196910:GXY196912 HHT196910:HHU196912 HRP196910:HRQ196912 IBL196910:IBM196912 ILH196910:ILI196912 IVD196910:IVE196912 JEZ196910:JFA196912 JOV196910:JOW196912 JYR196910:JYS196912 KIN196910:KIO196912 KSJ196910:KSK196912 LCF196910:LCG196912 LMB196910:LMC196912 LVX196910:LVY196912 MFT196910:MFU196912 MPP196910:MPQ196912 MZL196910:MZM196912 NJH196910:NJI196912 NTD196910:NTE196912 OCZ196910:ODA196912 OMV196910:OMW196912 OWR196910:OWS196912 PGN196910:PGO196912 PQJ196910:PQK196912 QAF196910:QAG196912 QKB196910:QKC196912 QTX196910:QTY196912 RDT196910:RDU196912 RNP196910:RNQ196912 RXL196910:RXM196912 SHH196910:SHI196912 SRD196910:SRE196912 TAZ196910:TBA196912 TKV196910:TKW196912 TUR196910:TUS196912 UEN196910:UEO196912 UOJ196910:UOK196912 UYF196910:UYG196912 VIB196910:VIC196912 VRX196910:VRY196912 WBT196910:WBU196912 WLP196910:WLQ196912 WVL196910:WVM196912 E262446:F262448 IZ262446:JA262448 SV262446:SW262448 ACR262446:ACS262448 AMN262446:AMO262448 AWJ262446:AWK262448 BGF262446:BGG262448 BQB262446:BQC262448 BZX262446:BZY262448 CJT262446:CJU262448 CTP262446:CTQ262448 DDL262446:DDM262448 DNH262446:DNI262448 DXD262446:DXE262448 EGZ262446:EHA262448 EQV262446:EQW262448 FAR262446:FAS262448 FKN262446:FKO262448 FUJ262446:FUK262448 GEF262446:GEG262448 GOB262446:GOC262448 GXX262446:GXY262448 HHT262446:HHU262448 HRP262446:HRQ262448 IBL262446:IBM262448 ILH262446:ILI262448 IVD262446:IVE262448 JEZ262446:JFA262448 JOV262446:JOW262448 JYR262446:JYS262448 KIN262446:KIO262448 KSJ262446:KSK262448 LCF262446:LCG262448 LMB262446:LMC262448 LVX262446:LVY262448 MFT262446:MFU262448 MPP262446:MPQ262448 MZL262446:MZM262448 NJH262446:NJI262448 NTD262446:NTE262448 OCZ262446:ODA262448 OMV262446:OMW262448 OWR262446:OWS262448 PGN262446:PGO262448 PQJ262446:PQK262448 QAF262446:QAG262448 QKB262446:QKC262448 QTX262446:QTY262448 RDT262446:RDU262448 RNP262446:RNQ262448 RXL262446:RXM262448 SHH262446:SHI262448 SRD262446:SRE262448 TAZ262446:TBA262448 TKV262446:TKW262448 TUR262446:TUS262448 UEN262446:UEO262448 UOJ262446:UOK262448 UYF262446:UYG262448 VIB262446:VIC262448 VRX262446:VRY262448 WBT262446:WBU262448 WLP262446:WLQ262448 WVL262446:WVM262448 E327982:F327984 IZ327982:JA327984 SV327982:SW327984 ACR327982:ACS327984 AMN327982:AMO327984 AWJ327982:AWK327984 BGF327982:BGG327984 BQB327982:BQC327984 BZX327982:BZY327984 CJT327982:CJU327984 CTP327982:CTQ327984 DDL327982:DDM327984 DNH327982:DNI327984 DXD327982:DXE327984 EGZ327982:EHA327984 EQV327982:EQW327984 FAR327982:FAS327984 FKN327982:FKO327984 FUJ327982:FUK327984 GEF327982:GEG327984 GOB327982:GOC327984 GXX327982:GXY327984 HHT327982:HHU327984 HRP327982:HRQ327984 IBL327982:IBM327984 ILH327982:ILI327984 IVD327982:IVE327984 JEZ327982:JFA327984 JOV327982:JOW327984 JYR327982:JYS327984 KIN327982:KIO327984 KSJ327982:KSK327984 LCF327982:LCG327984 LMB327982:LMC327984 LVX327982:LVY327984 MFT327982:MFU327984 MPP327982:MPQ327984 MZL327982:MZM327984 NJH327982:NJI327984 NTD327982:NTE327984 OCZ327982:ODA327984 OMV327982:OMW327984 OWR327982:OWS327984 PGN327982:PGO327984 PQJ327982:PQK327984 QAF327982:QAG327984 QKB327982:QKC327984 QTX327982:QTY327984 RDT327982:RDU327984 RNP327982:RNQ327984 RXL327982:RXM327984 SHH327982:SHI327984 SRD327982:SRE327984 TAZ327982:TBA327984 TKV327982:TKW327984 TUR327982:TUS327984 UEN327982:UEO327984 UOJ327982:UOK327984 UYF327982:UYG327984 VIB327982:VIC327984 VRX327982:VRY327984 WBT327982:WBU327984 WLP327982:WLQ327984 WVL327982:WVM327984 E393518:F393520 IZ393518:JA393520 SV393518:SW393520 ACR393518:ACS393520 AMN393518:AMO393520 AWJ393518:AWK393520 BGF393518:BGG393520 BQB393518:BQC393520 BZX393518:BZY393520 CJT393518:CJU393520 CTP393518:CTQ393520 DDL393518:DDM393520 DNH393518:DNI393520 DXD393518:DXE393520 EGZ393518:EHA393520 EQV393518:EQW393520 FAR393518:FAS393520 FKN393518:FKO393520 FUJ393518:FUK393520 GEF393518:GEG393520 GOB393518:GOC393520 GXX393518:GXY393520 HHT393518:HHU393520 HRP393518:HRQ393520 IBL393518:IBM393520 ILH393518:ILI393520 IVD393518:IVE393520 JEZ393518:JFA393520 JOV393518:JOW393520 JYR393518:JYS393520 KIN393518:KIO393520 KSJ393518:KSK393520 LCF393518:LCG393520 LMB393518:LMC393520 LVX393518:LVY393520 MFT393518:MFU393520 MPP393518:MPQ393520 MZL393518:MZM393520 NJH393518:NJI393520 NTD393518:NTE393520 OCZ393518:ODA393520 OMV393518:OMW393520 OWR393518:OWS393520 PGN393518:PGO393520 PQJ393518:PQK393520 QAF393518:QAG393520 QKB393518:QKC393520 QTX393518:QTY393520 RDT393518:RDU393520 RNP393518:RNQ393520 RXL393518:RXM393520 SHH393518:SHI393520 SRD393518:SRE393520 TAZ393518:TBA393520 TKV393518:TKW393520 TUR393518:TUS393520 UEN393518:UEO393520 UOJ393518:UOK393520 UYF393518:UYG393520 VIB393518:VIC393520 VRX393518:VRY393520 WBT393518:WBU393520 WLP393518:WLQ393520 WVL393518:WVM393520 E459054:F459056 IZ459054:JA459056 SV459054:SW459056 ACR459054:ACS459056 AMN459054:AMO459056 AWJ459054:AWK459056 BGF459054:BGG459056 BQB459054:BQC459056 BZX459054:BZY459056 CJT459054:CJU459056 CTP459054:CTQ459056 DDL459054:DDM459056 DNH459054:DNI459056 DXD459054:DXE459056 EGZ459054:EHA459056 EQV459054:EQW459056 FAR459054:FAS459056 FKN459054:FKO459056 FUJ459054:FUK459056 GEF459054:GEG459056 GOB459054:GOC459056 GXX459054:GXY459056 HHT459054:HHU459056 HRP459054:HRQ459056 IBL459054:IBM459056 ILH459054:ILI459056 IVD459054:IVE459056 JEZ459054:JFA459056 JOV459054:JOW459056 JYR459054:JYS459056 KIN459054:KIO459056 KSJ459054:KSK459056 LCF459054:LCG459056 LMB459054:LMC459056 LVX459054:LVY459056 MFT459054:MFU459056 MPP459054:MPQ459056 MZL459054:MZM459056 NJH459054:NJI459056 NTD459054:NTE459056 OCZ459054:ODA459056 OMV459054:OMW459056 OWR459054:OWS459056 PGN459054:PGO459056 PQJ459054:PQK459056 QAF459054:QAG459056 QKB459054:QKC459056 QTX459054:QTY459056 RDT459054:RDU459056 RNP459054:RNQ459056 RXL459054:RXM459056 SHH459054:SHI459056 SRD459054:SRE459056 TAZ459054:TBA459056 TKV459054:TKW459056 TUR459054:TUS459056 UEN459054:UEO459056 UOJ459054:UOK459056 UYF459054:UYG459056 VIB459054:VIC459056 VRX459054:VRY459056 WBT459054:WBU459056 WLP459054:WLQ459056 WVL459054:WVM459056 E524590:F524592 IZ524590:JA524592 SV524590:SW524592 ACR524590:ACS524592 AMN524590:AMO524592 AWJ524590:AWK524592 BGF524590:BGG524592 BQB524590:BQC524592 BZX524590:BZY524592 CJT524590:CJU524592 CTP524590:CTQ524592 DDL524590:DDM524592 DNH524590:DNI524592 DXD524590:DXE524592 EGZ524590:EHA524592 EQV524590:EQW524592 FAR524590:FAS524592 FKN524590:FKO524592 FUJ524590:FUK524592 GEF524590:GEG524592 GOB524590:GOC524592 GXX524590:GXY524592 HHT524590:HHU524592 HRP524590:HRQ524592 IBL524590:IBM524592 ILH524590:ILI524592 IVD524590:IVE524592 JEZ524590:JFA524592 JOV524590:JOW524592 JYR524590:JYS524592 KIN524590:KIO524592 KSJ524590:KSK524592 LCF524590:LCG524592 LMB524590:LMC524592 LVX524590:LVY524592 MFT524590:MFU524592 MPP524590:MPQ524592 MZL524590:MZM524592 NJH524590:NJI524592 NTD524590:NTE524592 OCZ524590:ODA524592 OMV524590:OMW524592 OWR524590:OWS524592 PGN524590:PGO524592 PQJ524590:PQK524592 QAF524590:QAG524592 QKB524590:QKC524592 QTX524590:QTY524592 RDT524590:RDU524592 RNP524590:RNQ524592 RXL524590:RXM524592 SHH524590:SHI524592 SRD524590:SRE524592 TAZ524590:TBA524592 TKV524590:TKW524592 TUR524590:TUS524592 UEN524590:UEO524592 UOJ524590:UOK524592 UYF524590:UYG524592 VIB524590:VIC524592 VRX524590:VRY524592 WBT524590:WBU524592 WLP524590:WLQ524592 WVL524590:WVM524592 E590126:F590128 IZ590126:JA590128 SV590126:SW590128 ACR590126:ACS590128 AMN590126:AMO590128 AWJ590126:AWK590128 BGF590126:BGG590128 BQB590126:BQC590128 BZX590126:BZY590128 CJT590126:CJU590128 CTP590126:CTQ590128 DDL590126:DDM590128 DNH590126:DNI590128 DXD590126:DXE590128 EGZ590126:EHA590128 EQV590126:EQW590128 FAR590126:FAS590128 FKN590126:FKO590128 FUJ590126:FUK590128 GEF590126:GEG590128 GOB590126:GOC590128 GXX590126:GXY590128 HHT590126:HHU590128 HRP590126:HRQ590128 IBL590126:IBM590128 ILH590126:ILI590128 IVD590126:IVE590128 JEZ590126:JFA590128 JOV590126:JOW590128 JYR590126:JYS590128 KIN590126:KIO590128 KSJ590126:KSK590128 LCF590126:LCG590128 LMB590126:LMC590128 LVX590126:LVY590128 MFT590126:MFU590128 MPP590126:MPQ590128 MZL590126:MZM590128 NJH590126:NJI590128 NTD590126:NTE590128 OCZ590126:ODA590128 OMV590126:OMW590128 OWR590126:OWS590128 PGN590126:PGO590128 PQJ590126:PQK590128 QAF590126:QAG590128 QKB590126:QKC590128 QTX590126:QTY590128 RDT590126:RDU590128 RNP590126:RNQ590128 RXL590126:RXM590128 SHH590126:SHI590128 SRD590126:SRE590128 TAZ590126:TBA590128 TKV590126:TKW590128 TUR590126:TUS590128 UEN590126:UEO590128 UOJ590126:UOK590128 UYF590126:UYG590128 VIB590126:VIC590128 VRX590126:VRY590128 WBT590126:WBU590128 WLP590126:WLQ590128 WVL590126:WVM590128 E655662:F655664 IZ655662:JA655664 SV655662:SW655664 ACR655662:ACS655664 AMN655662:AMO655664 AWJ655662:AWK655664 BGF655662:BGG655664 BQB655662:BQC655664 BZX655662:BZY655664 CJT655662:CJU655664 CTP655662:CTQ655664 DDL655662:DDM655664 DNH655662:DNI655664 DXD655662:DXE655664 EGZ655662:EHA655664 EQV655662:EQW655664 FAR655662:FAS655664 FKN655662:FKO655664 FUJ655662:FUK655664 GEF655662:GEG655664 GOB655662:GOC655664 GXX655662:GXY655664 HHT655662:HHU655664 HRP655662:HRQ655664 IBL655662:IBM655664 ILH655662:ILI655664 IVD655662:IVE655664 JEZ655662:JFA655664 JOV655662:JOW655664 JYR655662:JYS655664 KIN655662:KIO655664 KSJ655662:KSK655664 LCF655662:LCG655664 LMB655662:LMC655664 LVX655662:LVY655664 MFT655662:MFU655664 MPP655662:MPQ655664 MZL655662:MZM655664 NJH655662:NJI655664 NTD655662:NTE655664 OCZ655662:ODA655664 OMV655662:OMW655664 OWR655662:OWS655664 PGN655662:PGO655664 PQJ655662:PQK655664 QAF655662:QAG655664 QKB655662:QKC655664 QTX655662:QTY655664 RDT655662:RDU655664 RNP655662:RNQ655664 RXL655662:RXM655664 SHH655662:SHI655664 SRD655662:SRE655664 TAZ655662:TBA655664 TKV655662:TKW655664 TUR655662:TUS655664 UEN655662:UEO655664 UOJ655662:UOK655664 UYF655662:UYG655664 VIB655662:VIC655664 VRX655662:VRY655664 WBT655662:WBU655664 WLP655662:WLQ655664 WVL655662:WVM655664 E721198:F721200 IZ721198:JA721200 SV721198:SW721200 ACR721198:ACS721200 AMN721198:AMO721200 AWJ721198:AWK721200 BGF721198:BGG721200 BQB721198:BQC721200 BZX721198:BZY721200 CJT721198:CJU721200 CTP721198:CTQ721200 DDL721198:DDM721200 DNH721198:DNI721200 DXD721198:DXE721200 EGZ721198:EHA721200 EQV721198:EQW721200 FAR721198:FAS721200 FKN721198:FKO721200 FUJ721198:FUK721200 GEF721198:GEG721200 GOB721198:GOC721200 GXX721198:GXY721200 HHT721198:HHU721200 HRP721198:HRQ721200 IBL721198:IBM721200 ILH721198:ILI721200 IVD721198:IVE721200 JEZ721198:JFA721200 JOV721198:JOW721200 JYR721198:JYS721200 KIN721198:KIO721200 KSJ721198:KSK721200 LCF721198:LCG721200 LMB721198:LMC721200 LVX721198:LVY721200 MFT721198:MFU721200 MPP721198:MPQ721200 MZL721198:MZM721200 NJH721198:NJI721200 NTD721198:NTE721200 OCZ721198:ODA721200 OMV721198:OMW721200 OWR721198:OWS721200 PGN721198:PGO721200 PQJ721198:PQK721200 QAF721198:QAG721200 QKB721198:QKC721200 QTX721198:QTY721200 RDT721198:RDU721200 RNP721198:RNQ721200 RXL721198:RXM721200 SHH721198:SHI721200 SRD721198:SRE721200 TAZ721198:TBA721200 TKV721198:TKW721200 TUR721198:TUS721200 UEN721198:UEO721200 UOJ721198:UOK721200 UYF721198:UYG721200 VIB721198:VIC721200 VRX721198:VRY721200 WBT721198:WBU721200 WLP721198:WLQ721200 WVL721198:WVM721200 E786734:F786736 IZ786734:JA786736 SV786734:SW786736 ACR786734:ACS786736 AMN786734:AMO786736 AWJ786734:AWK786736 BGF786734:BGG786736 BQB786734:BQC786736 BZX786734:BZY786736 CJT786734:CJU786736 CTP786734:CTQ786736 DDL786734:DDM786736 DNH786734:DNI786736 DXD786734:DXE786736 EGZ786734:EHA786736 EQV786734:EQW786736 FAR786734:FAS786736 FKN786734:FKO786736 FUJ786734:FUK786736 GEF786734:GEG786736 GOB786734:GOC786736 GXX786734:GXY786736 HHT786734:HHU786736 HRP786734:HRQ786736 IBL786734:IBM786736 ILH786734:ILI786736 IVD786734:IVE786736 JEZ786734:JFA786736 JOV786734:JOW786736 JYR786734:JYS786736 KIN786734:KIO786736 KSJ786734:KSK786736 LCF786734:LCG786736 LMB786734:LMC786736 LVX786734:LVY786736 MFT786734:MFU786736 MPP786734:MPQ786736 MZL786734:MZM786736 NJH786734:NJI786736 NTD786734:NTE786736 OCZ786734:ODA786736 OMV786734:OMW786736 OWR786734:OWS786736 PGN786734:PGO786736 PQJ786734:PQK786736 QAF786734:QAG786736 QKB786734:QKC786736 QTX786734:QTY786736 RDT786734:RDU786736 RNP786734:RNQ786736 RXL786734:RXM786736 SHH786734:SHI786736 SRD786734:SRE786736 TAZ786734:TBA786736 TKV786734:TKW786736 TUR786734:TUS786736 UEN786734:UEO786736 UOJ786734:UOK786736 UYF786734:UYG786736 VIB786734:VIC786736 VRX786734:VRY786736 WBT786734:WBU786736 WLP786734:WLQ786736 WVL786734:WVM786736 E852270:F852272 IZ852270:JA852272 SV852270:SW852272 ACR852270:ACS852272 AMN852270:AMO852272 AWJ852270:AWK852272 BGF852270:BGG852272 BQB852270:BQC852272 BZX852270:BZY852272 CJT852270:CJU852272 CTP852270:CTQ852272 DDL852270:DDM852272 DNH852270:DNI852272 DXD852270:DXE852272 EGZ852270:EHA852272 EQV852270:EQW852272 FAR852270:FAS852272 FKN852270:FKO852272 FUJ852270:FUK852272 GEF852270:GEG852272 GOB852270:GOC852272 GXX852270:GXY852272 HHT852270:HHU852272 HRP852270:HRQ852272 IBL852270:IBM852272 ILH852270:ILI852272 IVD852270:IVE852272 JEZ852270:JFA852272 JOV852270:JOW852272 JYR852270:JYS852272 KIN852270:KIO852272 KSJ852270:KSK852272 LCF852270:LCG852272 LMB852270:LMC852272 LVX852270:LVY852272 MFT852270:MFU852272 MPP852270:MPQ852272 MZL852270:MZM852272 NJH852270:NJI852272 NTD852270:NTE852272 OCZ852270:ODA852272 OMV852270:OMW852272 OWR852270:OWS852272 PGN852270:PGO852272 PQJ852270:PQK852272 QAF852270:QAG852272 QKB852270:QKC852272 QTX852270:QTY852272 RDT852270:RDU852272 RNP852270:RNQ852272 RXL852270:RXM852272 SHH852270:SHI852272 SRD852270:SRE852272 TAZ852270:TBA852272 TKV852270:TKW852272 TUR852270:TUS852272 UEN852270:UEO852272 UOJ852270:UOK852272 UYF852270:UYG852272 VIB852270:VIC852272 VRX852270:VRY852272 WBT852270:WBU852272 WLP852270:WLQ852272 WVL852270:WVM852272 E917806:F917808 IZ917806:JA917808 SV917806:SW917808 ACR917806:ACS917808 AMN917806:AMO917808 AWJ917806:AWK917808 BGF917806:BGG917808 BQB917806:BQC917808 BZX917806:BZY917808 CJT917806:CJU917808 CTP917806:CTQ917808 DDL917806:DDM917808 DNH917806:DNI917808 DXD917806:DXE917808 EGZ917806:EHA917808 EQV917806:EQW917808 FAR917806:FAS917808 FKN917806:FKO917808 FUJ917806:FUK917808 GEF917806:GEG917808 GOB917806:GOC917808 GXX917806:GXY917808 HHT917806:HHU917808 HRP917806:HRQ917808 IBL917806:IBM917808 ILH917806:ILI917808 IVD917806:IVE917808 JEZ917806:JFA917808 JOV917806:JOW917808 JYR917806:JYS917808 KIN917806:KIO917808 KSJ917806:KSK917808 LCF917806:LCG917808 LMB917806:LMC917808 LVX917806:LVY917808 MFT917806:MFU917808 MPP917806:MPQ917808 MZL917806:MZM917808 NJH917806:NJI917808 NTD917806:NTE917808 OCZ917806:ODA917808 OMV917806:OMW917808 OWR917806:OWS917808 PGN917806:PGO917808 PQJ917806:PQK917808 QAF917806:QAG917808 QKB917806:QKC917808 QTX917806:QTY917808 RDT917806:RDU917808 RNP917806:RNQ917808 RXL917806:RXM917808 SHH917806:SHI917808 SRD917806:SRE917808 TAZ917806:TBA917808 TKV917806:TKW917808 TUR917806:TUS917808 UEN917806:UEO917808 UOJ917806:UOK917808 UYF917806:UYG917808 VIB917806:VIC917808 VRX917806:VRY917808 WBT917806:WBU917808 WLP917806:WLQ917808 WVL917806:WVM917808 E983342:F983344 IZ983342:JA983344 SV983342:SW983344 ACR983342:ACS983344 AMN983342:AMO983344 AWJ983342:AWK983344 BGF983342:BGG983344 BQB983342:BQC983344 BZX983342:BZY983344 CJT983342:CJU983344 CTP983342:CTQ983344 DDL983342:DDM983344 DNH983342:DNI983344 DXD983342:DXE983344 EGZ983342:EHA983344 EQV983342:EQW983344 FAR983342:FAS983344 FKN983342:FKO983344 FUJ983342:FUK983344 GEF983342:GEG983344 GOB983342:GOC983344 GXX983342:GXY983344 HHT983342:HHU983344 HRP983342:HRQ983344 IBL983342:IBM983344 ILH983342:ILI983344 IVD983342:IVE983344 JEZ983342:JFA983344 JOV983342:JOW983344 JYR983342:JYS983344 KIN983342:KIO983344 KSJ983342:KSK983344 LCF983342:LCG983344 LMB983342:LMC983344 LVX983342:LVY983344 MFT983342:MFU983344 MPP983342:MPQ983344 MZL983342:MZM983344 NJH983342:NJI983344 NTD983342:NTE983344 OCZ983342:ODA983344 OMV983342:OMW983344 OWR983342:OWS983344 PGN983342:PGO983344 PQJ983342:PQK983344 QAF983342:QAG983344 QKB983342:QKC983344 QTX983342:QTY983344 RDT983342:RDU983344 RNP983342:RNQ983344 RXL983342:RXM983344 SHH983342:SHI983344 SRD983342:SRE983344 TAZ983342:TBA983344 TKV983342:TKW983344 TUR983342:TUS983344 UEN983342:UEO983344 UOJ983342:UOK983344 UYF983342:UYG983344 VIB983342:VIC983344 VRX983342:VRY983344 WBT983342:WBU983344 WLP983342:WLQ983344 WVL983342:WVM983344 E237:F237 IZ237:JA237 SV237:SW237 ACR237:ACS237 AMN237:AMO237 AWJ237:AWK237 BGF237:BGG237 BQB237:BQC237 BZX237:BZY237 CJT237:CJU237 CTP237:CTQ237 DDL237:DDM237 DNH237:DNI237 DXD237:DXE237 EGZ237:EHA237 EQV237:EQW237 FAR237:FAS237 FKN237:FKO237 FUJ237:FUK237 GEF237:GEG237 GOB237:GOC237 GXX237:GXY237 HHT237:HHU237 HRP237:HRQ237 IBL237:IBM237 ILH237:ILI237 IVD237:IVE237 JEZ237:JFA237 JOV237:JOW237 JYR237:JYS237 KIN237:KIO237 KSJ237:KSK237 LCF237:LCG237 LMB237:LMC237 LVX237:LVY237 MFT237:MFU237 MPP237:MPQ237 MZL237:MZM237 NJH237:NJI237 NTD237:NTE237 OCZ237:ODA237 OMV237:OMW237 OWR237:OWS237 PGN237:PGO237 PQJ237:PQK237 QAF237:QAG237 QKB237:QKC237 QTX237:QTY237 RDT237:RDU237 RNP237:RNQ237 RXL237:RXM237 SHH237:SHI237 SRD237:SRE237 TAZ237:TBA237 TKV237:TKW237 TUR237:TUS237 UEN237:UEO237 UOJ237:UOK237 UYF237:UYG237 VIB237:VIC237 VRX237:VRY237 WBT237:WBU237 WLP237:WLQ237 WVL237:WVM237 E65847:F65847 IZ65847:JA65847 SV65847:SW65847 ACR65847:ACS65847 AMN65847:AMO65847 AWJ65847:AWK65847 BGF65847:BGG65847 BQB65847:BQC65847 BZX65847:BZY65847 CJT65847:CJU65847 CTP65847:CTQ65847 DDL65847:DDM65847 DNH65847:DNI65847 DXD65847:DXE65847 EGZ65847:EHA65847 EQV65847:EQW65847 FAR65847:FAS65847 FKN65847:FKO65847 FUJ65847:FUK65847 GEF65847:GEG65847 GOB65847:GOC65847 GXX65847:GXY65847 HHT65847:HHU65847 HRP65847:HRQ65847 IBL65847:IBM65847 ILH65847:ILI65847 IVD65847:IVE65847 JEZ65847:JFA65847 JOV65847:JOW65847 JYR65847:JYS65847 KIN65847:KIO65847 KSJ65847:KSK65847 LCF65847:LCG65847 LMB65847:LMC65847 LVX65847:LVY65847 MFT65847:MFU65847 MPP65847:MPQ65847 MZL65847:MZM65847 NJH65847:NJI65847 NTD65847:NTE65847 OCZ65847:ODA65847 OMV65847:OMW65847 OWR65847:OWS65847 PGN65847:PGO65847 PQJ65847:PQK65847 QAF65847:QAG65847 QKB65847:QKC65847 QTX65847:QTY65847 RDT65847:RDU65847 RNP65847:RNQ65847 RXL65847:RXM65847 SHH65847:SHI65847 SRD65847:SRE65847 TAZ65847:TBA65847 TKV65847:TKW65847 TUR65847:TUS65847 UEN65847:UEO65847 UOJ65847:UOK65847 UYF65847:UYG65847 VIB65847:VIC65847 VRX65847:VRY65847 WBT65847:WBU65847 WLP65847:WLQ65847 WVL65847:WVM65847 E131383:F131383 IZ131383:JA131383 SV131383:SW131383 ACR131383:ACS131383 AMN131383:AMO131383 AWJ131383:AWK131383 BGF131383:BGG131383 BQB131383:BQC131383 BZX131383:BZY131383 CJT131383:CJU131383 CTP131383:CTQ131383 DDL131383:DDM131383 DNH131383:DNI131383 DXD131383:DXE131383 EGZ131383:EHA131383 EQV131383:EQW131383 FAR131383:FAS131383 FKN131383:FKO131383 FUJ131383:FUK131383 GEF131383:GEG131383 GOB131383:GOC131383 GXX131383:GXY131383 HHT131383:HHU131383 HRP131383:HRQ131383 IBL131383:IBM131383 ILH131383:ILI131383 IVD131383:IVE131383 JEZ131383:JFA131383 JOV131383:JOW131383 JYR131383:JYS131383 KIN131383:KIO131383 KSJ131383:KSK131383 LCF131383:LCG131383 LMB131383:LMC131383 LVX131383:LVY131383 MFT131383:MFU131383 MPP131383:MPQ131383 MZL131383:MZM131383 NJH131383:NJI131383 NTD131383:NTE131383 OCZ131383:ODA131383 OMV131383:OMW131383 OWR131383:OWS131383 PGN131383:PGO131383 PQJ131383:PQK131383 QAF131383:QAG131383 QKB131383:QKC131383 QTX131383:QTY131383 RDT131383:RDU131383 RNP131383:RNQ131383 RXL131383:RXM131383 SHH131383:SHI131383 SRD131383:SRE131383 TAZ131383:TBA131383 TKV131383:TKW131383 TUR131383:TUS131383 UEN131383:UEO131383 UOJ131383:UOK131383 UYF131383:UYG131383 VIB131383:VIC131383 VRX131383:VRY131383 WBT131383:WBU131383 WLP131383:WLQ131383 WVL131383:WVM131383 E196919:F196919 IZ196919:JA196919 SV196919:SW196919 ACR196919:ACS196919 AMN196919:AMO196919 AWJ196919:AWK196919 BGF196919:BGG196919 BQB196919:BQC196919 BZX196919:BZY196919 CJT196919:CJU196919 CTP196919:CTQ196919 DDL196919:DDM196919 DNH196919:DNI196919 DXD196919:DXE196919 EGZ196919:EHA196919 EQV196919:EQW196919 FAR196919:FAS196919 FKN196919:FKO196919 FUJ196919:FUK196919 GEF196919:GEG196919 GOB196919:GOC196919 GXX196919:GXY196919 HHT196919:HHU196919 HRP196919:HRQ196919 IBL196919:IBM196919 ILH196919:ILI196919 IVD196919:IVE196919 JEZ196919:JFA196919 JOV196919:JOW196919 JYR196919:JYS196919 KIN196919:KIO196919 KSJ196919:KSK196919 LCF196919:LCG196919 LMB196919:LMC196919 LVX196919:LVY196919 MFT196919:MFU196919 MPP196919:MPQ196919 MZL196919:MZM196919 NJH196919:NJI196919 NTD196919:NTE196919 OCZ196919:ODA196919 OMV196919:OMW196919 OWR196919:OWS196919 PGN196919:PGO196919 PQJ196919:PQK196919 QAF196919:QAG196919 QKB196919:QKC196919 QTX196919:QTY196919 RDT196919:RDU196919 RNP196919:RNQ196919 RXL196919:RXM196919 SHH196919:SHI196919 SRD196919:SRE196919 TAZ196919:TBA196919 TKV196919:TKW196919 TUR196919:TUS196919 UEN196919:UEO196919 UOJ196919:UOK196919 UYF196919:UYG196919 VIB196919:VIC196919 VRX196919:VRY196919 WBT196919:WBU196919 WLP196919:WLQ196919 WVL196919:WVM196919 E262455:F262455 IZ262455:JA262455 SV262455:SW262455 ACR262455:ACS262455 AMN262455:AMO262455 AWJ262455:AWK262455 BGF262455:BGG262455 BQB262455:BQC262455 BZX262455:BZY262455 CJT262455:CJU262455 CTP262455:CTQ262455 DDL262455:DDM262455 DNH262455:DNI262455 DXD262455:DXE262455 EGZ262455:EHA262455 EQV262455:EQW262455 FAR262455:FAS262455 FKN262455:FKO262455 FUJ262455:FUK262455 GEF262455:GEG262455 GOB262455:GOC262455 GXX262455:GXY262455 HHT262455:HHU262455 HRP262455:HRQ262455 IBL262455:IBM262455 ILH262455:ILI262455 IVD262455:IVE262455 JEZ262455:JFA262455 JOV262455:JOW262455 JYR262455:JYS262455 KIN262455:KIO262455 KSJ262455:KSK262455 LCF262455:LCG262455 LMB262455:LMC262455 LVX262455:LVY262455 MFT262455:MFU262455 MPP262455:MPQ262455 MZL262455:MZM262455 NJH262455:NJI262455 NTD262455:NTE262455 OCZ262455:ODA262455 OMV262455:OMW262455 OWR262455:OWS262455 PGN262455:PGO262455 PQJ262455:PQK262455 QAF262455:QAG262455 QKB262455:QKC262455 QTX262455:QTY262455 RDT262455:RDU262455 RNP262455:RNQ262455 RXL262455:RXM262455 SHH262455:SHI262455 SRD262455:SRE262455 TAZ262455:TBA262455 TKV262455:TKW262455 TUR262455:TUS262455 UEN262455:UEO262455 UOJ262455:UOK262455 UYF262455:UYG262455 VIB262455:VIC262455 VRX262455:VRY262455 WBT262455:WBU262455 WLP262455:WLQ262455 WVL262455:WVM262455 E327991:F327991 IZ327991:JA327991 SV327991:SW327991 ACR327991:ACS327991 AMN327991:AMO327991 AWJ327991:AWK327991 BGF327991:BGG327991 BQB327991:BQC327991 BZX327991:BZY327991 CJT327991:CJU327991 CTP327991:CTQ327991 DDL327991:DDM327991 DNH327991:DNI327991 DXD327991:DXE327991 EGZ327991:EHA327991 EQV327991:EQW327991 FAR327991:FAS327991 FKN327991:FKO327991 FUJ327991:FUK327991 GEF327991:GEG327991 GOB327991:GOC327991 GXX327991:GXY327991 HHT327991:HHU327991 HRP327991:HRQ327991 IBL327991:IBM327991 ILH327991:ILI327991 IVD327991:IVE327991 JEZ327991:JFA327991 JOV327991:JOW327991 JYR327991:JYS327991 KIN327991:KIO327991 KSJ327991:KSK327991 LCF327991:LCG327991 LMB327991:LMC327991 LVX327991:LVY327991 MFT327991:MFU327991 MPP327991:MPQ327991 MZL327991:MZM327991 NJH327991:NJI327991 NTD327991:NTE327991 OCZ327991:ODA327991 OMV327991:OMW327991 OWR327991:OWS327991 PGN327991:PGO327991 PQJ327991:PQK327991 QAF327991:QAG327991 QKB327991:QKC327991 QTX327991:QTY327991 RDT327991:RDU327991 RNP327991:RNQ327991 RXL327991:RXM327991 SHH327991:SHI327991 SRD327991:SRE327991 TAZ327991:TBA327991 TKV327991:TKW327991 TUR327991:TUS327991 UEN327991:UEO327991 UOJ327991:UOK327991 UYF327991:UYG327991 VIB327991:VIC327991 VRX327991:VRY327991 WBT327991:WBU327991 WLP327991:WLQ327991 WVL327991:WVM327991 E393527:F393527 IZ393527:JA393527 SV393527:SW393527 ACR393527:ACS393527 AMN393527:AMO393527 AWJ393527:AWK393527 BGF393527:BGG393527 BQB393527:BQC393527 BZX393527:BZY393527 CJT393527:CJU393527 CTP393527:CTQ393527 DDL393527:DDM393527 DNH393527:DNI393527 DXD393527:DXE393527 EGZ393527:EHA393527 EQV393527:EQW393527 FAR393527:FAS393527 FKN393527:FKO393527 FUJ393527:FUK393527 GEF393527:GEG393527 GOB393527:GOC393527 GXX393527:GXY393527 HHT393527:HHU393527 HRP393527:HRQ393527 IBL393527:IBM393527 ILH393527:ILI393527 IVD393527:IVE393527 JEZ393527:JFA393527 JOV393527:JOW393527 JYR393527:JYS393527 KIN393527:KIO393527 KSJ393527:KSK393527 LCF393527:LCG393527 LMB393527:LMC393527 LVX393527:LVY393527 MFT393527:MFU393527 MPP393527:MPQ393527 MZL393527:MZM393527 NJH393527:NJI393527 NTD393527:NTE393527 OCZ393527:ODA393527 OMV393527:OMW393527 OWR393527:OWS393527 PGN393527:PGO393527 PQJ393527:PQK393527 QAF393527:QAG393527 QKB393527:QKC393527 QTX393527:QTY393527 RDT393527:RDU393527 RNP393527:RNQ393527 RXL393527:RXM393527 SHH393527:SHI393527 SRD393527:SRE393527 TAZ393527:TBA393527 TKV393527:TKW393527 TUR393527:TUS393527 UEN393527:UEO393527 UOJ393527:UOK393527 UYF393527:UYG393527 VIB393527:VIC393527 VRX393527:VRY393527 WBT393527:WBU393527 WLP393527:WLQ393527 WVL393527:WVM393527 E459063:F459063 IZ459063:JA459063 SV459063:SW459063 ACR459063:ACS459063 AMN459063:AMO459063 AWJ459063:AWK459063 BGF459063:BGG459063 BQB459063:BQC459063 BZX459063:BZY459063 CJT459063:CJU459063 CTP459063:CTQ459063 DDL459063:DDM459063 DNH459063:DNI459063 DXD459063:DXE459063 EGZ459063:EHA459063 EQV459063:EQW459063 FAR459063:FAS459063 FKN459063:FKO459063 FUJ459063:FUK459063 GEF459063:GEG459063 GOB459063:GOC459063 GXX459063:GXY459063 HHT459063:HHU459063 HRP459063:HRQ459063 IBL459063:IBM459063 ILH459063:ILI459063 IVD459063:IVE459063 JEZ459063:JFA459063 JOV459063:JOW459063 JYR459063:JYS459063 KIN459063:KIO459063 KSJ459063:KSK459063 LCF459063:LCG459063 LMB459063:LMC459063 LVX459063:LVY459063 MFT459063:MFU459063 MPP459063:MPQ459063 MZL459063:MZM459063 NJH459063:NJI459063 NTD459063:NTE459063 OCZ459063:ODA459063 OMV459063:OMW459063 OWR459063:OWS459063 PGN459063:PGO459063 PQJ459063:PQK459063 QAF459063:QAG459063 QKB459063:QKC459063 QTX459063:QTY459063 RDT459063:RDU459063 RNP459063:RNQ459063 RXL459063:RXM459063 SHH459063:SHI459063 SRD459063:SRE459063 TAZ459063:TBA459063 TKV459063:TKW459063 TUR459063:TUS459063 UEN459063:UEO459063 UOJ459063:UOK459063 UYF459063:UYG459063 VIB459063:VIC459063 VRX459063:VRY459063 WBT459063:WBU459063 WLP459063:WLQ459063 WVL459063:WVM459063 E524599:F524599 IZ524599:JA524599 SV524599:SW524599 ACR524599:ACS524599 AMN524599:AMO524599 AWJ524599:AWK524599 BGF524599:BGG524599 BQB524599:BQC524599 BZX524599:BZY524599 CJT524599:CJU524599 CTP524599:CTQ524599 DDL524599:DDM524599 DNH524599:DNI524599 DXD524599:DXE524599 EGZ524599:EHA524599 EQV524599:EQW524599 FAR524599:FAS524599 FKN524599:FKO524599 FUJ524599:FUK524599 GEF524599:GEG524599 GOB524599:GOC524599 GXX524599:GXY524599 HHT524599:HHU524599 HRP524599:HRQ524599 IBL524599:IBM524599 ILH524599:ILI524599 IVD524599:IVE524599 JEZ524599:JFA524599 JOV524599:JOW524599 JYR524599:JYS524599 KIN524599:KIO524599 KSJ524599:KSK524599 LCF524599:LCG524599 LMB524599:LMC524599 LVX524599:LVY524599 MFT524599:MFU524599 MPP524599:MPQ524599 MZL524599:MZM524599 NJH524599:NJI524599 NTD524599:NTE524599 OCZ524599:ODA524599 OMV524599:OMW524599 OWR524599:OWS524599 PGN524599:PGO524599 PQJ524599:PQK524599 QAF524599:QAG524599 QKB524599:QKC524599 QTX524599:QTY524599 RDT524599:RDU524599 RNP524599:RNQ524599 RXL524599:RXM524599 SHH524599:SHI524599 SRD524599:SRE524599 TAZ524599:TBA524599 TKV524599:TKW524599 TUR524599:TUS524599 UEN524599:UEO524599 UOJ524599:UOK524599 UYF524599:UYG524599 VIB524599:VIC524599 VRX524599:VRY524599 WBT524599:WBU524599 WLP524599:WLQ524599 WVL524599:WVM524599 E590135:F590135 IZ590135:JA590135 SV590135:SW590135 ACR590135:ACS590135 AMN590135:AMO590135 AWJ590135:AWK590135 BGF590135:BGG590135 BQB590135:BQC590135 BZX590135:BZY590135 CJT590135:CJU590135 CTP590135:CTQ590135 DDL590135:DDM590135 DNH590135:DNI590135 DXD590135:DXE590135 EGZ590135:EHA590135 EQV590135:EQW590135 FAR590135:FAS590135 FKN590135:FKO590135 FUJ590135:FUK590135 GEF590135:GEG590135 GOB590135:GOC590135 GXX590135:GXY590135 HHT590135:HHU590135 HRP590135:HRQ590135 IBL590135:IBM590135 ILH590135:ILI590135 IVD590135:IVE590135 JEZ590135:JFA590135 JOV590135:JOW590135 JYR590135:JYS590135 KIN590135:KIO590135 KSJ590135:KSK590135 LCF590135:LCG590135 LMB590135:LMC590135 LVX590135:LVY590135 MFT590135:MFU590135 MPP590135:MPQ590135 MZL590135:MZM590135 NJH590135:NJI590135 NTD590135:NTE590135 OCZ590135:ODA590135 OMV590135:OMW590135 OWR590135:OWS590135 PGN590135:PGO590135 PQJ590135:PQK590135 QAF590135:QAG590135 QKB590135:QKC590135 QTX590135:QTY590135 RDT590135:RDU590135 RNP590135:RNQ590135 RXL590135:RXM590135 SHH590135:SHI590135 SRD590135:SRE590135 TAZ590135:TBA590135 TKV590135:TKW590135 TUR590135:TUS590135 UEN590135:UEO590135 UOJ590135:UOK590135 UYF590135:UYG590135 VIB590135:VIC590135 VRX590135:VRY590135 WBT590135:WBU590135 WLP590135:WLQ590135 WVL590135:WVM590135 E655671:F655671 IZ655671:JA655671 SV655671:SW655671 ACR655671:ACS655671 AMN655671:AMO655671 AWJ655671:AWK655671 BGF655671:BGG655671 BQB655671:BQC655671 BZX655671:BZY655671 CJT655671:CJU655671 CTP655671:CTQ655671 DDL655671:DDM655671 DNH655671:DNI655671 DXD655671:DXE655671 EGZ655671:EHA655671 EQV655671:EQW655671 FAR655671:FAS655671 FKN655671:FKO655671 FUJ655671:FUK655671 GEF655671:GEG655671 GOB655671:GOC655671 GXX655671:GXY655671 HHT655671:HHU655671 HRP655671:HRQ655671 IBL655671:IBM655671 ILH655671:ILI655671 IVD655671:IVE655671 JEZ655671:JFA655671 JOV655671:JOW655671 JYR655671:JYS655671 KIN655671:KIO655671 KSJ655671:KSK655671 LCF655671:LCG655671 LMB655671:LMC655671 LVX655671:LVY655671 MFT655671:MFU655671 MPP655671:MPQ655671 MZL655671:MZM655671 NJH655671:NJI655671 NTD655671:NTE655671 OCZ655671:ODA655671 OMV655671:OMW655671 OWR655671:OWS655671 PGN655671:PGO655671 PQJ655671:PQK655671 QAF655671:QAG655671 QKB655671:QKC655671 QTX655671:QTY655671 RDT655671:RDU655671 RNP655671:RNQ655671 RXL655671:RXM655671 SHH655671:SHI655671 SRD655671:SRE655671 TAZ655671:TBA655671 TKV655671:TKW655671 TUR655671:TUS655671 UEN655671:UEO655671 UOJ655671:UOK655671 UYF655671:UYG655671 VIB655671:VIC655671 VRX655671:VRY655671 WBT655671:WBU655671 WLP655671:WLQ655671 WVL655671:WVM655671 E721207:F721207 IZ721207:JA721207 SV721207:SW721207 ACR721207:ACS721207 AMN721207:AMO721207 AWJ721207:AWK721207 BGF721207:BGG721207 BQB721207:BQC721207 BZX721207:BZY721207 CJT721207:CJU721207 CTP721207:CTQ721207 DDL721207:DDM721207 DNH721207:DNI721207 DXD721207:DXE721207 EGZ721207:EHA721207 EQV721207:EQW721207 FAR721207:FAS721207 FKN721207:FKO721207 FUJ721207:FUK721207 GEF721207:GEG721207 GOB721207:GOC721207 GXX721207:GXY721207 HHT721207:HHU721207 HRP721207:HRQ721207 IBL721207:IBM721207 ILH721207:ILI721207 IVD721207:IVE721207 JEZ721207:JFA721207 JOV721207:JOW721207 JYR721207:JYS721207 KIN721207:KIO721207 KSJ721207:KSK721207 LCF721207:LCG721207 LMB721207:LMC721207 LVX721207:LVY721207 MFT721207:MFU721207 MPP721207:MPQ721207 MZL721207:MZM721207 NJH721207:NJI721207 NTD721207:NTE721207 OCZ721207:ODA721207 OMV721207:OMW721207 OWR721207:OWS721207 PGN721207:PGO721207 PQJ721207:PQK721207 QAF721207:QAG721207 QKB721207:QKC721207 QTX721207:QTY721207 RDT721207:RDU721207 RNP721207:RNQ721207 RXL721207:RXM721207 SHH721207:SHI721207 SRD721207:SRE721207 TAZ721207:TBA721207 TKV721207:TKW721207 TUR721207:TUS721207 UEN721207:UEO721207 UOJ721207:UOK721207 UYF721207:UYG721207 VIB721207:VIC721207 VRX721207:VRY721207 WBT721207:WBU721207 WLP721207:WLQ721207 WVL721207:WVM721207 E786743:F786743 IZ786743:JA786743 SV786743:SW786743 ACR786743:ACS786743 AMN786743:AMO786743 AWJ786743:AWK786743 BGF786743:BGG786743 BQB786743:BQC786743 BZX786743:BZY786743 CJT786743:CJU786743 CTP786743:CTQ786743 DDL786743:DDM786743 DNH786743:DNI786743 DXD786743:DXE786743 EGZ786743:EHA786743 EQV786743:EQW786743 FAR786743:FAS786743 FKN786743:FKO786743 FUJ786743:FUK786743 GEF786743:GEG786743 GOB786743:GOC786743 GXX786743:GXY786743 HHT786743:HHU786743 HRP786743:HRQ786743 IBL786743:IBM786743 ILH786743:ILI786743 IVD786743:IVE786743 JEZ786743:JFA786743 JOV786743:JOW786743 JYR786743:JYS786743 KIN786743:KIO786743 KSJ786743:KSK786743 LCF786743:LCG786743 LMB786743:LMC786743 LVX786743:LVY786743 MFT786743:MFU786743 MPP786743:MPQ786743 MZL786743:MZM786743 NJH786743:NJI786743 NTD786743:NTE786743 OCZ786743:ODA786743 OMV786743:OMW786743 OWR786743:OWS786743 PGN786743:PGO786743 PQJ786743:PQK786743 QAF786743:QAG786743 QKB786743:QKC786743 QTX786743:QTY786743 RDT786743:RDU786743 RNP786743:RNQ786743 RXL786743:RXM786743 SHH786743:SHI786743 SRD786743:SRE786743 TAZ786743:TBA786743 TKV786743:TKW786743 TUR786743:TUS786743 UEN786743:UEO786743 UOJ786743:UOK786743 UYF786743:UYG786743 VIB786743:VIC786743 VRX786743:VRY786743 WBT786743:WBU786743 WLP786743:WLQ786743 WVL786743:WVM786743 E852279:F852279 IZ852279:JA852279 SV852279:SW852279 ACR852279:ACS852279 AMN852279:AMO852279 AWJ852279:AWK852279 BGF852279:BGG852279 BQB852279:BQC852279 BZX852279:BZY852279 CJT852279:CJU852279 CTP852279:CTQ852279 DDL852279:DDM852279 DNH852279:DNI852279 DXD852279:DXE852279 EGZ852279:EHA852279 EQV852279:EQW852279 FAR852279:FAS852279 FKN852279:FKO852279 FUJ852279:FUK852279 GEF852279:GEG852279 GOB852279:GOC852279 GXX852279:GXY852279 HHT852279:HHU852279 HRP852279:HRQ852279 IBL852279:IBM852279 ILH852279:ILI852279 IVD852279:IVE852279 JEZ852279:JFA852279 JOV852279:JOW852279 JYR852279:JYS852279 KIN852279:KIO852279 KSJ852279:KSK852279 LCF852279:LCG852279 LMB852279:LMC852279 LVX852279:LVY852279 MFT852279:MFU852279 MPP852279:MPQ852279 MZL852279:MZM852279 NJH852279:NJI852279 NTD852279:NTE852279 OCZ852279:ODA852279 OMV852279:OMW852279 OWR852279:OWS852279 PGN852279:PGO852279 PQJ852279:PQK852279 QAF852279:QAG852279 QKB852279:QKC852279 QTX852279:QTY852279 RDT852279:RDU852279 RNP852279:RNQ852279 RXL852279:RXM852279 SHH852279:SHI852279 SRD852279:SRE852279 TAZ852279:TBA852279 TKV852279:TKW852279 TUR852279:TUS852279 UEN852279:UEO852279 UOJ852279:UOK852279 UYF852279:UYG852279 VIB852279:VIC852279 VRX852279:VRY852279 WBT852279:WBU852279 WLP852279:WLQ852279 WVL852279:WVM852279 E917815:F917815 IZ917815:JA917815 SV917815:SW917815 ACR917815:ACS917815 AMN917815:AMO917815 AWJ917815:AWK917815 BGF917815:BGG917815 BQB917815:BQC917815 BZX917815:BZY917815 CJT917815:CJU917815 CTP917815:CTQ917815 DDL917815:DDM917815 DNH917815:DNI917815 DXD917815:DXE917815 EGZ917815:EHA917815 EQV917815:EQW917815 FAR917815:FAS917815 FKN917815:FKO917815 FUJ917815:FUK917815 GEF917815:GEG917815 GOB917815:GOC917815 GXX917815:GXY917815 HHT917815:HHU917815 HRP917815:HRQ917815 IBL917815:IBM917815 ILH917815:ILI917815 IVD917815:IVE917815 JEZ917815:JFA917815 JOV917815:JOW917815 JYR917815:JYS917815 KIN917815:KIO917815 KSJ917815:KSK917815 LCF917815:LCG917815 LMB917815:LMC917815 LVX917815:LVY917815 MFT917815:MFU917815 MPP917815:MPQ917815 MZL917815:MZM917815 NJH917815:NJI917815 NTD917815:NTE917815 OCZ917815:ODA917815 OMV917815:OMW917815 OWR917815:OWS917815 PGN917815:PGO917815 PQJ917815:PQK917815 QAF917815:QAG917815 QKB917815:QKC917815 QTX917815:QTY917815 RDT917815:RDU917815 RNP917815:RNQ917815 RXL917815:RXM917815 SHH917815:SHI917815 SRD917815:SRE917815 TAZ917815:TBA917815 TKV917815:TKW917815 TUR917815:TUS917815 UEN917815:UEO917815 UOJ917815:UOK917815 UYF917815:UYG917815 VIB917815:VIC917815 VRX917815:VRY917815 WBT917815:WBU917815 WLP917815:WLQ917815 WVL917815:WVM917815 E983351:F983351 IZ983351:JA983351 SV983351:SW983351 ACR983351:ACS983351 AMN983351:AMO983351 AWJ983351:AWK983351 BGF983351:BGG983351 BQB983351:BQC983351 BZX983351:BZY983351 CJT983351:CJU983351 CTP983351:CTQ983351 DDL983351:DDM983351 DNH983351:DNI983351 DXD983351:DXE983351 EGZ983351:EHA983351 EQV983351:EQW983351 FAR983351:FAS983351 FKN983351:FKO983351 FUJ983351:FUK983351 GEF983351:GEG983351 GOB983351:GOC983351 GXX983351:GXY983351 HHT983351:HHU983351 HRP983351:HRQ983351 IBL983351:IBM983351 ILH983351:ILI983351 IVD983351:IVE983351 JEZ983351:JFA983351 JOV983351:JOW983351 JYR983351:JYS983351 KIN983351:KIO983351 KSJ983351:KSK983351 LCF983351:LCG983351 LMB983351:LMC983351 LVX983351:LVY983351 MFT983351:MFU983351 MPP983351:MPQ983351 MZL983351:MZM983351 NJH983351:NJI983351 NTD983351:NTE983351 OCZ983351:ODA983351 OMV983351:OMW983351 OWR983351:OWS983351 PGN983351:PGO983351 PQJ983351:PQK983351 QAF983351:QAG983351 QKB983351:QKC983351 QTX983351:QTY983351 RDT983351:RDU983351 RNP983351:RNQ983351 RXL983351:RXM983351 SHH983351:SHI983351 SRD983351:SRE983351 TAZ983351:TBA983351 TKV983351:TKW983351 TUR983351:TUS983351 UEN983351:UEO983351 UOJ983351:UOK983351 UYF983351:UYG983351 VIB983351:VIC983351 VRX983351:VRY983351 WBT983351:WBU983351 WLP983351:WLQ983351 WVL983351:WVM983351"/>
    <dataValidation allowBlank="1" showInputMessage="1" showErrorMessage="1" prompt="Especificar origen de dicho recurso: Federal, Estatal, Municipal, Particulares." sqref="D222 IY222 SU222 ACQ222 AMM222 AWI222 BGE222 BQA222 BZW222 CJS222 CTO222 DDK222 DNG222 DXC222 EGY222 EQU222 FAQ222 FKM222 FUI222 GEE222 GOA222 GXW222 HHS222 HRO222 IBK222 ILG222 IVC222 JEY222 JOU222 JYQ222 KIM222 KSI222 LCE222 LMA222 LVW222 MFS222 MPO222 MZK222 NJG222 NTC222 OCY222 OMU222 OWQ222 PGM222 PQI222 QAE222 QKA222 QTW222 RDS222 RNO222 RXK222 SHG222 SRC222 TAY222 TKU222 TUQ222 UEM222 UOI222 UYE222 VIA222 VRW222 WBS222 WLO222 WVK222 D65831 IY65831 SU65831 ACQ65831 AMM65831 AWI65831 BGE65831 BQA65831 BZW65831 CJS65831 CTO65831 DDK65831 DNG65831 DXC65831 EGY65831 EQU65831 FAQ65831 FKM65831 FUI65831 GEE65831 GOA65831 GXW65831 HHS65831 HRO65831 IBK65831 ILG65831 IVC65831 JEY65831 JOU65831 JYQ65831 KIM65831 KSI65831 LCE65831 LMA65831 LVW65831 MFS65831 MPO65831 MZK65831 NJG65831 NTC65831 OCY65831 OMU65831 OWQ65831 PGM65831 PQI65831 QAE65831 QKA65831 QTW65831 RDS65831 RNO65831 RXK65831 SHG65831 SRC65831 TAY65831 TKU65831 TUQ65831 UEM65831 UOI65831 UYE65831 VIA65831 VRW65831 WBS65831 WLO65831 WVK65831 D131367 IY131367 SU131367 ACQ131367 AMM131367 AWI131367 BGE131367 BQA131367 BZW131367 CJS131367 CTO131367 DDK131367 DNG131367 DXC131367 EGY131367 EQU131367 FAQ131367 FKM131367 FUI131367 GEE131367 GOA131367 GXW131367 HHS131367 HRO131367 IBK131367 ILG131367 IVC131367 JEY131367 JOU131367 JYQ131367 KIM131367 KSI131367 LCE131367 LMA131367 LVW131367 MFS131367 MPO131367 MZK131367 NJG131367 NTC131367 OCY131367 OMU131367 OWQ131367 PGM131367 PQI131367 QAE131367 QKA131367 QTW131367 RDS131367 RNO131367 RXK131367 SHG131367 SRC131367 TAY131367 TKU131367 TUQ131367 UEM131367 UOI131367 UYE131367 VIA131367 VRW131367 WBS131367 WLO131367 WVK131367 D196903 IY196903 SU196903 ACQ196903 AMM196903 AWI196903 BGE196903 BQA196903 BZW196903 CJS196903 CTO196903 DDK196903 DNG196903 DXC196903 EGY196903 EQU196903 FAQ196903 FKM196903 FUI196903 GEE196903 GOA196903 GXW196903 HHS196903 HRO196903 IBK196903 ILG196903 IVC196903 JEY196903 JOU196903 JYQ196903 KIM196903 KSI196903 LCE196903 LMA196903 LVW196903 MFS196903 MPO196903 MZK196903 NJG196903 NTC196903 OCY196903 OMU196903 OWQ196903 PGM196903 PQI196903 QAE196903 QKA196903 QTW196903 RDS196903 RNO196903 RXK196903 SHG196903 SRC196903 TAY196903 TKU196903 TUQ196903 UEM196903 UOI196903 UYE196903 VIA196903 VRW196903 WBS196903 WLO196903 WVK196903 D262439 IY262439 SU262439 ACQ262439 AMM262439 AWI262439 BGE262439 BQA262439 BZW262439 CJS262439 CTO262439 DDK262439 DNG262439 DXC262439 EGY262439 EQU262439 FAQ262439 FKM262439 FUI262439 GEE262439 GOA262439 GXW262439 HHS262439 HRO262439 IBK262439 ILG262439 IVC262439 JEY262439 JOU262439 JYQ262439 KIM262439 KSI262439 LCE262439 LMA262439 LVW262439 MFS262439 MPO262439 MZK262439 NJG262439 NTC262439 OCY262439 OMU262439 OWQ262439 PGM262439 PQI262439 QAE262439 QKA262439 QTW262439 RDS262439 RNO262439 RXK262439 SHG262439 SRC262439 TAY262439 TKU262439 TUQ262439 UEM262439 UOI262439 UYE262439 VIA262439 VRW262439 WBS262439 WLO262439 WVK262439 D327975 IY327975 SU327975 ACQ327975 AMM327975 AWI327975 BGE327975 BQA327975 BZW327975 CJS327975 CTO327975 DDK327975 DNG327975 DXC327975 EGY327975 EQU327975 FAQ327975 FKM327975 FUI327975 GEE327975 GOA327975 GXW327975 HHS327975 HRO327975 IBK327975 ILG327975 IVC327975 JEY327975 JOU327975 JYQ327975 KIM327975 KSI327975 LCE327975 LMA327975 LVW327975 MFS327975 MPO327975 MZK327975 NJG327975 NTC327975 OCY327975 OMU327975 OWQ327975 PGM327975 PQI327975 QAE327975 QKA327975 QTW327975 RDS327975 RNO327975 RXK327975 SHG327975 SRC327975 TAY327975 TKU327975 TUQ327975 UEM327975 UOI327975 UYE327975 VIA327975 VRW327975 WBS327975 WLO327975 WVK327975 D393511 IY393511 SU393511 ACQ393511 AMM393511 AWI393511 BGE393511 BQA393511 BZW393511 CJS393511 CTO393511 DDK393511 DNG393511 DXC393511 EGY393511 EQU393511 FAQ393511 FKM393511 FUI393511 GEE393511 GOA393511 GXW393511 HHS393511 HRO393511 IBK393511 ILG393511 IVC393511 JEY393511 JOU393511 JYQ393511 KIM393511 KSI393511 LCE393511 LMA393511 LVW393511 MFS393511 MPO393511 MZK393511 NJG393511 NTC393511 OCY393511 OMU393511 OWQ393511 PGM393511 PQI393511 QAE393511 QKA393511 QTW393511 RDS393511 RNO393511 RXK393511 SHG393511 SRC393511 TAY393511 TKU393511 TUQ393511 UEM393511 UOI393511 UYE393511 VIA393511 VRW393511 WBS393511 WLO393511 WVK393511 D459047 IY459047 SU459047 ACQ459047 AMM459047 AWI459047 BGE459047 BQA459047 BZW459047 CJS459047 CTO459047 DDK459047 DNG459047 DXC459047 EGY459047 EQU459047 FAQ459047 FKM459047 FUI459047 GEE459047 GOA459047 GXW459047 HHS459047 HRO459047 IBK459047 ILG459047 IVC459047 JEY459047 JOU459047 JYQ459047 KIM459047 KSI459047 LCE459047 LMA459047 LVW459047 MFS459047 MPO459047 MZK459047 NJG459047 NTC459047 OCY459047 OMU459047 OWQ459047 PGM459047 PQI459047 QAE459047 QKA459047 QTW459047 RDS459047 RNO459047 RXK459047 SHG459047 SRC459047 TAY459047 TKU459047 TUQ459047 UEM459047 UOI459047 UYE459047 VIA459047 VRW459047 WBS459047 WLO459047 WVK459047 D524583 IY524583 SU524583 ACQ524583 AMM524583 AWI524583 BGE524583 BQA524583 BZW524583 CJS524583 CTO524583 DDK524583 DNG524583 DXC524583 EGY524583 EQU524583 FAQ524583 FKM524583 FUI524583 GEE524583 GOA524583 GXW524583 HHS524583 HRO524583 IBK524583 ILG524583 IVC524583 JEY524583 JOU524583 JYQ524583 KIM524583 KSI524583 LCE524583 LMA524583 LVW524583 MFS524583 MPO524583 MZK524583 NJG524583 NTC524583 OCY524583 OMU524583 OWQ524583 PGM524583 PQI524583 QAE524583 QKA524583 QTW524583 RDS524583 RNO524583 RXK524583 SHG524583 SRC524583 TAY524583 TKU524583 TUQ524583 UEM524583 UOI524583 UYE524583 VIA524583 VRW524583 WBS524583 WLO524583 WVK524583 D590119 IY590119 SU590119 ACQ590119 AMM590119 AWI590119 BGE590119 BQA590119 BZW590119 CJS590119 CTO590119 DDK590119 DNG590119 DXC590119 EGY590119 EQU590119 FAQ590119 FKM590119 FUI590119 GEE590119 GOA590119 GXW590119 HHS590119 HRO590119 IBK590119 ILG590119 IVC590119 JEY590119 JOU590119 JYQ590119 KIM590119 KSI590119 LCE590119 LMA590119 LVW590119 MFS590119 MPO590119 MZK590119 NJG590119 NTC590119 OCY590119 OMU590119 OWQ590119 PGM590119 PQI590119 QAE590119 QKA590119 QTW590119 RDS590119 RNO590119 RXK590119 SHG590119 SRC590119 TAY590119 TKU590119 TUQ590119 UEM590119 UOI590119 UYE590119 VIA590119 VRW590119 WBS590119 WLO590119 WVK590119 D655655 IY655655 SU655655 ACQ655655 AMM655655 AWI655655 BGE655655 BQA655655 BZW655655 CJS655655 CTO655655 DDK655655 DNG655655 DXC655655 EGY655655 EQU655655 FAQ655655 FKM655655 FUI655655 GEE655655 GOA655655 GXW655655 HHS655655 HRO655655 IBK655655 ILG655655 IVC655655 JEY655655 JOU655655 JYQ655655 KIM655655 KSI655655 LCE655655 LMA655655 LVW655655 MFS655655 MPO655655 MZK655655 NJG655655 NTC655655 OCY655655 OMU655655 OWQ655655 PGM655655 PQI655655 QAE655655 QKA655655 QTW655655 RDS655655 RNO655655 RXK655655 SHG655655 SRC655655 TAY655655 TKU655655 TUQ655655 UEM655655 UOI655655 UYE655655 VIA655655 VRW655655 WBS655655 WLO655655 WVK655655 D721191 IY721191 SU721191 ACQ721191 AMM721191 AWI721191 BGE721191 BQA721191 BZW721191 CJS721191 CTO721191 DDK721191 DNG721191 DXC721191 EGY721191 EQU721191 FAQ721191 FKM721191 FUI721191 GEE721191 GOA721191 GXW721191 HHS721191 HRO721191 IBK721191 ILG721191 IVC721191 JEY721191 JOU721191 JYQ721191 KIM721191 KSI721191 LCE721191 LMA721191 LVW721191 MFS721191 MPO721191 MZK721191 NJG721191 NTC721191 OCY721191 OMU721191 OWQ721191 PGM721191 PQI721191 QAE721191 QKA721191 QTW721191 RDS721191 RNO721191 RXK721191 SHG721191 SRC721191 TAY721191 TKU721191 TUQ721191 UEM721191 UOI721191 UYE721191 VIA721191 VRW721191 WBS721191 WLO721191 WVK721191 D786727 IY786727 SU786727 ACQ786727 AMM786727 AWI786727 BGE786727 BQA786727 BZW786727 CJS786727 CTO786727 DDK786727 DNG786727 DXC786727 EGY786727 EQU786727 FAQ786727 FKM786727 FUI786727 GEE786727 GOA786727 GXW786727 HHS786727 HRO786727 IBK786727 ILG786727 IVC786727 JEY786727 JOU786727 JYQ786727 KIM786727 KSI786727 LCE786727 LMA786727 LVW786727 MFS786727 MPO786727 MZK786727 NJG786727 NTC786727 OCY786727 OMU786727 OWQ786727 PGM786727 PQI786727 QAE786727 QKA786727 QTW786727 RDS786727 RNO786727 RXK786727 SHG786727 SRC786727 TAY786727 TKU786727 TUQ786727 UEM786727 UOI786727 UYE786727 VIA786727 VRW786727 WBS786727 WLO786727 WVK786727 D852263 IY852263 SU852263 ACQ852263 AMM852263 AWI852263 BGE852263 BQA852263 BZW852263 CJS852263 CTO852263 DDK852263 DNG852263 DXC852263 EGY852263 EQU852263 FAQ852263 FKM852263 FUI852263 GEE852263 GOA852263 GXW852263 HHS852263 HRO852263 IBK852263 ILG852263 IVC852263 JEY852263 JOU852263 JYQ852263 KIM852263 KSI852263 LCE852263 LMA852263 LVW852263 MFS852263 MPO852263 MZK852263 NJG852263 NTC852263 OCY852263 OMU852263 OWQ852263 PGM852263 PQI852263 QAE852263 QKA852263 QTW852263 RDS852263 RNO852263 RXK852263 SHG852263 SRC852263 TAY852263 TKU852263 TUQ852263 UEM852263 UOI852263 UYE852263 VIA852263 VRW852263 WBS852263 WLO852263 WVK852263 D917799 IY917799 SU917799 ACQ917799 AMM917799 AWI917799 BGE917799 BQA917799 BZW917799 CJS917799 CTO917799 DDK917799 DNG917799 DXC917799 EGY917799 EQU917799 FAQ917799 FKM917799 FUI917799 GEE917799 GOA917799 GXW917799 HHS917799 HRO917799 IBK917799 ILG917799 IVC917799 JEY917799 JOU917799 JYQ917799 KIM917799 KSI917799 LCE917799 LMA917799 LVW917799 MFS917799 MPO917799 MZK917799 NJG917799 NTC917799 OCY917799 OMU917799 OWQ917799 PGM917799 PQI917799 QAE917799 QKA917799 QTW917799 RDS917799 RNO917799 RXK917799 SHG917799 SRC917799 TAY917799 TKU917799 TUQ917799 UEM917799 UOI917799 UYE917799 VIA917799 VRW917799 WBS917799 WLO917799 WVK917799 D983335 IY983335 SU983335 ACQ983335 AMM983335 AWI983335 BGE983335 BQA983335 BZW983335 CJS983335 CTO983335 DDK983335 DNG983335 DXC983335 EGY983335 EQU983335 FAQ983335 FKM983335 FUI983335 GEE983335 GOA983335 GXW983335 HHS983335 HRO983335 IBK983335 ILG983335 IVC983335 JEY983335 JOU983335 JYQ983335 KIM983335 KSI983335 LCE983335 LMA983335 LVW983335 MFS983335 MPO983335 MZK983335 NJG983335 NTC983335 OCY983335 OMU983335 OWQ983335 PGM983335 PQI983335 QAE983335 QKA983335 QTW983335 RDS983335 RNO983335 RXK983335 SHG983335 SRC983335 TAY983335 TKU983335 TUQ983335 UEM983335 UOI983335 UYE983335 VIA983335 VRW983335 WBS983335 WLO983335 WVK983335 D229 IY229 SU229 ACQ229 AMM229 AWI229 BGE229 BQA229 BZW229 CJS229 CTO229 DDK229 DNG229 DXC229 EGY229 EQU229 FAQ229 FKM229 FUI229 GEE229 GOA229 GXW229 HHS229 HRO229 IBK229 ILG229 IVC229 JEY229 JOU229 JYQ229 KIM229 KSI229 LCE229 LMA229 LVW229 MFS229 MPO229 MZK229 NJG229 NTC229 OCY229 OMU229 OWQ229 PGM229 PQI229 QAE229 QKA229 QTW229 RDS229 RNO229 RXK229 SHG229 SRC229 TAY229 TKU229 TUQ229 UEM229 UOI229 UYE229 VIA229 VRW229 WBS229 WLO229 WVK229 D65838:D65840 IY65838:IY65840 SU65838:SU65840 ACQ65838:ACQ65840 AMM65838:AMM65840 AWI65838:AWI65840 BGE65838:BGE65840 BQA65838:BQA65840 BZW65838:BZW65840 CJS65838:CJS65840 CTO65838:CTO65840 DDK65838:DDK65840 DNG65838:DNG65840 DXC65838:DXC65840 EGY65838:EGY65840 EQU65838:EQU65840 FAQ65838:FAQ65840 FKM65838:FKM65840 FUI65838:FUI65840 GEE65838:GEE65840 GOA65838:GOA65840 GXW65838:GXW65840 HHS65838:HHS65840 HRO65838:HRO65840 IBK65838:IBK65840 ILG65838:ILG65840 IVC65838:IVC65840 JEY65838:JEY65840 JOU65838:JOU65840 JYQ65838:JYQ65840 KIM65838:KIM65840 KSI65838:KSI65840 LCE65838:LCE65840 LMA65838:LMA65840 LVW65838:LVW65840 MFS65838:MFS65840 MPO65838:MPO65840 MZK65838:MZK65840 NJG65838:NJG65840 NTC65838:NTC65840 OCY65838:OCY65840 OMU65838:OMU65840 OWQ65838:OWQ65840 PGM65838:PGM65840 PQI65838:PQI65840 QAE65838:QAE65840 QKA65838:QKA65840 QTW65838:QTW65840 RDS65838:RDS65840 RNO65838:RNO65840 RXK65838:RXK65840 SHG65838:SHG65840 SRC65838:SRC65840 TAY65838:TAY65840 TKU65838:TKU65840 TUQ65838:TUQ65840 UEM65838:UEM65840 UOI65838:UOI65840 UYE65838:UYE65840 VIA65838:VIA65840 VRW65838:VRW65840 WBS65838:WBS65840 WLO65838:WLO65840 WVK65838:WVK65840 D131374:D131376 IY131374:IY131376 SU131374:SU131376 ACQ131374:ACQ131376 AMM131374:AMM131376 AWI131374:AWI131376 BGE131374:BGE131376 BQA131374:BQA131376 BZW131374:BZW131376 CJS131374:CJS131376 CTO131374:CTO131376 DDK131374:DDK131376 DNG131374:DNG131376 DXC131374:DXC131376 EGY131374:EGY131376 EQU131374:EQU131376 FAQ131374:FAQ131376 FKM131374:FKM131376 FUI131374:FUI131376 GEE131374:GEE131376 GOA131374:GOA131376 GXW131374:GXW131376 HHS131374:HHS131376 HRO131374:HRO131376 IBK131374:IBK131376 ILG131374:ILG131376 IVC131374:IVC131376 JEY131374:JEY131376 JOU131374:JOU131376 JYQ131374:JYQ131376 KIM131374:KIM131376 KSI131374:KSI131376 LCE131374:LCE131376 LMA131374:LMA131376 LVW131374:LVW131376 MFS131374:MFS131376 MPO131374:MPO131376 MZK131374:MZK131376 NJG131374:NJG131376 NTC131374:NTC131376 OCY131374:OCY131376 OMU131374:OMU131376 OWQ131374:OWQ131376 PGM131374:PGM131376 PQI131374:PQI131376 QAE131374:QAE131376 QKA131374:QKA131376 QTW131374:QTW131376 RDS131374:RDS131376 RNO131374:RNO131376 RXK131374:RXK131376 SHG131374:SHG131376 SRC131374:SRC131376 TAY131374:TAY131376 TKU131374:TKU131376 TUQ131374:TUQ131376 UEM131374:UEM131376 UOI131374:UOI131376 UYE131374:UYE131376 VIA131374:VIA131376 VRW131374:VRW131376 WBS131374:WBS131376 WLO131374:WLO131376 WVK131374:WVK131376 D196910:D196912 IY196910:IY196912 SU196910:SU196912 ACQ196910:ACQ196912 AMM196910:AMM196912 AWI196910:AWI196912 BGE196910:BGE196912 BQA196910:BQA196912 BZW196910:BZW196912 CJS196910:CJS196912 CTO196910:CTO196912 DDK196910:DDK196912 DNG196910:DNG196912 DXC196910:DXC196912 EGY196910:EGY196912 EQU196910:EQU196912 FAQ196910:FAQ196912 FKM196910:FKM196912 FUI196910:FUI196912 GEE196910:GEE196912 GOA196910:GOA196912 GXW196910:GXW196912 HHS196910:HHS196912 HRO196910:HRO196912 IBK196910:IBK196912 ILG196910:ILG196912 IVC196910:IVC196912 JEY196910:JEY196912 JOU196910:JOU196912 JYQ196910:JYQ196912 KIM196910:KIM196912 KSI196910:KSI196912 LCE196910:LCE196912 LMA196910:LMA196912 LVW196910:LVW196912 MFS196910:MFS196912 MPO196910:MPO196912 MZK196910:MZK196912 NJG196910:NJG196912 NTC196910:NTC196912 OCY196910:OCY196912 OMU196910:OMU196912 OWQ196910:OWQ196912 PGM196910:PGM196912 PQI196910:PQI196912 QAE196910:QAE196912 QKA196910:QKA196912 QTW196910:QTW196912 RDS196910:RDS196912 RNO196910:RNO196912 RXK196910:RXK196912 SHG196910:SHG196912 SRC196910:SRC196912 TAY196910:TAY196912 TKU196910:TKU196912 TUQ196910:TUQ196912 UEM196910:UEM196912 UOI196910:UOI196912 UYE196910:UYE196912 VIA196910:VIA196912 VRW196910:VRW196912 WBS196910:WBS196912 WLO196910:WLO196912 WVK196910:WVK196912 D262446:D262448 IY262446:IY262448 SU262446:SU262448 ACQ262446:ACQ262448 AMM262446:AMM262448 AWI262446:AWI262448 BGE262446:BGE262448 BQA262446:BQA262448 BZW262446:BZW262448 CJS262446:CJS262448 CTO262446:CTO262448 DDK262446:DDK262448 DNG262446:DNG262448 DXC262446:DXC262448 EGY262446:EGY262448 EQU262446:EQU262448 FAQ262446:FAQ262448 FKM262446:FKM262448 FUI262446:FUI262448 GEE262446:GEE262448 GOA262446:GOA262448 GXW262446:GXW262448 HHS262446:HHS262448 HRO262446:HRO262448 IBK262446:IBK262448 ILG262446:ILG262448 IVC262446:IVC262448 JEY262446:JEY262448 JOU262446:JOU262448 JYQ262446:JYQ262448 KIM262446:KIM262448 KSI262446:KSI262448 LCE262446:LCE262448 LMA262446:LMA262448 LVW262446:LVW262448 MFS262446:MFS262448 MPO262446:MPO262448 MZK262446:MZK262448 NJG262446:NJG262448 NTC262446:NTC262448 OCY262446:OCY262448 OMU262446:OMU262448 OWQ262446:OWQ262448 PGM262446:PGM262448 PQI262446:PQI262448 QAE262446:QAE262448 QKA262446:QKA262448 QTW262446:QTW262448 RDS262446:RDS262448 RNO262446:RNO262448 RXK262446:RXK262448 SHG262446:SHG262448 SRC262446:SRC262448 TAY262446:TAY262448 TKU262446:TKU262448 TUQ262446:TUQ262448 UEM262446:UEM262448 UOI262446:UOI262448 UYE262446:UYE262448 VIA262446:VIA262448 VRW262446:VRW262448 WBS262446:WBS262448 WLO262446:WLO262448 WVK262446:WVK262448 D327982:D327984 IY327982:IY327984 SU327982:SU327984 ACQ327982:ACQ327984 AMM327982:AMM327984 AWI327982:AWI327984 BGE327982:BGE327984 BQA327982:BQA327984 BZW327982:BZW327984 CJS327982:CJS327984 CTO327982:CTO327984 DDK327982:DDK327984 DNG327982:DNG327984 DXC327982:DXC327984 EGY327982:EGY327984 EQU327982:EQU327984 FAQ327982:FAQ327984 FKM327982:FKM327984 FUI327982:FUI327984 GEE327982:GEE327984 GOA327982:GOA327984 GXW327982:GXW327984 HHS327982:HHS327984 HRO327982:HRO327984 IBK327982:IBK327984 ILG327982:ILG327984 IVC327982:IVC327984 JEY327982:JEY327984 JOU327982:JOU327984 JYQ327982:JYQ327984 KIM327982:KIM327984 KSI327982:KSI327984 LCE327982:LCE327984 LMA327982:LMA327984 LVW327982:LVW327984 MFS327982:MFS327984 MPO327982:MPO327984 MZK327982:MZK327984 NJG327982:NJG327984 NTC327982:NTC327984 OCY327982:OCY327984 OMU327982:OMU327984 OWQ327982:OWQ327984 PGM327982:PGM327984 PQI327982:PQI327984 QAE327982:QAE327984 QKA327982:QKA327984 QTW327982:QTW327984 RDS327982:RDS327984 RNO327982:RNO327984 RXK327982:RXK327984 SHG327982:SHG327984 SRC327982:SRC327984 TAY327982:TAY327984 TKU327982:TKU327984 TUQ327982:TUQ327984 UEM327982:UEM327984 UOI327982:UOI327984 UYE327982:UYE327984 VIA327982:VIA327984 VRW327982:VRW327984 WBS327982:WBS327984 WLO327982:WLO327984 WVK327982:WVK327984 D393518:D393520 IY393518:IY393520 SU393518:SU393520 ACQ393518:ACQ393520 AMM393518:AMM393520 AWI393518:AWI393520 BGE393518:BGE393520 BQA393518:BQA393520 BZW393518:BZW393520 CJS393518:CJS393520 CTO393518:CTO393520 DDK393518:DDK393520 DNG393518:DNG393520 DXC393518:DXC393520 EGY393518:EGY393520 EQU393518:EQU393520 FAQ393518:FAQ393520 FKM393518:FKM393520 FUI393518:FUI393520 GEE393518:GEE393520 GOA393518:GOA393520 GXW393518:GXW393520 HHS393518:HHS393520 HRO393518:HRO393520 IBK393518:IBK393520 ILG393518:ILG393520 IVC393518:IVC393520 JEY393518:JEY393520 JOU393518:JOU393520 JYQ393518:JYQ393520 KIM393518:KIM393520 KSI393518:KSI393520 LCE393518:LCE393520 LMA393518:LMA393520 LVW393518:LVW393520 MFS393518:MFS393520 MPO393518:MPO393520 MZK393518:MZK393520 NJG393518:NJG393520 NTC393518:NTC393520 OCY393518:OCY393520 OMU393518:OMU393520 OWQ393518:OWQ393520 PGM393518:PGM393520 PQI393518:PQI393520 QAE393518:QAE393520 QKA393518:QKA393520 QTW393518:QTW393520 RDS393518:RDS393520 RNO393518:RNO393520 RXK393518:RXK393520 SHG393518:SHG393520 SRC393518:SRC393520 TAY393518:TAY393520 TKU393518:TKU393520 TUQ393518:TUQ393520 UEM393518:UEM393520 UOI393518:UOI393520 UYE393518:UYE393520 VIA393518:VIA393520 VRW393518:VRW393520 WBS393518:WBS393520 WLO393518:WLO393520 WVK393518:WVK393520 D459054:D459056 IY459054:IY459056 SU459054:SU459056 ACQ459054:ACQ459056 AMM459054:AMM459056 AWI459054:AWI459056 BGE459054:BGE459056 BQA459054:BQA459056 BZW459054:BZW459056 CJS459054:CJS459056 CTO459054:CTO459056 DDK459054:DDK459056 DNG459054:DNG459056 DXC459054:DXC459056 EGY459054:EGY459056 EQU459054:EQU459056 FAQ459054:FAQ459056 FKM459054:FKM459056 FUI459054:FUI459056 GEE459054:GEE459056 GOA459054:GOA459056 GXW459054:GXW459056 HHS459054:HHS459056 HRO459054:HRO459056 IBK459054:IBK459056 ILG459054:ILG459056 IVC459054:IVC459056 JEY459054:JEY459056 JOU459054:JOU459056 JYQ459054:JYQ459056 KIM459054:KIM459056 KSI459054:KSI459056 LCE459054:LCE459056 LMA459054:LMA459056 LVW459054:LVW459056 MFS459054:MFS459056 MPO459054:MPO459056 MZK459054:MZK459056 NJG459054:NJG459056 NTC459054:NTC459056 OCY459054:OCY459056 OMU459054:OMU459056 OWQ459054:OWQ459056 PGM459054:PGM459056 PQI459054:PQI459056 QAE459054:QAE459056 QKA459054:QKA459056 QTW459054:QTW459056 RDS459054:RDS459056 RNO459054:RNO459056 RXK459054:RXK459056 SHG459054:SHG459056 SRC459054:SRC459056 TAY459054:TAY459056 TKU459054:TKU459056 TUQ459054:TUQ459056 UEM459054:UEM459056 UOI459054:UOI459056 UYE459054:UYE459056 VIA459054:VIA459056 VRW459054:VRW459056 WBS459054:WBS459056 WLO459054:WLO459056 WVK459054:WVK459056 D524590:D524592 IY524590:IY524592 SU524590:SU524592 ACQ524590:ACQ524592 AMM524590:AMM524592 AWI524590:AWI524592 BGE524590:BGE524592 BQA524590:BQA524592 BZW524590:BZW524592 CJS524590:CJS524592 CTO524590:CTO524592 DDK524590:DDK524592 DNG524590:DNG524592 DXC524590:DXC524592 EGY524590:EGY524592 EQU524590:EQU524592 FAQ524590:FAQ524592 FKM524590:FKM524592 FUI524590:FUI524592 GEE524590:GEE524592 GOA524590:GOA524592 GXW524590:GXW524592 HHS524590:HHS524592 HRO524590:HRO524592 IBK524590:IBK524592 ILG524590:ILG524592 IVC524590:IVC524592 JEY524590:JEY524592 JOU524590:JOU524592 JYQ524590:JYQ524592 KIM524590:KIM524592 KSI524590:KSI524592 LCE524590:LCE524592 LMA524590:LMA524592 LVW524590:LVW524592 MFS524590:MFS524592 MPO524590:MPO524592 MZK524590:MZK524592 NJG524590:NJG524592 NTC524590:NTC524592 OCY524590:OCY524592 OMU524590:OMU524592 OWQ524590:OWQ524592 PGM524590:PGM524592 PQI524590:PQI524592 QAE524590:QAE524592 QKA524590:QKA524592 QTW524590:QTW524592 RDS524590:RDS524592 RNO524590:RNO524592 RXK524590:RXK524592 SHG524590:SHG524592 SRC524590:SRC524592 TAY524590:TAY524592 TKU524590:TKU524592 TUQ524590:TUQ524592 UEM524590:UEM524592 UOI524590:UOI524592 UYE524590:UYE524592 VIA524590:VIA524592 VRW524590:VRW524592 WBS524590:WBS524592 WLO524590:WLO524592 WVK524590:WVK524592 D590126:D590128 IY590126:IY590128 SU590126:SU590128 ACQ590126:ACQ590128 AMM590126:AMM590128 AWI590126:AWI590128 BGE590126:BGE590128 BQA590126:BQA590128 BZW590126:BZW590128 CJS590126:CJS590128 CTO590126:CTO590128 DDK590126:DDK590128 DNG590126:DNG590128 DXC590126:DXC590128 EGY590126:EGY590128 EQU590126:EQU590128 FAQ590126:FAQ590128 FKM590126:FKM590128 FUI590126:FUI590128 GEE590126:GEE590128 GOA590126:GOA590128 GXW590126:GXW590128 HHS590126:HHS590128 HRO590126:HRO590128 IBK590126:IBK590128 ILG590126:ILG590128 IVC590126:IVC590128 JEY590126:JEY590128 JOU590126:JOU590128 JYQ590126:JYQ590128 KIM590126:KIM590128 KSI590126:KSI590128 LCE590126:LCE590128 LMA590126:LMA590128 LVW590126:LVW590128 MFS590126:MFS590128 MPO590126:MPO590128 MZK590126:MZK590128 NJG590126:NJG590128 NTC590126:NTC590128 OCY590126:OCY590128 OMU590126:OMU590128 OWQ590126:OWQ590128 PGM590126:PGM590128 PQI590126:PQI590128 QAE590126:QAE590128 QKA590126:QKA590128 QTW590126:QTW590128 RDS590126:RDS590128 RNO590126:RNO590128 RXK590126:RXK590128 SHG590126:SHG590128 SRC590126:SRC590128 TAY590126:TAY590128 TKU590126:TKU590128 TUQ590126:TUQ590128 UEM590126:UEM590128 UOI590126:UOI590128 UYE590126:UYE590128 VIA590126:VIA590128 VRW590126:VRW590128 WBS590126:WBS590128 WLO590126:WLO590128 WVK590126:WVK590128 D655662:D655664 IY655662:IY655664 SU655662:SU655664 ACQ655662:ACQ655664 AMM655662:AMM655664 AWI655662:AWI655664 BGE655662:BGE655664 BQA655662:BQA655664 BZW655662:BZW655664 CJS655662:CJS655664 CTO655662:CTO655664 DDK655662:DDK655664 DNG655662:DNG655664 DXC655662:DXC655664 EGY655662:EGY655664 EQU655662:EQU655664 FAQ655662:FAQ655664 FKM655662:FKM655664 FUI655662:FUI655664 GEE655662:GEE655664 GOA655662:GOA655664 GXW655662:GXW655664 HHS655662:HHS655664 HRO655662:HRO655664 IBK655662:IBK655664 ILG655662:ILG655664 IVC655662:IVC655664 JEY655662:JEY655664 JOU655662:JOU655664 JYQ655662:JYQ655664 KIM655662:KIM655664 KSI655662:KSI655664 LCE655662:LCE655664 LMA655662:LMA655664 LVW655662:LVW655664 MFS655662:MFS655664 MPO655662:MPO655664 MZK655662:MZK655664 NJG655662:NJG655664 NTC655662:NTC655664 OCY655662:OCY655664 OMU655662:OMU655664 OWQ655662:OWQ655664 PGM655662:PGM655664 PQI655662:PQI655664 QAE655662:QAE655664 QKA655662:QKA655664 QTW655662:QTW655664 RDS655662:RDS655664 RNO655662:RNO655664 RXK655662:RXK655664 SHG655662:SHG655664 SRC655662:SRC655664 TAY655662:TAY655664 TKU655662:TKU655664 TUQ655662:TUQ655664 UEM655662:UEM655664 UOI655662:UOI655664 UYE655662:UYE655664 VIA655662:VIA655664 VRW655662:VRW655664 WBS655662:WBS655664 WLO655662:WLO655664 WVK655662:WVK655664 D721198:D721200 IY721198:IY721200 SU721198:SU721200 ACQ721198:ACQ721200 AMM721198:AMM721200 AWI721198:AWI721200 BGE721198:BGE721200 BQA721198:BQA721200 BZW721198:BZW721200 CJS721198:CJS721200 CTO721198:CTO721200 DDK721198:DDK721200 DNG721198:DNG721200 DXC721198:DXC721200 EGY721198:EGY721200 EQU721198:EQU721200 FAQ721198:FAQ721200 FKM721198:FKM721200 FUI721198:FUI721200 GEE721198:GEE721200 GOA721198:GOA721200 GXW721198:GXW721200 HHS721198:HHS721200 HRO721198:HRO721200 IBK721198:IBK721200 ILG721198:ILG721200 IVC721198:IVC721200 JEY721198:JEY721200 JOU721198:JOU721200 JYQ721198:JYQ721200 KIM721198:KIM721200 KSI721198:KSI721200 LCE721198:LCE721200 LMA721198:LMA721200 LVW721198:LVW721200 MFS721198:MFS721200 MPO721198:MPO721200 MZK721198:MZK721200 NJG721198:NJG721200 NTC721198:NTC721200 OCY721198:OCY721200 OMU721198:OMU721200 OWQ721198:OWQ721200 PGM721198:PGM721200 PQI721198:PQI721200 QAE721198:QAE721200 QKA721198:QKA721200 QTW721198:QTW721200 RDS721198:RDS721200 RNO721198:RNO721200 RXK721198:RXK721200 SHG721198:SHG721200 SRC721198:SRC721200 TAY721198:TAY721200 TKU721198:TKU721200 TUQ721198:TUQ721200 UEM721198:UEM721200 UOI721198:UOI721200 UYE721198:UYE721200 VIA721198:VIA721200 VRW721198:VRW721200 WBS721198:WBS721200 WLO721198:WLO721200 WVK721198:WVK721200 D786734:D786736 IY786734:IY786736 SU786734:SU786736 ACQ786734:ACQ786736 AMM786734:AMM786736 AWI786734:AWI786736 BGE786734:BGE786736 BQA786734:BQA786736 BZW786734:BZW786736 CJS786734:CJS786736 CTO786734:CTO786736 DDK786734:DDK786736 DNG786734:DNG786736 DXC786734:DXC786736 EGY786734:EGY786736 EQU786734:EQU786736 FAQ786734:FAQ786736 FKM786734:FKM786736 FUI786734:FUI786736 GEE786734:GEE786736 GOA786734:GOA786736 GXW786734:GXW786736 HHS786734:HHS786736 HRO786734:HRO786736 IBK786734:IBK786736 ILG786734:ILG786736 IVC786734:IVC786736 JEY786734:JEY786736 JOU786734:JOU786736 JYQ786734:JYQ786736 KIM786734:KIM786736 KSI786734:KSI786736 LCE786734:LCE786736 LMA786734:LMA786736 LVW786734:LVW786736 MFS786734:MFS786736 MPO786734:MPO786736 MZK786734:MZK786736 NJG786734:NJG786736 NTC786734:NTC786736 OCY786734:OCY786736 OMU786734:OMU786736 OWQ786734:OWQ786736 PGM786734:PGM786736 PQI786734:PQI786736 QAE786734:QAE786736 QKA786734:QKA786736 QTW786734:QTW786736 RDS786734:RDS786736 RNO786734:RNO786736 RXK786734:RXK786736 SHG786734:SHG786736 SRC786734:SRC786736 TAY786734:TAY786736 TKU786734:TKU786736 TUQ786734:TUQ786736 UEM786734:UEM786736 UOI786734:UOI786736 UYE786734:UYE786736 VIA786734:VIA786736 VRW786734:VRW786736 WBS786734:WBS786736 WLO786734:WLO786736 WVK786734:WVK786736 D852270:D852272 IY852270:IY852272 SU852270:SU852272 ACQ852270:ACQ852272 AMM852270:AMM852272 AWI852270:AWI852272 BGE852270:BGE852272 BQA852270:BQA852272 BZW852270:BZW852272 CJS852270:CJS852272 CTO852270:CTO852272 DDK852270:DDK852272 DNG852270:DNG852272 DXC852270:DXC852272 EGY852270:EGY852272 EQU852270:EQU852272 FAQ852270:FAQ852272 FKM852270:FKM852272 FUI852270:FUI852272 GEE852270:GEE852272 GOA852270:GOA852272 GXW852270:GXW852272 HHS852270:HHS852272 HRO852270:HRO852272 IBK852270:IBK852272 ILG852270:ILG852272 IVC852270:IVC852272 JEY852270:JEY852272 JOU852270:JOU852272 JYQ852270:JYQ852272 KIM852270:KIM852272 KSI852270:KSI852272 LCE852270:LCE852272 LMA852270:LMA852272 LVW852270:LVW852272 MFS852270:MFS852272 MPO852270:MPO852272 MZK852270:MZK852272 NJG852270:NJG852272 NTC852270:NTC852272 OCY852270:OCY852272 OMU852270:OMU852272 OWQ852270:OWQ852272 PGM852270:PGM852272 PQI852270:PQI852272 QAE852270:QAE852272 QKA852270:QKA852272 QTW852270:QTW852272 RDS852270:RDS852272 RNO852270:RNO852272 RXK852270:RXK852272 SHG852270:SHG852272 SRC852270:SRC852272 TAY852270:TAY852272 TKU852270:TKU852272 TUQ852270:TUQ852272 UEM852270:UEM852272 UOI852270:UOI852272 UYE852270:UYE852272 VIA852270:VIA852272 VRW852270:VRW852272 WBS852270:WBS852272 WLO852270:WLO852272 WVK852270:WVK852272 D917806:D917808 IY917806:IY917808 SU917806:SU917808 ACQ917806:ACQ917808 AMM917806:AMM917808 AWI917806:AWI917808 BGE917806:BGE917808 BQA917806:BQA917808 BZW917806:BZW917808 CJS917806:CJS917808 CTO917806:CTO917808 DDK917806:DDK917808 DNG917806:DNG917808 DXC917806:DXC917808 EGY917806:EGY917808 EQU917806:EQU917808 FAQ917806:FAQ917808 FKM917806:FKM917808 FUI917806:FUI917808 GEE917806:GEE917808 GOA917806:GOA917808 GXW917806:GXW917808 HHS917806:HHS917808 HRO917806:HRO917808 IBK917806:IBK917808 ILG917806:ILG917808 IVC917806:IVC917808 JEY917806:JEY917808 JOU917806:JOU917808 JYQ917806:JYQ917808 KIM917806:KIM917808 KSI917806:KSI917808 LCE917806:LCE917808 LMA917806:LMA917808 LVW917806:LVW917808 MFS917806:MFS917808 MPO917806:MPO917808 MZK917806:MZK917808 NJG917806:NJG917808 NTC917806:NTC917808 OCY917806:OCY917808 OMU917806:OMU917808 OWQ917806:OWQ917808 PGM917806:PGM917808 PQI917806:PQI917808 QAE917806:QAE917808 QKA917806:QKA917808 QTW917806:QTW917808 RDS917806:RDS917808 RNO917806:RNO917808 RXK917806:RXK917808 SHG917806:SHG917808 SRC917806:SRC917808 TAY917806:TAY917808 TKU917806:TKU917808 TUQ917806:TUQ917808 UEM917806:UEM917808 UOI917806:UOI917808 UYE917806:UYE917808 VIA917806:VIA917808 VRW917806:VRW917808 WBS917806:WBS917808 WLO917806:WLO917808 WVK917806:WVK917808 D983342:D983344 IY983342:IY983344 SU983342:SU983344 ACQ983342:ACQ983344 AMM983342:AMM983344 AWI983342:AWI983344 BGE983342:BGE983344 BQA983342:BQA983344 BZW983342:BZW983344 CJS983342:CJS983344 CTO983342:CTO983344 DDK983342:DDK983344 DNG983342:DNG983344 DXC983342:DXC983344 EGY983342:EGY983344 EQU983342:EQU983344 FAQ983342:FAQ983344 FKM983342:FKM983344 FUI983342:FUI983344 GEE983342:GEE983344 GOA983342:GOA983344 GXW983342:GXW983344 HHS983342:HHS983344 HRO983342:HRO983344 IBK983342:IBK983344 ILG983342:ILG983344 IVC983342:IVC983344 JEY983342:JEY983344 JOU983342:JOU983344 JYQ983342:JYQ983344 KIM983342:KIM983344 KSI983342:KSI983344 LCE983342:LCE983344 LMA983342:LMA983344 LVW983342:LVW983344 MFS983342:MFS983344 MPO983342:MPO983344 MZK983342:MZK983344 NJG983342:NJG983344 NTC983342:NTC983344 OCY983342:OCY983344 OMU983342:OMU983344 OWQ983342:OWQ983344 PGM983342:PGM983344 PQI983342:PQI983344 QAE983342:QAE983344 QKA983342:QKA983344 QTW983342:QTW983344 RDS983342:RDS983344 RNO983342:RNO983344 RXK983342:RXK983344 SHG983342:SHG983344 SRC983342:SRC983344 TAY983342:TAY983344 TKU983342:TKU983344 TUQ983342:TUQ983344 UEM983342:UEM983344 UOI983342:UOI983344 UYE983342:UYE983344 VIA983342:VIA983344 VRW983342:VRW983344 WBS983342:WBS983344 WLO983342:WLO983344 WVK983342:WVK983344 D237 IY237 SU237 ACQ237 AMM237 AWI237 BGE237 BQA237 BZW237 CJS237 CTO237 DDK237 DNG237 DXC237 EGY237 EQU237 FAQ237 FKM237 FUI237 GEE237 GOA237 GXW237 HHS237 HRO237 IBK237 ILG237 IVC237 JEY237 JOU237 JYQ237 KIM237 KSI237 LCE237 LMA237 LVW237 MFS237 MPO237 MZK237 NJG237 NTC237 OCY237 OMU237 OWQ237 PGM237 PQI237 QAE237 QKA237 QTW237 RDS237 RNO237 RXK237 SHG237 SRC237 TAY237 TKU237 TUQ237 UEM237 UOI237 UYE237 VIA237 VRW237 WBS237 WLO237 WVK237 D65847 IY65847 SU65847 ACQ65847 AMM65847 AWI65847 BGE65847 BQA65847 BZW65847 CJS65847 CTO65847 DDK65847 DNG65847 DXC65847 EGY65847 EQU65847 FAQ65847 FKM65847 FUI65847 GEE65847 GOA65847 GXW65847 HHS65847 HRO65847 IBK65847 ILG65847 IVC65847 JEY65847 JOU65847 JYQ65847 KIM65847 KSI65847 LCE65847 LMA65847 LVW65847 MFS65847 MPO65847 MZK65847 NJG65847 NTC65847 OCY65847 OMU65847 OWQ65847 PGM65847 PQI65847 QAE65847 QKA65847 QTW65847 RDS65847 RNO65847 RXK65847 SHG65847 SRC65847 TAY65847 TKU65847 TUQ65847 UEM65847 UOI65847 UYE65847 VIA65847 VRW65847 WBS65847 WLO65847 WVK65847 D131383 IY131383 SU131383 ACQ131383 AMM131383 AWI131383 BGE131383 BQA131383 BZW131383 CJS131383 CTO131383 DDK131383 DNG131383 DXC131383 EGY131383 EQU131383 FAQ131383 FKM131383 FUI131383 GEE131383 GOA131383 GXW131383 HHS131383 HRO131383 IBK131383 ILG131383 IVC131383 JEY131383 JOU131383 JYQ131383 KIM131383 KSI131383 LCE131383 LMA131383 LVW131383 MFS131383 MPO131383 MZK131383 NJG131383 NTC131383 OCY131383 OMU131383 OWQ131383 PGM131383 PQI131383 QAE131383 QKA131383 QTW131383 RDS131383 RNO131383 RXK131383 SHG131383 SRC131383 TAY131383 TKU131383 TUQ131383 UEM131383 UOI131383 UYE131383 VIA131383 VRW131383 WBS131383 WLO131383 WVK131383 D196919 IY196919 SU196919 ACQ196919 AMM196919 AWI196919 BGE196919 BQA196919 BZW196919 CJS196919 CTO196919 DDK196919 DNG196919 DXC196919 EGY196919 EQU196919 FAQ196919 FKM196919 FUI196919 GEE196919 GOA196919 GXW196919 HHS196919 HRO196919 IBK196919 ILG196919 IVC196919 JEY196919 JOU196919 JYQ196919 KIM196919 KSI196919 LCE196919 LMA196919 LVW196919 MFS196919 MPO196919 MZK196919 NJG196919 NTC196919 OCY196919 OMU196919 OWQ196919 PGM196919 PQI196919 QAE196919 QKA196919 QTW196919 RDS196919 RNO196919 RXK196919 SHG196919 SRC196919 TAY196919 TKU196919 TUQ196919 UEM196919 UOI196919 UYE196919 VIA196919 VRW196919 WBS196919 WLO196919 WVK196919 D262455 IY262455 SU262455 ACQ262455 AMM262455 AWI262455 BGE262455 BQA262455 BZW262455 CJS262455 CTO262455 DDK262455 DNG262455 DXC262455 EGY262455 EQU262455 FAQ262455 FKM262455 FUI262455 GEE262455 GOA262455 GXW262455 HHS262455 HRO262455 IBK262455 ILG262455 IVC262455 JEY262455 JOU262455 JYQ262455 KIM262455 KSI262455 LCE262455 LMA262455 LVW262455 MFS262455 MPO262455 MZK262455 NJG262455 NTC262455 OCY262455 OMU262455 OWQ262455 PGM262455 PQI262455 QAE262455 QKA262455 QTW262455 RDS262455 RNO262455 RXK262455 SHG262455 SRC262455 TAY262455 TKU262455 TUQ262455 UEM262455 UOI262455 UYE262455 VIA262455 VRW262455 WBS262455 WLO262455 WVK262455 D327991 IY327991 SU327991 ACQ327991 AMM327991 AWI327991 BGE327991 BQA327991 BZW327991 CJS327991 CTO327991 DDK327991 DNG327991 DXC327991 EGY327991 EQU327991 FAQ327991 FKM327991 FUI327991 GEE327991 GOA327991 GXW327991 HHS327991 HRO327991 IBK327991 ILG327991 IVC327991 JEY327991 JOU327991 JYQ327991 KIM327991 KSI327991 LCE327991 LMA327991 LVW327991 MFS327991 MPO327991 MZK327991 NJG327991 NTC327991 OCY327991 OMU327991 OWQ327991 PGM327991 PQI327991 QAE327991 QKA327991 QTW327991 RDS327991 RNO327991 RXK327991 SHG327991 SRC327991 TAY327991 TKU327991 TUQ327991 UEM327991 UOI327991 UYE327991 VIA327991 VRW327991 WBS327991 WLO327991 WVK327991 D393527 IY393527 SU393527 ACQ393527 AMM393527 AWI393527 BGE393527 BQA393527 BZW393527 CJS393527 CTO393527 DDK393527 DNG393527 DXC393527 EGY393527 EQU393527 FAQ393527 FKM393527 FUI393527 GEE393527 GOA393527 GXW393527 HHS393527 HRO393527 IBK393527 ILG393527 IVC393527 JEY393527 JOU393527 JYQ393527 KIM393527 KSI393527 LCE393527 LMA393527 LVW393527 MFS393527 MPO393527 MZK393527 NJG393527 NTC393527 OCY393527 OMU393527 OWQ393527 PGM393527 PQI393527 QAE393527 QKA393527 QTW393527 RDS393527 RNO393527 RXK393527 SHG393527 SRC393527 TAY393527 TKU393527 TUQ393527 UEM393527 UOI393527 UYE393527 VIA393527 VRW393527 WBS393527 WLO393527 WVK393527 D459063 IY459063 SU459063 ACQ459063 AMM459063 AWI459063 BGE459063 BQA459063 BZW459063 CJS459063 CTO459063 DDK459063 DNG459063 DXC459063 EGY459063 EQU459063 FAQ459063 FKM459063 FUI459063 GEE459063 GOA459063 GXW459063 HHS459063 HRO459063 IBK459063 ILG459063 IVC459063 JEY459063 JOU459063 JYQ459063 KIM459063 KSI459063 LCE459063 LMA459063 LVW459063 MFS459063 MPO459063 MZK459063 NJG459063 NTC459063 OCY459063 OMU459063 OWQ459063 PGM459063 PQI459063 QAE459063 QKA459063 QTW459063 RDS459063 RNO459063 RXK459063 SHG459063 SRC459063 TAY459063 TKU459063 TUQ459063 UEM459063 UOI459063 UYE459063 VIA459063 VRW459063 WBS459063 WLO459063 WVK459063 D524599 IY524599 SU524599 ACQ524599 AMM524599 AWI524599 BGE524599 BQA524599 BZW524599 CJS524599 CTO524599 DDK524599 DNG524599 DXC524599 EGY524599 EQU524599 FAQ524599 FKM524599 FUI524599 GEE524599 GOA524599 GXW524599 HHS524599 HRO524599 IBK524599 ILG524599 IVC524599 JEY524599 JOU524599 JYQ524599 KIM524599 KSI524599 LCE524599 LMA524599 LVW524599 MFS524599 MPO524599 MZK524599 NJG524599 NTC524599 OCY524599 OMU524599 OWQ524599 PGM524599 PQI524599 QAE524599 QKA524599 QTW524599 RDS524599 RNO524599 RXK524599 SHG524599 SRC524599 TAY524599 TKU524599 TUQ524599 UEM524599 UOI524599 UYE524599 VIA524599 VRW524599 WBS524599 WLO524599 WVK524599 D590135 IY590135 SU590135 ACQ590135 AMM590135 AWI590135 BGE590135 BQA590135 BZW590135 CJS590135 CTO590135 DDK590135 DNG590135 DXC590135 EGY590135 EQU590135 FAQ590135 FKM590135 FUI590135 GEE590135 GOA590135 GXW590135 HHS590135 HRO590135 IBK590135 ILG590135 IVC590135 JEY590135 JOU590135 JYQ590135 KIM590135 KSI590135 LCE590135 LMA590135 LVW590135 MFS590135 MPO590135 MZK590135 NJG590135 NTC590135 OCY590135 OMU590135 OWQ590135 PGM590135 PQI590135 QAE590135 QKA590135 QTW590135 RDS590135 RNO590135 RXK590135 SHG590135 SRC590135 TAY590135 TKU590135 TUQ590135 UEM590135 UOI590135 UYE590135 VIA590135 VRW590135 WBS590135 WLO590135 WVK590135 D655671 IY655671 SU655671 ACQ655671 AMM655671 AWI655671 BGE655671 BQA655671 BZW655671 CJS655671 CTO655671 DDK655671 DNG655671 DXC655671 EGY655671 EQU655671 FAQ655671 FKM655671 FUI655671 GEE655671 GOA655671 GXW655671 HHS655671 HRO655671 IBK655671 ILG655671 IVC655671 JEY655671 JOU655671 JYQ655671 KIM655671 KSI655671 LCE655671 LMA655671 LVW655671 MFS655671 MPO655671 MZK655671 NJG655671 NTC655671 OCY655671 OMU655671 OWQ655671 PGM655671 PQI655671 QAE655671 QKA655671 QTW655671 RDS655671 RNO655671 RXK655671 SHG655671 SRC655671 TAY655671 TKU655671 TUQ655671 UEM655671 UOI655671 UYE655671 VIA655671 VRW655671 WBS655671 WLO655671 WVK655671 D721207 IY721207 SU721207 ACQ721207 AMM721207 AWI721207 BGE721207 BQA721207 BZW721207 CJS721207 CTO721207 DDK721207 DNG721207 DXC721207 EGY721207 EQU721207 FAQ721207 FKM721207 FUI721207 GEE721207 GOA721207 GXW721207 HHS721207 HRO721207 IBK721207 ILG721207 IVC721207 JEY721207 JOU721207 JYQ721207 KIM721207 KSI721207 LCE721207 LMA721207 LVW721207 MFS721207 MPO721207 MZK721207 NJG721207 NTC721207 OCY721207 OMU721207 OWQ721207 PGM721207 PQI721207 QAE721207 QKA721207 QTW721207 RDS721207 RNO721207 RXK721207 SHG721207 SRC721207 TAY721207 TKU721207 TUQ721207 UEM721207 UOI721207 UYE721207 VIA721207 VRW721207 WBS721207 WLO721207 WVK721207 D786743 IY786743 SU786743 ACQ786743 AMM786743 AWI786743 BGE786743 BQA786743 BZW786743 CJS786743 CTO786743 DDK786743 DNG786743 DXC786743 EGY786743 EQU786743 FAQ786743 FKM786743 FUI786743 GEE786743 GOA786743 GXW786743 HHS786743 HRO786743 IBK786743 ILG786743 IVC786743 JEY786743 JOU786743 JYQ786743 KIM786743 KSI786743 LCE786743 LMA786743 LVW786743 MFS786743 MPO786743 MZK786743 NJG786743 NTC786743 OCY786743 OMU786743 OWQ786743 PGM786743 PQI786743 QAE786743 QKA786743 QTW786743 RDS786743 RNO786743 RXK786743 SHG786743 SRC786743 TAY786743 TKU786743 TUQ786743 UEM786743 UOI786743 UYE786743 VIA786743 VRW786743 WBS786743 WLO786743 WVK786743 D852279 IY852279 SU852279 ACQ852279 AMM852279 AWI852279 BGE852279 BQA852279 BZW852279 CJS852279 CTO852279 DDK852279 DNG852279 DXC852279 EGY852279 EQU852279 FAQ852279 FKM852279 FUI852279 GEE852279 GOA852279 GXW852279 HHS852279 HRO852279 IBK852279 ILG852279 IVC852279 JEY852279 JOU852279 JYQ852279 KIM852279 KSI852279 LCE852279 LMA852279 LVW852279 MFS852279 MPO852279 MZK852279 NJG852279 NTC852279 OCY852279 OMU852279 OWQ852279 PGM852279 PQI852279 QAE852279 QKA852279 QTW852279 RDS852279 RNO852279 RXK852279 SHG852279 SRC852279 TAY852279 TKU852279 TUQ852279 UEM852279 UOI852279 UYE852279 VIA852279 VRW852279 WBS852279 WLO852279 WVK852279 D917815 IY917815 SU917815 ACQ917815 AMM917815 AWI917815 BGE917815 BQA917815 BZW917815 CJS917815 CTO917815 DDK917815 DNG917815 DXC917815 EGY917815 EQU917815 FAQ917815 FKM917815 FUI917815 GEE917815 GOA917815 GXW917815 HHS917815 HRO917815 IBK917815 ILG917815 IVC917815 JEY917815 JOU917815 JYQ917815 KIM917815 KSI917815 LCE917815 LMA917815 LVW917815 MFS917815 MPO917815 MZK917815 NJG917815 NTC917815 OCY917815 OMU917815 OWQ917815 PGM917815 PQI917815 QAE917815 QKA917815 QTW917815 RDS917815 RNO917815 RXK917815 SHG917815 SRC917815 TAY917815 TKU917815 TUQ917815 UEM917815 UOI917815 UYE917815 VIA917815 VRW917815 WBS917815 WLO917815 WVK917815 D983351 IY983351 SU983351 ACQ983351 AMM983351 AWI983351 BGE983351 BQA983351 BZW983351 CJS983351 CTO983351 DDK983351 DNG983351 DXC983351 EGY983351 EQU983351 FAQ983351 FKM983351 FUI983351 GEE983351 GOA983351 GXW983351 HHS983351 HRO983351 IBK983351 ILG983351 IVC983351 JEY983351 JOU983351 JYQ983351 KIM983351 KSI983351 LCE983351 LMA983351 LVW983351 MFS983351 MPO983351 MZK983351 NJG983351 NTC983351 OCY983351 OMU983351 OWQ983351 PGM983351 PQI983351 QAE983351 QKA983351 QTW983351 RDS983351 RNO983351 RXK983351 SHG983351 SRC983351 TAY983351 TKU983351 TUQ983351 UEM983351 UOI983351 UYE983351 VIA983351 VRW983351 WBS983351 WLO983351 WVK983351"/>
  </dataValidations>
  <pageMargins left="0.70866141732283472" right="0.70866141732283472" top="0.74803149606299213" bottom="0.74803149606299213" header="0.31496062992125984" footer="0.31496062992125984"/>
  <pageSetup scale="21" fitToHeight="9" orientation="portrait" r:id="rId1"/>
  <rowBreaks count="3" manualBreakCount="3">
    <brk id="250" max="8" man="1"/>
    <brk id="369" max="8" man="1"/>
    <brk id="45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dcterms:created xsi:type="dcterms:W3CDTF">2022-01-26T20:10:26Z</dcterms:created>
  <dcterms:modified xsi:type="dcterms:W3CDTF">2022-01-26T20:20:43Z</dcterms:modified>
</cp:coreProperties>
</file>