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ESPALDO 01AGOSTO2018\JEFATURA DE CONTABILIDAD\CONTABILIDAD 2021\ESTADOS FINANCIEROS 2021\3.ESTADOS FINANCIEROS 3ER TRIM2021\"/>
    </mc:Choice>
  </mc:AlternateContent>
  <bookViews>
    <workbookView xWindow="0" yWindow="0" windowWidth="20460" windowHeight="5955"/>
  </bookViews>
  <sheets>
    <sheet name="NOTAS1" sheetId="1" r:id="rId1"/>
  </sheets>
  <externalReferences>
    <externalReference r:id="rId2"/>
  </externalReferences>
  <definedNames>
    <definedName name="_xlnm.Print_Area" localSheetId="0">NOTAS1!$A$1:$I$623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00" i="1" l="1"/>
  <c r="H596" i="1"/>
  <c r="I591" i="1"/>
  <c r="D566" i="1" s="1"/>
  <c r="E562" i="1" s="1"/>
  <c r="E568" i="1" s="1"/>
  <c r="F568" i="1" s="1"/>
  <c r="E576" i="1"/>
  <c r="E609" i="1" s="1"/>
  <c r="F609" i="1" s="1"/>
  <c r="C534" i="1"/>
  <c r="D533" i="1"/>
  <c r="C530" i="1"/>
  <c r="E496" i="1"/>
  <c r="D496" i="1"/>
  <c r="C496" i="1"/>
  <c r="E470" i="1"/>
  <c r="D470" i="1"/>
  <c r="C470" i="1"/>
  <c r="E469" i="1"/>
  <c r="E428" i="1"/>
  <c r="D428" i="1"/>
  <c r="C428" i="1"/>
  <c r="D404" i="1"/>
  <c r="C404" i="1"/>
  <c r="C312" i="1"/>
  <c r="C299" i="1"/>
  <c r="C256" i="1"/>
  <c r="C249" i="1"/>
  <c r="C242" i="1"/>
  <c r="C228" i="1"/>
  <c r="G220" i="1"/>
  <c r="F220" i="1"/>
  <c r="E220" i="1"/>
  <c r="D220" i="1"/>
  <c r="C220" i="1"/>
  <c r="C187" i="1"/>
  <c r="C178" i="1"/>
  <c r="E171" i="1"/>
  <c r="D171" i="1"/>
  <c r="C171" i="1"/>
  <c r="D161" i="1"/>
  <c r="C161" i="1"/>
  <c r="E136" i="1"/>
  <c r="E135" i="1"/>
  <c r="E102" i="1"/>
  <c r="E101" i="1"/>
  <c r="E100" i="1"/>
  <c r="E161" i="1" s="1"/>
  <c r="C86" i="1"/>
  <c r="C79" i="1"/>
  <c r="C68" i="1"/>
  <c r="F56" i="1"/>
  <c r="E56" i="1"/>
  <c r="G53" i="1"/>
  <c r="G56" i="1" s="1"/>
  <c r="C53" i="1"/>
  <c r="D49" i="1"/>
  <c r="C49" i="1"/>
  <c r="D46" i="1"/>
  <c r="C46" i="1"/>
  <c r="D40" i="1"/>
  <c r="C40" i="1"/>
  <c r="E36" i="1"/>
  <c r="D36" i="1"/>
  <c r="C36" i="1"/>
  <c r="E23" i="1"/>
  <c r="C23" i="1"/>
  <c r="C56" i="1" l="1"/>
  <c r="D56" i="1"/>
</calcChain>
</file>

<file path=xl/sharedStrings.xml><?xml version="1.0" encoding="utf-8"?>
<sst xmlns="http://schemas.openxmlformats.org/spreadsheetml/2006/main" count="644" uniqueCount="468">
  <si>
    <t>SISTEMA AVANZADO DE BACHILLERATO Y EDUCACIÓN SUPERIOR EN EL ESTADO DE GUANAJUATO</t>
  </si>
  <si>
    <t xml:space="preserve">NOTAS A LOS ESTADOS FINANCIEROS </t>
  </si>
  <si>
    <t>Al  30  de Septiembre del 2021</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</si>
  <si>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</si>
  <si>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</si>
  <si>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</si>
  <si>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</si>
  <si>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</si>
  <si>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</si>
  <si>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</si>
  <si>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</si>
  <si>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</si>
  <si>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Financieras a Corto Plazo</t>
  </si>
  <si>
    <t>1121109001 IXE CASA BOLSA 589531</t>
  </si>
  <si>
    <t>1211 INVERSIONES A LP</t>
  </si>
  <si>
    <t>1211109001  LP IXE CASA DE BOLSA 589531</t>
  </si>
  <si>
    <t>CERTIFICADO BURSATIL</t>
  </si>
  <si>
    <t>* DERECHOS A  RECIBIR EFECTIVO Y EQUIVALENTES Y BIENES O SERVICIOS A RECIBIR</t>
  </si>
  <si>
    <t>ESF-02 INGRESOS P/RECUPERAR</t>
  </si>
  <si>
    <t>2019</t>
  </si>
  <si>
    <t>2018</t>
  </si>
  <si>
    <t>1122 CUENTAS POR COBRAR CP</t>
  </si>
  <si>
    <t>1122602001  CUENTAS POR COBRAR A ENTIDADES FED Y MPIOS</t>
  </si>
  <si>
    <t>1122302001 CTAS POR COB A GEG</t>
  </si>
  <si>
    <t>1124 INGRESOS POR RECUPERAR CP</t>
  </si>
  <si>
    <t>ESF-03 DEUDORES P/RECUPERAR</t>
  </si>
  <si>
    <t>90 DIAS</t>
  </si>
  <si>
    <t>180 DIAS</t>
  </si>
  <si>
    <t>MENOR O IGUAL A 365 DIAS</t>
  </si>
  <si>
    <t>MAYOR A 365 DIAS ***</t>
  </si>
  <si>
    <t>1123 DEUDORES PENDIENTES POR RECUPERAR</t>
  </si>
  <si>
    <t>1123101002  GASTOS A RESERVA DE COMPROBAR</t>
  </si>
  <si>
    <t>1123102001  FUNCIONARIOS Y EMPLEADOS</t>
  </si>
  <si>
    <t>1123103301  SUBSIDIO AL EMPLEO</t>
  </si>
  <si>
    <t>1123106001  OTROS DEUDORES DIVERSOS</t>
  </si>
  <si>
    <t>1125 DEUDORES POR ANTICIPOS</t>
  </si>
  <si>
    <t>1125102001  FONDO FIJO</t>
  </si>
  <si>
    <t>1131 ANTICIPO A PROVEEDORES</t>
  </si>
  <si>
    <t>11311001001 ANTICIPO A PROVEEDORES</t>
  </si>
  <si>
    <t>1134 ANTICIPO A CONTRATISTAS</t>
  </si>
  <si>
    <t>1134201002 ANTICIPO A CONTRATISTAS BIENES PROPIOS</t>
  </si>
  <si>
    <t>*** LA CUENTA DE ANTICIPOS A CONTRATISTAS CON VENCIMIENTO MAYOR A 365 DIAS, SE EBE A UNA RECISIÓN DE CONTRATOS EN LA OBRAS DEL BACHILLERATO VALLE DE JEREZ, BAJIO DE BONILLAS Y ABASOLO</t>
  </si>
  <si>
    <t>EN VIRTUD DE QUE EL CONTRATISTA INCUMPLIO CON EL CONTATO EL CUAL FUE REALIZADO POR LA SOP YA QUE EL SABES NO ES EJECUTOR DE OBRA</t>
  </si>
  <si>
    <t>* BIENES DISPONIBLES PARA SU TRANSFORMACIÓN O CONSUMO.</t>
  </si>
  <si>
    <t>ESF-05 INVENTARIO Y ALMACENES</t>
  </si>
  <si>
    <t>METODO</t>
  </si>
  <si>
    <t>1140 INVENTARIOS</t>
  </si>
  <si>
    <t>NO APLICA</t>
  </si>
  <si>
    <t>1150 ALMACENES</t>
  </si>
  <si>
    <t xml:space="preserve">* INVERSIONES FINANCIERAS. </t>
  </si>
  <si>
    <t>ESF-06 FIDEICOMISOS, MANDATOS Y CONTRATOS ANALOGOS</t>
  </si>
  <si>
    <t>CARACTERISTICAS</t>
  </si>
  <si>
    <t>NOMBRE DE FIDEICOMIS0O</t>
  </si>
  <si>
    <t>OBJETO</t>
  </si>
  <si>
    <t>1213 FIDEICOMISOS, MANDATOS Y CONTRATOS ANÁLOGOS</t>
  </si>
  <si>
    <t>ESF-07 PARTICIPACIONES Y APORTACIONES DE CAPITAL</t>
  </si>
  <si>
    <t>EMPRESA/OPDES</t>
  </si>
  <si>
    <t>1214 PARTICIPACIONES Y APORTACIONES DE CAPITAL</t>
  </si>
  <si>
    <t>* BIENES MUEBLES, INMUEBLES E INTAGIBLES</t>
  </si>
  <si>
    <t>ESF-08 BIENES MUEBLES E INMUEBLES</t>
  </si>
  <si>
    <t>SALDO INICIAL</t>
  </si>
  <si>
    <t>SALDO FINAL</t>
  </si>
  <si>
    <t>FLUJO</t>
  </si>
  <si>
    <t>CRITERIO</t>
  </si>
  <si>
    <t>1230 BIENES INMUEBLES, INFRAESTRUCTURA Y CONTRUCCIONES EN PROCESO</t>
  </si>
  <si>
    <t>1231581000 TERRENOS</t>
  </si>
  <si>
    <t>1231581001 TERRENOS A VALOR HISTORICO</t>
  </si>
  <si>
    <t>1233058300 EDIFICIOS NO HABITACIONALES</t>
  </si>
  <si>
    <t>1233583001 EDIFICIOS A VALOR HISTORICO</t>
  </si>
  <si>
    <t>1236200001 CONSTRUCCIONES EN PROCESO EN BIENES PROPIOS 10</t>
  </si>
  <si>
    <t>1236262200 EDIFICACIÓN NO HABITACIONAL</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</si>
  <si>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</si>
  <si>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</si>
  <si>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</si>
  <si>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</si>
  <si>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</si>
  <si>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</si>
  <si>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</si>
  <si>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</si>
  <si>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</si>
  <si>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1242252200  APARATOS DEPORTIVOS 2011</t>
  </si>
  <si>
    <t>1242352300  CÁMARAS FOTOGRÁFICAS Y DE VIDEO 2011</t>
  </si>
  <si>
    <t>1242952900  OTRO MOB. Y EQUIPO EDUCACIONAL Y RECREATIVO 2011</t>
  </si>
  <si>
    <t>1242952901  OTRO MOB. Y EQUIPO EDUCACIONAL Y RECREATIVO 2010</t>
  </si>
  <si>
    <t>1243153100  EQUIPO MÉDICO Y DE LABORATORIO 2011</t>
  </si>
  <si>
    <t>1243153101  EQUIPO MÉDICO Y DE LABORATORIO 2010</t>
  </si>
  <si>
    <t>1243253200  INSTRUMENTAL MÉDICO Y DE LABORATORIO 2011</t>
  </si>
  <si>
    <t>1243253201  INSTRUMENTAL MÉDICO Y DE LABORATORIO 2010</t>
  </si>
  <si>
    <t>1244154100  VEHÍCULOS Y EQUIPO TERRESTRE 2011</t>
  </si>
  <si>
    <t>1244154101  AUTOMÓVILES Y CAMIONES 2010</t>
  </si>
  <si>
    <t>1246156100  MAQUINARIA Y EQUIPO AGROPECUARIO 2011</t>
  </si>
  <si>
    <t>1246256200  MAQUINARIA Y EQUIPO INDUSTRIAL 2011</t>
  </si>
  <si>
    <t>1246256201  MAQUINARIA Y EQUIPO INDUSTRIAL 2010</t>
  </si>
  <si>
    <t>1246456400  SISTEMA DE AIRE ACONDICIONADO, CALEFACCION 2011</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</si>
  <si>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</si>
  <si>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</si>
  <si>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</si>
  <si>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</si>
  <si>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</si>
  <si>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</si>
  <si>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</si>
  <si>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</si>
  <si>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1247151300  BIENES ARTÍSTICOS, CULTURALES Y CIENTÍFICOS 2011</t>
  </si>
  <si>
    <t>1247151301  BIENES ARTÍSTICOS, CULTURALES Y CIENTÍFICOS 2010</t>
  </si>
  <si>
    <t>1260 DEPRECIACIÓN, DETERIORO Y AMORTIZACIÓN ACUMULADA DE BIENES</t>
  </si>
  <si>
    <t>120158101 DEP. ACUM. DE TERRENOS</t>
  </si>
  <si>
    <t>1261201001  D.A EDIFICIOS Y LOCALES</t>
  </si>
  <si>
    <t>ANUAL</t>
  </si>
  <si>
    <t>1261258301  DEP. ACUM. DE EDIFICIOS NO RESINDENCIALES</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</si>
  <si>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</si>
  <si>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</si>
  <si>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</si>
  <si>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</si>
  <si>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</si>
  <si>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</si>
  <si>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1263252201  APARATOS DEPORTIVOS 2010</t>
  </si>
  <si>
    <t>1263252301  CAMARAS FOTOGRAFICAS Y DE VIDEO 2010</t>
  </si>
  <si>
    <t>1263252901  OTRO MOBILIARIO Y EPO. EDUCACIONAL Y RECREATIVO 20</t>
  </si>
  <si>
    <t>1263353101  EQUIPO MÉDICO Y DE LABORATORIO 2010</t>
  </si>
  <si>
    <t>1263353201  INSTRUMENTAL MÉDICO Y DE LABORATORIO 2010</t>
  </si>
  <si>
    <t>1263454101  DEP AUTOMÓVILES Y CAMIONES</t>
  </si>
  <si>
    <t>1263454901  OTROS EQUIPOS DE TRANSPORTE 2010</t>
  </si>
  <si>
    <t>1263656101  MAQUINARIA Y EQUIPO AGROPECUARIO 2010</t>
  </si>
  <si>
    <t>1263656201  MAQUINARIA Y EQUIPO INDUSTRIAL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</si>
  <si>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</si>
  <si>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</si>
  <si>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</si>
  <si>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</si>
  <si>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</si>
  <si>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</si>
  <si>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</si>
  <si>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</si>
  <si>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</si>
  <si>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</si>
  <si>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</si>
  <si>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</si>
  <si>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 SERV.</t>
  </si>
  <si>
    <t>PASIVO</t>
  </si>
  <si>
    <t>ESF-12 CUENTAS Y DOCUMENTOS POR PAGAR</t>
  </si>
  <si>
    <t>180 DIAS ***</t>
  </si>
  <si>
    <t>365 DIAS</t>
  </si>
  <si>
    <t>OBSERVACIONES</t>
  </si>
  <si>
    <t>2110 CUENTAS POR PAGAR A CORTO PLAZO</t>
  </si>
  <si>
    <t xml:space="preserve">   </t>
  </si>
  <si>
    <t>2111101001  SUELDOS POR PAGAR</t>
  </si>
  <si>
    <t>2111401003  APORTACION PATRONAL IMSS</t>
  </si>
  <si>
    <t>2111401004  APORTACION PATRONAL INFONAVIT</t>
  </si>
  <si>
    <t>2112101002  PADRON UNICO DE PROVEEDORES</t>
  </si>
  <si>
    <t>2112102001  PROVEEDORES DEL EJERCICIO ANTERIOR</t>
  </si>
  <si>
    <t>SE CUENTA CON AUTORIZACIÓN DE PRÓRROGA PARA EL PAGO POR PARTE DE LA SFIYA.</t>
  </si>
  <si>
    <t>2112199099  EM/RF</t>
  </si>
  <si>
    <t>2117101003  ISR SALARIOS POR PAGAR</t>
  </si>
  <si>
    <t>2117101004  ISR ASIMILADOS POR PAGAR</t>
  </si>
  <si>
    <t>2117101015  ISR A PAGAR RETENCIÓN ARRENDAMIENTO</t>
  </si>
  <si>
    <t>2117102003  CEDULAR ARRENDAMIENTO A PAGAR</t>
  </si>
  <si>
    <t>2117202004  APORTACIÓN TRABAJADOR IMSS</t>
  </si>
  <si>
    <t>2117502102  IMPUESTO NOMINAS A PAGAR</t>
  </si>
  <si>
    <t>2117902003  FONDO DE AHORRO SABES</t>
  </si>
  <si>
    <t>2117902004  FONDO DE AHORRO EMPLEADOS</t>
  </si>
  <si>
    <t>2117903001  PENSIÓN ALIMENTICIA</t>
  </si>
  <si>
    <t>2117910001  VIVIENDA</t>
  </si>
  <si>
    <t>2117912001  OPTICAS</t>
  </si>
  <si>
    <t>2117918004  PENALIZACIONES CONTRATISTAS</t>
  </si>
  <si>
    <t>2117919001  FONACOT</t>
  </si>
  <si>
    <t>2119904003  CXP GEG POR RENDIMIENTOS</t>
  </si>
  <si>
    <t>2119904004  CXP GEG POR RECTIFICACIONES</t>
  </si>
  <si>
    <t>2119904008  CXP REMANENTE EN SOLICITUD DE REFRENDO</t>
  </si>
  <si>
    <t>ANTICIPOS DE OBRES QUE SE ENCUENTRAN RESCINDIDAS</t>
  </si>
  <si>
    <t>2119905001  ACREEDORES DIVERSOS</t>
  </si>
  <si>
    <t>2119905011  DEPOSITOS NO IDENTIFICADOS</t>
  </si>
  <si>
    <t xml:space="preserve">*** </t>
  </si>
  <si>
    <t>ESF-13 OTROS PASIVOS DIFERIDOS A CORTO PLAZO</t>
  </si>
  <si>
    <t>NATURALEZA</t>
  </si>
  <si>
    <t>2159 OTROS PASIVOS DIFERIDOS A CORTO PLAZO</t>
  </si>
  <si>
    <t>ESF-13 FONDOS Y BIENES DE TERCEROS EN GARANTÍA Y/O ADMINISTRACIÓN A CORTO PLAZO</t>
  </si>
  <si>
    <t>2160 FONDOS Y BIENES DE TERCEROS EN GARANTÍA Y/O ADMINISTRACIÓN CP</t>
  </si>
  <si>
    <t>2161001002 DEPOSITOS EN GARANTÍA POR DEVOLVER</t>
  </si>
  <si>
    <t>ESF-13 PROVISIONES A CORTO PLAZO</t>
  </si>
  <si>
    <t>2170 PROVISIÓN PARA DEMANDAS Y JUICIOS A CORTO PLAZO</t>
  </si>
  <si>
    <t>7,809,069.65</t>
  </si>
  <si>
    <t>ACREEDORA</t>
  </si>
  <si>
    <t>ESF-13 PASIVO DIFERIDO A LARGO PLAZO</t>
  </si>
  <si>
    <t>2240 PASIVOS DIFERIDOS A LARGO PLAZO</t>
  </si>
  <si>
    <t>ESF-14 OTROS PASIVOS CIRCULANTES</t>
  </si>
  <si>
    <t>2199 OTROS PASIVOS CIRCULANTES</t>
  </si>
  <si>
    <t>2199002001 CXP GEG POR SERV. EDUCATIVOS</t>
  </si>
  <si>
    <t>II) NOTAS AL ESTADO DE ACTIVIDADES</t>
  </si>
  <si>
    <t>INGRESOS DE GESTIÓN</t>
  </si>
  <si>
    <t>ERA-01 INGRESOS</t>
  </si>
  <si>
    <t>NOTA</t>
  </si>
  <si>
    <t>4100 INGRESOS DE GESTIÓN</t>
  </si>
  <si>
    <t>4173730102  RE-INSCRIPCIÓN</t>
  </si>
  <si>
    <t>4173730104  INSCRIPCION BACHILLERATO</t>
  </si>
  <si>
    <t>4173730108  INSCRIPCIÓN MATERIA APOYO MEDIA SUPERIOR</t>
  </si>
  <si>
    <t>4173730109  INSCRIPCIÓN BACHILLERATO MIXTO</t>
  </si>
  <si>
    <t>4173730205  CURSOS DE IDIOMAS</t>
  </si>
  <si>
    <t>4173730407  EVALUACIÓN DIAGNÓSTICA</t>
  </si>
  <si>
    <t>4173730601  REPOSICIÓN CREDENCIAL ESTACIONAMIENTO</t>
  </si>
  <si>
    <t>4173730701   CUOTAS DE TITULACIÓN</t>
  </si>
  <si>
    <t>4173730901  POR CONCEPTO DE FICHAS</t>
  </si>
  <si>
    <t>4173730903  BIBLIOTECA DIGITAL ECEST BIDIG-</t>
  </si>
  <si>
    <t>4173730915  ADEUDOS ANTERIORES ALUMNOS</t>
  </si>
  <si>
    <t>4173732422  INSCRIPCIÓN LICENCIATURA SEMESTRAL, POR MATERIA</t>
  </si>
  <si>
    <t>4173732423  INSCRIPCION LICENCIATURA CUATRIMESTRAL,</t>
  </si>
  <si>
    <t>4173732424  INSCRIPCION LICENCIATURA CUATRIMESTRAL, CERESO</t>
  </si>
  <si>
    <t>4173732426  CURSO PROPEDEUTICO</t>
  </si>
  <si>
    <t>4173732427  CONSTANCIA LICENCIATURA</t>
  </si>
  <si>
    <t>4173732429  CARTA PASANTE LICENCIATURA</t>
  </si>
  <si>
    <t>4173732431  EXAMENES EXTRAORDINARIOS</t>
  </si>
  <si>
    <t>4173732433  EVALUACION SUMARIA LICENCIATURA</t>
  </si>
  <si>
    <t>4173732437  EXPEDICION DE CERTIFICADO LICENCIATURA</t>
  </si>
  <si>
    <t>4173732439  INSCRIPCIÓN REINSCRIPCIÓN TSU CUATRIM. POR MATERIA</t>
  </si>
  <si>
    <t>4173732601  EXPEDICION DE CONSTANCIAS</t>
  </si>
  <si>
    <t>4173732602  POR REALIZACION DE EXAMEN EXTRAORDINARIO</t>
  </si>
  <si>
    <t>4200 PARTICIPACIONES, APORTACIONES, TRANSFERENCIAS, ASIGNACIONES, SUBSIDIOS Y OTRAS AYUDAS</t>
  </si>
  <si>
    <t>4212825403 FAM EDU MEDIA SUP SERVICIOS GENERALES</t>
  </si>
  <si>
    <t>4221911100  ESTATAL SERVICIOS PERSONALES</t>
  </si>
  <si>
    <t>4221911200  ESTATAL MATERIALES Y SUMINISTROS</t>
  </si>
  <si>
    <t>4221911300  ESTATAL SERVICIOS GENERALES</t>
  </si>
  <si>
    <t>4221911400  ESTATAL SUBSIDIOS Y AYUDAS</t>
  </si>
  <si>
    <t>4221913100  RECURSOS INTERINSTITUCIONALES</t>
  </si>
  <si>
    <t>ERA-02 OTROS INGRESOS Y BENEFICIOS</t>
  </si>
  <si>
    <t>4300 OTROS INGRESOS Y BENEFICIOS</t>
  </si>
  <si>
    <t>4399790101  INTERES NORMALES</t>
  </si>
  <si>
    <t>4399790302 DONATIVOS EN ESPECIE</t>
  </si>
  <si>
    <t>4399790401  GASTOS DE ADMINISTRACION</t>
  </si>
  <si>
    <t>4399790501  INDEMNIZACIONES (RECUPERACION POR SINIESTROS)</t>
  </si>
  <si>
    <t>4399790513  SANCIONES A PROVEEDORES</t>
  </si>
  <si>
    <t>4399790906 DEPÓSITOS NO IDENTIFICADOS (AUTORIZADOS)</t>
  </si>
  <si>
    <t>4399790908  REPOSICIÓN DE TARJETA ECOVALE</t>
  </si>
  <si>
    <t>GASTOS Y OTRAS PÉRDIDAS</t>
  </si>
  <si>
    <t>ERA-03 GASTOS</t>
  </si>
  <si>
    <t>%GASTO</t>
  </si>
  <si>
    <t>EXPLICACION</t>
  </si>
  <si>
    <t>5000 GASTOS Y OTRAS PERDIDAS</t>
  </si>
  <si>
    <t>5111113000  SUELDOS BASE AL PERSONAL PERMANENTE</t>
  </si>
  <si>
    <t>Pago de nomina de maestros de bachillerato, tutores de universidad y personal administrativo</t>
  </si>
  <si>
    <t>5112121000  HONORARIOS ASIMILABLES A SALARIOS</t>
  </si>
  <si>
    <t>5113132000  PRIMAS DE VACAS., DOMINICAL Y GRATIF. FIN DE AÑO</t>
  </si>
  <si>
    <t>5113134000  COMPENSACIONES</t>
  </si>
  <si>
    <t>5114141000  APORTACIONES DE SEGURIDAD SOCIAL</t>
  </si>
  <si>
    <t>5114142000  APORTACIONES A FONDOS DE VIVIENDA</t>
  </si>
  <si>
    <t>5114143000  APORTACIONES AL SISTEMA  PARA EL RETIRO</t>
  </si>
  <si>
    <t>5114144000  SEGUROS MÚLTIPLES</t>
  </si>
  <si>
    <t>5115151000  CUOTAS PARA EL FONDO DE AHORRO Y FONDO DEL TRABAJO</t>
  </si>
  <si>
    <t>5115152000  INDEMNIZACIONES</t>
  </si>
  <si>
    <t>5115154000  PRESTACIONES CONTRACTUALES</t>
  </si>
  <si>
    <t>5115155000  APOYOS A LA CAPACITACION DE LOS SERV. PUBLICOS</t>
  </si>
  <si>
    <t>5121211000  MATERIALES Y ÚTILES DE OFICINA</t>
  </si>
  <si>
    <t>5121214000  MAT.,UTILES Y EQUIPOS MENORES DE TECNOLOGIAS DE LA</t>
  </si>
  <si>
    <t>5121215000  MATERIAL IMPRESO E INFORMACION DIGITAL</t>
  </si>
  <si>
    <t>5121216000  MATERIAL DE LIMPIEZA</t>
  </si>
  <si>
    <t>5121217000  MATERIALES Y ÚTILES DE ENSEÑANZA</t>
  </si>
  <si>
    <t>5122221000  ALIMENTACIÓN DE PERSONAS</t>
  </si>
  <si>
    <t>5122222000  PRODUCTOS ALIMENTICIOS PARA ANIMALES</t>
  </si>
  <si>
    <t>5122223000  UTENSILIOS PARA EL SERVICIO DE ALIMENTACIÓN</t>
  </si>
  <si>
    <t>5124241000  PRODUCTOS MINERALES NO METALICOS</t>
  </si>
  <si>
    <t>5124242000  CEMENTO Y PRODUCTOS DE CONCRETO</t>
  </si>
  <si>
    <t>5124246000  MATERIAL ELECTRICO Y ELECTRONICO</t>
  </si>
  <si>
    <t>5124247000  ARTICULOS METALICOS PARA LA CONSTRUCCION</t>
  </si>
  <si>
    <t>5124248000  MATERIALES COMPLEMENTARIOS</t>
  </si>
  <si>
    <t>5124249000  OTROS MATERIALES Y ARTICULOS DE CONSTRUCCION Y REP</t>
  </si>
  <si>
    <t>5125251000  SUSTANCIAS QUÍMICAS</t>
  </si>
  <si>
    <t>5125253000  MEDICINAS Y PRODUCTOS FARMACÉUTICOS</t>
  </si>
  <si>
    <t>5125254000  MATERIALES, ACCESORIOS Y SUMINISTROS MÉDICOS</t>
  </si>
  <si>
    <t>5125255000  MAT., ACCESORIOS Y SUMINISTROS DE LABORATORIO</t>
  </si>
  <si>
    <t>5125256000  FIBRAS SINTÉTICAS, HULES, PLÁSTICOS Y DERIVS.</t>
  </si>
  <si>
    <t>5126261000  COMBUSTIBLES, LUBRICANTES Y ADITIVOS</t>
  </si>
  <si>
    <t>5127271000  VESTUARIOS Y UNIFORMES</t>
  </si>
  <si>
    <t>5127272000  PRENDAS DE PROTECCIÓN</t>
  </si>
  <si>
    <t>5127273000  ARTÍCULOS DEPORTIVOS</t>
  </si>
  <si>
    <t>5129291000  HERRAMIENTAS MENORES</t>
  </si>
  <si>
    <t>5129292000  REFACCIONES, ACCESORIOS Y HERRAM. MENORES</t>
  </si>
  <si>
    <t>5129294000  REFACCIONES Y ACCESORIOS PARA EQ. DE COMPUTO</t>
  </si>
  <si>
    <t>5129296000  REF. Y ACCESORIOS ME. DE EQ. DE TRANSPORTE</t>
  </si>
  <si>
    <t>5129298000  REF. Y ACCESORIOS ME. DE MAQ. Y OTROS EQUIPOS</t>
  </si>
  <si>
    <t>5129299000  REF. Y ACCESORIOS ME. OTROS BIENES MUEBLES</t>
  </si>
  <si>
    <t>5131311000  SERVICIO DE ENERGÍA ELÉCTRICA</t>
  </si>
  <si>
    <t>5131313000  SERVICIO DE AGUA POTABLE</t>
  </si>
  <si>
    <t>5131314000  TELEFONÍA TRADICIONAL</t>
  </si>
  <si>
    <t>5131317000  SERV. ACCESO A INTERNET, REDES Y PROC. DE INFO.</t>
  </si>
  <si>
    <t>5131318000  SERVICIOS POSTALES Y TELEGRAFICOS</t>
  </si>
  <si>
    <t>5132322000  ARRENDAMIENTO DE EDIFICIOS</t>
  </si>
  <si>
    <t>5132323000  ARRENDA. DE MOB. Y EQ. ADMÓN., EDU. Y RECRE.</t>
  </si>
  <si>
    <t>5132325000  ARRENDAMIENTO DE EQUIPO DE TRANSPORTE</t>
  </si>
  <si>
    <t>5132327000  ARRENDAMIENTO DE ACTIVOS INTANGIBLES</t>
  </si>
  <si>
    <t>5132329000  OTROS ARRENDAMIENTOS</t>
  </si>
  <si>
    <t>5133331000  SERVS. LEGALES, DE CONTA., AUDITORIA Y RELACS.</t>
  </si>
  <si>
    <t>5133332000  SERVS. DE DISEÑO, ARQ., INGE. Y ACTIVS. RELACS.</t>
  </si>
  <si>
    <t>5133334000  CAPACITACIÓN</t>
  </si>
  <si>
    <t>5133336000  SERVS. APOYO ADMVO., FOTOCOPIADO E IMPRESION</t>
  </si>
  <si>
    <t>5133338000  SERVICIOS DE VIGILANCIA</t>
  </si>
  <si>
    <t>5133339000  SERVICIOS PROFESIONALES, CIENTIFICOS Y TECNICOS IN</t>
  </si>
  <si>
    <t>5134341000  SERVICIOS FINANCIEROS Y BANCARIOS</t>
  </si>
  <si>
    <t>5134345000  SEGUROS DE BIENES PATRIMONIALES</t>
  </si>
  <si>
    <t>5134349000  SERVS. FINANCIEROS, BANCARIOS Y COMER. INTEG.</t>
  </si>
  <si>
    <t>5135351000  CONSERV. Y MANTENIMIENTO MENOR DE INMUEBLES</t>
  </si>
  <si>
    <t>5135352000  INST., REPAR. MTTO. MOB. Y EQ. ADMON., EDU. Y REC</t>
  </si>
  <si>
    <t>5135353000  INST., REPAR. Y MTTO. EQ. COMPU. Y TECNO. DE INFO</t>
  </si>
  <si>
    <t>5135355000  REPAR. Y MTTO. DE EQUIPO DE TRANSPORTE</t>
  </si>
  <si>
    <t>5135357000  INST., REP. Y MTTO. DE MAQ., OT. EQ. Y HERRMTAS.</t>
  </si>
  <si>
    <t>5135358000  SERVICIOS DE LIMPIEZA Y MANEJO DE DESECHOS</t>
  </si>
  <si>
    <t>5135359000  SERVICIOS DE JARDINERÍA Y FUMIGACIÓN</t>
  </si>
  <si>
    <t>5136361100  DIFUSION POR RADIO, TELEVISION Y PRENSA</t>
  </si>
  <si>
    <t>5136361200  DIFUSION POR MEDIOS ALTERNATIVOS</t>
  </si>
  <si>
    <t>5136366000  SERV. CREAT. Y DIF CONT. EXCLUS. A T. INTERNET</t>
  </si>
  <si>
    <t>5137372000  PASAJES TERRESTRES</t>
  </si>
  <si>
    <t>5137375000  VIATICOS EN EL PAIS</t>
  </si>
  <si>
    <t>5138382000  GASTOS DE ORDEN SOCIAL Y CULTURAL</t>
  </si>
  <si>
    <t>5139392000  OTROS IMPUESTOS Y DERECHOS</t>
  </si>
  <si>
    <t>5139396000  OTROS GASTOS POR RESPONSABILIDADES</t>
  </si>
  <si>
    <t>5139398000  IMPUESTO DE NOMINA</t>
  </si>
  <si>
    <t>5139399000  OTROS SERVICIOS GENERALES</t>
  </si>
  <si>
    <t>5241441000  AYUDAS SOCIALES A PERSONAS</t>
  </si>
  <si>
    <t>5511200001  ESTIMACION CTAS INCOBRABLES DEUDORES DIV.  CP</t>
  </si>
  <si>
    <t>5518000001  BAJA DE ACTIVO FIJO</t>
  </si>
  <si>
    <t>III) NOTAS AL ESTADO DE VARIACIÓN A LA HACIEDA PÚBLICA</t>
  </si>
  <si>
    <t>VHP-01 PATRIMONIO CONTRIBUIDO</t>
  </si>
  <si>
    <t>MODIFICACION</t>
  </si>
  <si>
    <t>3110 HACIENDA PUBLICA/PATRIMONIO CONTRIBUIDO</t>
  </si>
  <si>
    <t>3110000001  APORTACIONES</t>
  </si>
  <si>
    <t>3110000002  BAJA DE ACTIVO FIJO</t>
  </si>
  <si>
    <t>3110000003  FONDOS DE CONTINGENCIA</t>
  </si>
  <si>
    <t>3110000007  APOYOS INTERINSTITUCIONALES</t>
  </si>
  <si>
    <t>3110911500  ESTATAL BIENES MUEBLES E INMUEBLES</t>
  </si>
  <si>
    <t>3110911600  ESTATAL OBRA PÚBLICA</t>
  </si>
  <si>
    <t>3113825405  EJE ANT FAM MEDIA SUP BIENES MUEBLES E INMUEBLES</t>
  </si>
  <si>
    <t>3113825406  EJE ANT FAM MEDIA SUP OBRA PUBLICA</t>
  </si>
  <si>
    <t>3113828005  EJE ANT FAFEF BIENES MUEBLES E INMUEBLES</t>
  </si>
  <si>
    <t>3113828006  FAFEF OBRA PUBLICA EJERCICIO ANTERIORES</t>
  </si>
  <si>
    <t>3113835000  CONVENIO BIENES MUEBLES E INMUEBLES EJER ANT</t>
  </si>
  <si>
    <t>3113836000  CONVENIO OBRA PUBLICA EJER ANT</t>
  </si>
  <si>
    <t>3113915000  ESTATALES DE EJERCICIOS ANTERIORES BIENES MUEBLES</t>
  </si>
  <si>
    <t>3113916000  ESTATALES DE EJERCICIOS ANTERIORES OBRA PUBLICA</t>
  </si>
  <si>
    <t>3113924206  MUNICIPAL OBRA EJERCICIO ANTERIORES</t>
  </si>
  <si>
    <t>VHP-02 PATRIMONIO GENERADO</t>
  </si>
  <si>
    <t>3210 HACIENDA PUBLICA /PATRIMONIO GENERADO</t>
  </si>
  <si>
    <t>3210000001  RESULTADO DEL EJERCICIO</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</si>
  <si>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</si>
  <si>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</si>
  <si>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</si>
  <si>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</si>
  <si>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</si>
  <si>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</si>
  <si>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</si>
  <si>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</si>
  <si>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</si>
  <si>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</si>
  <si>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</si>
  <si>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</si>
  <si>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</si>
  <si>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3220000026  RESULTADO DEL EJERCICIO 2018</t>
  </si>
  <si>
    <t>3220000027  RESULTADO DEL EJERCICIO 2019</t>
  </si>
  <si>
    <t>3220000028  RESULTADO DEL EJERCICIO 2020</t>
  </si>
  <si>
    <t>3220001000  CAPITALIZACIÓN RECURSOS PROPIOS</t>
  </si>
  <si>
    <t>3220001001  CAPITALIZACIÓN REMANENTES</t>
  </si>
  <si>
    <t>3220690201  APLICACIÓN DE REMANENTE PROPIO</t>
  </si>
  <si>
    <t>3220690202  APLICACIÓN DE REMANENTE FEDERAL</t>
  </si>
  <si>
    <t>3220690203  APLICACIÓN DE REMANENTE INTERINSTITUCIONAL</t>
  </si>
  <si>
    <t>3220690211  APLICACIÓN DE REMANENTE PROPIO</t>
  </si>
  <si>
    <t>3220790201  APLICACIÓN DE REMANENTE PROPIO</t>
  </si>
  <si>
    <t>3220790204  APLICACIÓN DE REMANENTE MUNICIPAL</t>
  </si>
  <si>
    <t>3221791001  REMANENTE CIERRE INGRESOS EXCEDENTES</t>
  </si>
  <si>
    <t>3221792002   REMANENTE REFRENDO RECURSOS PROPIOS</t>
  </si>
  <si>
    <t>3221792003  REMANENTE DISPONIBLE RECURSOS PROPIOS</t>
  </si>
  <si>
    <t>3221792004  REMANENTE APLICADO RECURSOS PROPIOS</t>
  </si>
  <si>
    <t>3221793002   REMANENTE REFRENDO ESTATAL LIBRE DISPOSICIÃ“N</t>
  </si>
  <si>
    <t>3221793004  REMANENTE APLICADO ESTATAL LIBRE DISPOSICION</t>
  </si>
  <si>
    <t>3221797004  REMANENTE APLICADO RECURSO INTERINSTITUCIONAL</t>
  </si>
  <si>
    <t>3231002001  REVALÚO DE BIENES INMUEBLES</t>
  </si>
  <si>
    <t>IV) NOTAS AL ESTADO DE FLUJO DE EFECTIVO</t>
  </si>
  <si>
    <t>EFE-01 FLUJO DE EFECTIVO</t>
  </si>
  <si>
    <t>1110 EFECTIVO Y EQUIVALENTES</t>
  </si>
  <si>
    <t>1112102002  BBVA BANCOMER 448673780</t>
  </si>
  <si>
    <t>1112102004  BBVA BANCOMER 0155440149</t>
  </si>
  <si>
    <t>1112102008  BBVA  0190511609 INGRESOS PROPIOS</t>
  </si>
  <si>
    <t>1112104001  BITAL CHEQUES (HSBC)</t>
  </si>
  <si>
    <t>1112104011  HSBC 4054251939 INFRAESTRUCTURA REC. ESTATAL</t>
  </si>
  <si>
    <t>1112104017  HSBC PROPIO 4057424905 CHEQUES</t>
  </si>
  <si>
    <t>1112104020  HSBC 4063038582 REMANENTE FAM 2019</t>
  </si>
  <si>
    <t>1112104021  HSBC 4063038954 BURBUJA ESTATAL</t>
  </si>
  <si>
    <t>1112106002  BAJIO PROPIO 5254446 CHEQUES CLIENTE 11380730</t>
  </si>
  <si>
    <t>1112106004  BAJIO 14209027 0101 ESTATAL</t>
  </si>
  <si>
    <t>1112106016  BAJIO 290318950101 FONDO DE AHORRO 2020-2021</t>
  </si>
  <si>
    <t>1112107002  SANTANDER 65-50431462-6  NÓMINA</t>
  </si>
  <si>
    <t>1112107003  SANTANDER  PROPIO 65-50445089-5 CHEQUES</t>
  </si>
  <si>
    <t>1112107006  SANTANDER 18000152646 FAM 2020</t>
  </si>
  <si>
    <t>1112107007  SANTANDER 18000152694 REMANENTE FAM 2020</t>
  </si>
  <si>
    <t>1112107008 SANTANDER 180001 188574 FAM 2021</t>
  </si>
  <si>
    <t>1112107009 SANTANDER 18000189609 REMANENTE FAM 2021</t>
  </si>
  <si>
    <t>EFE-02 ADQ. BIENES MUEBLES E INMUEBLES</t>
  </si>
  <si>
    <t>SUBSIDIO</t>
  </si>
  <si>
    <t>1231581001  TERRENOS A VALOR HISTORICO</t>
  </si>
  <si>
    <t>1233058300  EDIFICIOS NO HABITACIONALES</t>
  </si>
  <si>
    <t>1236200001  CONSTRUCCIONES EN PROCESO EN BIENES PROPIOS 10</t>
  </si>
  <si>
    <t>1236262200  Edificación no habitacional</t>
  </si>
  <si>
    <t>EFE-03 CONCILIACIÓN FLUJO DE EFECTIVO</t>
  </si>
  <si>
    <t>5500  OTROS GASTOS Y PÉRDIDAS EXTRAORDINARIAS</t>
  </si>
  <si>
    <t>5510  Estimaciones, depreciaciones, deterioros, obsolescencia y amortizaciones</t>
  </si>
  <si>
    <t>5511  Estimaciones por pérdida o deterioro de activos circulantes</t>
  </si>
  <si>
    <t>5512  Estimaciones por pérdida o deterioro de activos no circulantes</t>
  </si>
  <si>
    <t>5513  Depreciación de bienes inmuebles</t>
  </si>
  <si>
    <t>5514  Depreciación de infraestructura</t>
  </si>
  <si>
    <t>5515  Depreciación de bienes muebles</t>
  </si>
  <si>
    <t>5516  Deterioro de los activos biológicos</t>
  </si>
  <si>
    <t>5517  Amortización de activos intangibles</t>
  </si>
  <si>
    <t>5518  Disminución de Bienes por pérdida, obsolescencia y deterioro</t>
  </si>
  <si>
    <t xml:space="preserve">IV) CONCILIACIÓN DE LOS INGRESOS PRESUPUESTARIOS Y CONTABLES, ASI COMO ENTRE LOS EGRESOS </t>
  </si>
  <si>
    <t>PRESUPUESTARIOS Y LOS GASTOS</t>
  </si>
  <si>
    <t>Conciliación entre los Ingresos Presupuestarios y Contables</t>
  </si>
  <si>
    <t>Correspondiente del 1 de Enero al 30 de Septiembre 2021</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</si>
  <si>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</si>
  <si>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</si>
  <si>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</si>
  <si>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</si>
  <si>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</si>
  <si>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</si>
  <si>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</si>
  <si>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</si>
  <si>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</si>
  <si>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</si>
  <si>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</si>
  <si>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</si>
  <si>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</si>
  <si>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</si>
  <si>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</si>
  <si>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</si>
  <si>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</si>
  <si>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5110  MUEBLES DE OFICINA Y</t>
  </si>
  <si>
    <t>5120  MUEBLES, EXCEPTO DE</t>
  </si>
  <si>
    <t>5130  BIENES ARTISTICOS</t>
  </si>
  <si>
    <t>5150  EQUIPO DE COMPUTO Y</t>
  </si>
  <si>
    <t>5190  OTROS MOBILIARIOS Y</t>
  </si>
  <si>
    <t>5210  EQUIPO Y APARATOS AU</t>
  </si>
  <si>
    <t>5230  CAMARAS FOTOGRAFICAS</t>
  </si>
  <si>
    <t>5290  OTRO MOBILIARIO Y EQ</t>
  </si>
  <si>
    <t>5310  EQUIPO MEDICO Y DE L</t>
  </si>
  <si>
    <t>5320 INSTRUMENTAL MEDIOCO Y LABORAROTOIO</t>
  </si>
  <si>
    <t>5410  AUTOMOVILES Y CAMIONES</t>
  </si>
  <si>
    <t>5490  OTROS EQUIPOS DE TRA</t>
  </si>
  <si>
    <t>5610  MAQUINARIA Y EQUIPO</t>
  </si>
  <si>
    <t>5620  MAQUINARIA Y EQUIPO</t>
  </si>
  <si>
    <t>5640  SISTEMAS DE AIRE ACO</t>
  </si>
  <si>
    <t>5650  EQUIPO DE COMUNICACI</t>
  </si>
  <si>
    <t>911300  ESTATAL SERV GRALES</t>
  </si>
  <si>
    <t>5660  EQUIPOS DE GENERACIO</t>
  </si>
  <si>
    <t>911400  ESTATAL SUB Y AYUDA</t>
  </si>
  <si>
    <t>5670  HERRAMIENTAS Y MAQUI</t>
  </si>
  <si>
    <t>913100  REC INTERINSTITUCION</t>
  </si>
  <si>
    <t>5690  OTROS EQUIPOS</t>
  </si>
  <si>
    <t>6220  EDIFICACION NO HABITACIONAL</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</si>
  <si>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</si>
  <si>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</si>
  <si>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</si>
  <si>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</si>
  <si>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</si>
  <si>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</si>
  <si>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</si>
  <si>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</si>
  <si>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</si>
  <si>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r>
      <t>Otros Gastos Contables No Presupuestales (</t>
    </r>
    <r>
      <rPr>
        <b/>
        <sz val="10"/>
        <color rgb="FF000000"/>
        <rFont val="Calibri"/>
        <family val="2"/>
        <scheme val="minor"/>
      </rPr>
      <t>Saldo en EMRF</t>
    </r>
    <r>
      <rPr>
        <sz val="10"/>
        <color rgb="FF000000"/>
        <rFont val="Calibri"/>
        <family val="2"/>
        <scheme val="minor"/>
      </rPr>
      <t>)</t>
    </r>
  </si>
  <si>
    <t>4. Total de Gasto Contable (4 = 1 - 2 + 3)</t>
  </si>
  <si>
    <t>NOTAS DE MEMORIA</t>
  </si>
  <si>
    <t>NOTAS DE MEMORIA.</t>
  </si>
  <si>
    <t>7110000263  DONATIVOS EN BIENES Y SERVICIOS</t>
  </si>
  <si>
    <t>7120000263  BIENES Y SERVICIOS DONADOS</t>
  </si>
  <si>
    <t>0</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</si>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</sst>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0;&quot; &quot;"/>
    <numFmt numFmtId="165" formatCode="#,##0;\-#,##0;&quot; &quot;"/>
    <numFmt numFmtId="166" formatCode="_(* #,##0.00_);_(* \(#,##0.00\);_(* &quot;-&quot;??_);_(@_)"/>
    <numFmt numFmtId="167" formatCode="_-* #,##0_-;\-* #,##0_-;_-* &quot;-&quot;??_-;_-@_-"/>
    <numFmt numFmtId="168" formatCode="#,##0.000000000000"/>
    <numFmt numFmtId="169" formatCode="_(* #,##0_);_(* \(#,##0\);_(* &quot;-&quot;??_);_(@_)"/>
    <numFmt numFmtId="170" formatCode="#,##0.000000000"/>
  </numFmts>
  <fonts count="36">
    <font>
      <sz val="11"/>
      <color theme="1"/>
      <name val="Calibri"/>
      <family val="2"/>
      <scheme val="minor"/>
    </font>
    <font>
      <sz val="11"/>
      <color theme="1"/>
      <name val="Calibri"/>
      <family val="2"/>
      <scheme val="minor"/>
    </font>
    <font>
      <sz val="11"/>
      <color theme="0"/>
      <name val="Calibri"/>
      <family val="2"/>
      <scheme val="minor"/>
    </font>
    <font>
      <b/>
      <sz val="10"/>
      <name val="Arial"/>
      <family val="2"/>
    </font>
    <font>
      <b/>
      <sz val="10"/>
      <color theme="0"/>
      <name val="Arial"/>
      <family val="2"/>
    </font>
    <font>
      <sz val="10"/>
      <color indexed="8"/>
      <name val="Arial"/>
      <family val="2"/>
    </font>
    <font>
      <b/>
      <sz val="11"/>
      <color indexed="56"/>
      <name val="Arial"/>
      <family val="2"/>
    </font>
    <font>
      <b/>
      <sz val="11"/>
      <color theme="0"/>
      <name val="Arial"/>
      <family val="2"/>
    </font>
    <font>
      <b/>
      <sz val="10"/>
      <color indexed="30"/>
      <name val="Arial"/>
      <family val="2"/>
    </font>
    <font>
      <sz val="10"/>
      <color theme="0"/>
      <name val="Arial"/>
      <family val="2"/>
    </font>
    <font>
      <b/>
      <sz val="10"/>
      <color indexed="56"/>
      <name val="Arial"/>
      <family val="2"/>
    </font>
    <font>
      <b/>
      <sz val="10"/>
      <color indexed="8"/>
      <name val="Arial"/>
      <family val="2"/>
    </font>
    <font>
      <sz val="10"/>
      <color indexed="8"/>
      <name val="Calibri"/>
      <family val="2"/>
    </font>
    <font>
      <b/>
      <u/>
      <sz val="10"/>
      <color indexed="8"/>
      <name val="Arial"/>
      <family val="2"/>
    </font>
    <font>
      <sz val="8"/>
      <color indexed="8"/>
      <name val="Arial"/>
      <family val="2"/>
    </font>
    <font>
      <sz val="10"/>
      <name val="Arial"/>
      <family val="2"/>
    </font>
    <font>
      <sz val="11"/>
      <color indexed="8"/>
      <name val="Calibri"/>
      <family val="2"/>
    </font>
    <font>
      <u/>
      <sz val="10"/>
      <color indexed="8"/>
      <name val="Arial"/>
      <family val="2"/>
    </font>
    <font>
      <sz val="8"/>
      <color theme="0"/>
      <name val="Arial"/>
      <family val="2"/>
    </font>
    <font>
      <sz val="10"/>
      <color theme="0"/>
      <name val="Calibri"/>
      <family val="2"/>
    </font>
    <font>
      <sz val="10"/>
      <color rgb="FFFF0000"/>
      <name val="Arial"/>
      <family val="2"/>
    </font>
    <font>
      <sz val="8"/>
      <color theme="1"/>
      <name val="Arial"/>
      <family val="2"/>
    </font>
    <font>
      <sz val="10"/>
      <color theme="1"/>
      <name val="Arial"/>
      <family val="2"/>
    </font>
    <font>
      <b/>
      <sz val="10"/>
      <color rgb="FFFF0000"/>
      <name val="Arial"/>
      <family val="2"/>
    </font>
    <font>
      <b/>
      <sz val="10"/>
      <color indexed="8"/>
      <name val="Soberana Sans Light"/>
    </font>
    <font>
      <b/>
      <sz val="10"/>
      <color rgb="FF000000"/>
      <name val="Arial"/>
      <family val="2"/>
    </font>
    <font>
      <sz val="11"/>
      <color rgb="FF000000"/>
      <name val="Calibri"/>
      <family val="2"/>
      <scheme val="minor"/>
    </font>
    <font>
      <sz val="10"/>
      <color rgb="FF000000"/>
      <name val="Arial"/>
      <family val="2"/>
    </font>
    <font>
      <sz val="10"/>
      <color rgb="FF000000"/>
      <name val="Calibri"/>
      <family val="2"/>
      <scheme val="minor"/>
    </font>
    <font>
      <b/>
      <sz val="11"/>
      <color rgb="FF000000"/>
      <name val="Calibri"/>
      <family val="2"/>
      <scheme val="minor"/>
    </font>
    <font>
      <b/>
      <sz val="8"/>
      <name val="Arial"/>
      <family val="2"/>
    </font>
    <font>
      <sz val="8"/>
      <name val="Arial"/>
      <family val="2"/>
    </font>
    <font>
      <b/>
      <sz val="10"/>
      <color rgb="FF000000"/>
      <name val="Calibri"/>
      <family val="2"/>
      <scheme val="minor"/>
    </font>
    <font>
      <b/>
      <sz val="8"/>
      <color theme="0" tint="-4.9989318521683403E-2"/>
      <name val="Arial"/>
      <family val="2"/>
    </font>
    <font>
      <sz val="10"/>
      <color theme="0" tint="-4.9989318521683403E-2"/>
      <name val="Arial"/>
      <family val="2"/>
    </font>
    <font>
      <sz val="10"/>
      <color rgb="FFFF0000"/>
      <name val="Segoe UI"/>
      <family val="2"/>
    </font>
  </fonts>
  <fills count="9">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rgb="FF000000"/>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64"/>
      </top>
      <bottom/>
      <diagonal/>
    </border>
    <border>
      <left/>
      <right/>
      <top/>
      <bottom style="thin">
        <color indexed="64"/>
      </bottom>
      <diagonal/>
    </border>
  </borders>
  <cellStyleXfs count="11">
    <xf numFmtId="0" fontId="0" fillId="0" borderId="0"/>
    <xf numFmtId="9"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1" fillId="0" borderId="0"/>
    <xf numFmtId="166" fontId="16" fillId="0" borderId="0" applyFont="0" applyFill="0" applyBorder="0" applyAlignment="0" applyProtection="0"/>
    <xf numFmtId="0" fontId="15" fillId="0" borderId="0"/>
    <xf numFmtId="9" fontId="1" fillId="0" borderId="0" applyFont="0" applyFill="0" applyBorder="0" applyAlignment="0" applyProtection="0"/>
    <xf numFmtId="9"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cellStyleXfs>
  <cellXfs count="283">
    <xf numFmtId="0" fontId="0" fillId="0" borderId="0" xfId="0"/>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4" fillId="2" borderId="0" xfId="0" applyFont="1" applyFill="1" applyBorder="1" applyAlignment="1">
      <alignment vertical="center"/>
    </xf>
    <xf numFmtId="0" fontId="3" fillId="3" borderId="0" xfId="0" applyFont="1" applyFill="1" applyBorder="1" applyAlignment="1">
      <alignment vertical="center"/>
    </xf>
    <xf numFmtId="0" fontId="5" fillId="4" borderId="0" xfId="0" applyFont="1" applyFill="1"/>
    <xf numFmtId="0" fontId="6" fillId="0" borderId="0" xfId="0" applyFont="1" applyBorder="1" applyAlignment="1"/>
    <xf numFmtId="0" fontId="6" fillId="0" borderId="0" xfId="0" applyFont="1" applyBorder="1" applyAlignment="1">
      <alignment horizontal="center"/>
    </xf>
    <xf numFmtId="0" fontId="7" fillId="0" borderId="0" xfId="0" applyFont="1" applyBorder="1" applyAlignment="1"/>
    <xf numFmtId="0" fontId="8" fillId="4" borderId="0" xfId="0" applyFont="1" applyFill="1" applyBorder="1" applyAlignment="1">
      <alignment horizontal="right"/>
    </xf>
    <xf numFmtId="0" fontId="3" fillId="4" borderId="0" xfId="0" applyFont="1" applyFill="1" applyBorder="1" applyAlignment="1"/>
    <xf numFmtId="0" fontId="3" fillId="4" borderId="0" xfId="0" applyNumberFormat="1" applyFont="1" applyFill="1" applyBorder="1" applyAlignment="1" applyProtection="1">
      <protection locked="0"/>
    </xf>
    <xf numFmtId="0" fontId="5" fillId="4" borderId="0" xfId="0" applyFont="1" applyFill="1" applyBorder="1"/>
    <xf numFmtId="0" fontId="9" fillId="4" borderId="0" xfId="0" applyFont="1" applyFill="1" applyBorder="1"/>
    <xf numFmtId="0" fontId="9" fillId="4" borderId="0" xfId="0" applyFont="1" applyFill="1"/>
    <xf numFmtId="0" fontId="10" fillId="0" borderId="0" xfId="0" applyFont="1" applyAlignment="1">
      <alignment horizontal="left"/>
    </xf>
    <xf numFmtId="0" fontId="11" fillId="0" borderId="0" xfId="0" applyFont="1" applyAlignment="1">
      <alignment horizontal="justify"/>
    </xf>
    <xf numFmtId="0" fontId="3" fillId="4" borderId="0" xfId="0" applyFont="1" applyFill="1" applyBorder="1" applyAlignment="1">
      <alignment horizontal="left" vertical="center"/>
    </xf>
    <xf numFmtId="0" fontId="4" fillId="4" borderId="0" xfId="0" applyFont="1" applyFill="1" applyBorder="1" applyAlignment="1">
      <alignment horizontal="left" vertical="center"/>
    </xf>
    <xf numFmtId="0" fontId="10" fillId="0" borderId="0" xfId="0" applyFont="1" applyAlignment="1">
      <alignment horizontal="justify"/>
    </xf>
    <xf numFmtId="0" fontId="12" fillId="0" borderId="0" xfId="0" applyFont="1"/>
    <xf numFmtId="0" fontId="10" fillId="0" borderId="0" xfId="0" applyFont="1" applyBorder="1" applyAlignment="1">
      <alignment horizontal="left"/>
    </xf>
    <xf numFmtId="0" fontId="13" fillId="4" borderId="0" xfId="0" applyFont="1" applyFill="1" applyBorder="1"/>
    <xf numFmtId="0" fontId="11" fillId="4" borderId="0" xfId="0" applyFont="1" applyFill="1" applyBorder="1"/>
    <xf numFmtId="49" fontId="3" fillId="3" borderId="1" xfId="0" applyNumberFormat="1" applyFont="1" applyFill="1" applyBorder="1" applyAlignment="1">
      <alignment horizontal="left" vertical="center"/>
    </xf>
    <xf numFmtId="49" fontId="3" fillId="3" borderId="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4" borderId="2" xfId="0" applyNumberFormat="1" applyFont="1" applyFill="1" applyBorder="1" applyAlignment="1">
      <alignment horizontal="left"/>
    </xf>
    <xf numFmtId="164" fontId="12" fillId="4" borderId="3" xfId="0" applyNumberFormat="1" applyFont="1" applyFill="1" applyBorder="1"/>
    <xf numFmtId="164" fontId="12" fillId="4" borderId="4" xfId="0" applyNumberFormat="1" applyFont="1" applyFill="1" applyBorder="1"/>
    <xf numFmtId="164" fontId="12" fillId="0" borderId="0" xfId="0" applyNumberFormat="1" applyFont="1" applyFill="1" applyBorder="1"/>
    <xf numFmtId="49" fontId="3" fillId="4" borderId="5" xfId="0" applyNumberFormat="1" applyFont="1" applyFill="1" applyBorder="1" applyAlignment="1">
      <alignment horizontal="left"/>
    </xf>
    <xf numFmtId="164" fontId="12" fillId="4" borderId="6" xfId="0" applyNumberFormat="1" applyFont="1" applyFill="1" applyBorder="1"/>
    <xf numFmtId="164" fontId="12" fillId="4" borderId="7" xfId="0" applyNumberFormat="1" applyFont="1" applyFill="1" applyBorder="1"/>
    <xf numFmtId="4" fontId="14" fillId="0" borderId="6" xfId="0" applyNumberFormat="1" applyFont="1" applyFill="1" applyBorder="1" applyAlignment="1">
      <alignment wrapText="1"/>
    </xf>
    <xf numFmtId="49" fontId="15" fillId="4" borderId="5" xfId="0" applyNumberFormat="1" applyFont="1" applyFill="1" applyBorder="1" applyAlignment="1">
      <alignment horizontal="left"/>
    </xf>
    <xf numFmtId="165" fontId="12" fillId="4" borderId="6" xfId="0" applyNumberFormat="1" applyFont="1" applyFill="1" applyBorder="1"/>
    <xf numFmtId="49" fontId="3" fillId="4" borderId="8" xfId="0" applyNumberFormat="1" applyFont="1" applyFill="1" applyBorder="1" applyAlignment="1">
      <alignment horizontal="left"/>
    </xf>
    <xf numFmtId="165" fontId="12" fillId="4" borderId="9" xfId="0" applyNumberFormat="1" applyFont="1" applyFill="1" applyBorder="1"/>
    <xf numFmtId="164" fontId="12" fillId="4" borderId="10" xfId="0" applyNumberFormat="1" applyFont="1" applyFill="1" applyBorder="1"/>
    <xf numFmtId="164" fontId="12" fillId="4" borderId="9" xfId="0" applyNumberFormat="1" applyFont="1" applyFill="1" applyBorder="1"/>
    <xf numFmtId="167" fontId="3" fillId="3" borderId="1" xfId="2" applyNumberFormat="1" applyFont="1" applyFill="1" applyBorder="1" applyAlignment="1">
      <alignment horizontal="center" vertical="center"/>
    </xf>
    <xf numFmtId="0" fontId="5" fillId="0" borderId="0" xfId="0" applyFont="1" applyFill="1"/>
    <xf numFmtId="0" fontId="11" fillId="0" borderId="0" xfId="0" applyFont="1" applyFill="1" applyBorder="1"/>
    <xf numFmtId="0" fontId="5" fillId="0" borderId="0" xfId="0" applyFont="1" applyFill="1" applyBorder="1"/>
    <xf numFmtId="0" fontId="9" fillId="0" borderId="0" xfId="0" applyFont="1" applyFill="1"/>
    <xf numFmtId="0" fontId="13" fillId="0" borderId="0" xfId="0" applyFont="1" applyFill="1" applyBorder="1"/>
    <xf numFmtId="0" fontId="17" fillId="0" borderId="0" xfId="0" applyFont="1" applyFill="1" applyBorder="1"/>
    <xf numFmtId="49" fontId="3" fillId="5" borderId="1" xfId="0" applyNumberFormat="1" applyFont="1" applyFill="1" applyBorder="1" applyAlignment="1">
      <alignment horizontal="left" vertical="center"/>
    </xf>
    <xf numFmtId="49" fontId="3" fillId="5" borderId="1" xfId="0" applyNumberFormat="1" applyFont="1" applyFill="1" applyBorder="1" applyAlignment="1">
      <alignment horizontal="center" vertical="center"/>
    </xf>
    <xf numFmtId="49" fontId="3" fillId="0" borderId="6" xfId="0" applyNumberFormat="1" applyFont="1" applyFill="1" applyBorder="1" applyAlignment="1">
      <alignment horizontal="left"/>
    </xf>
    <xf numFmtId="164" fontId="5" fillId="0" borderId="6" xfId="0" applyNumberFormat="1" applyFont="1" applyFill="1" applyBorder="1"/>
    <xf numFmtId="165" fontId="5" fillId="0" borderId="6" xfId="0" applyNumberFormat="1" applyFont="1" applyFill="1" applyBorder="1"/>
    <xf numFmtId="165" fontId="5" fillId="0" borderId="0" xfId="0" applyNumberFormat="1" applyFont="1" applyFill="1" applyBorder="1"/>
    <xf numFmtId="49" fontId="3" fillId="0" borderId="5" xfId="0" applyNumberFormat="1" applyFont="1" applyFill="1" applyBorder="1" applyAlignment="1">
      <alignment horizontal="left"/>
    </xf>
    <xf numFmtId="164" fontId="5" fillId="0" borderId="0" xfId="0" applyNumberFormat="1" applyFont="1" applyFill="1" applyBorder="1"/>
    <xf numFmtId="49" fontId="3" fillId="0" borderId="9" xfId="0" applyNumberFormat="1" applyFont="1" applyFill="1" applyBorder="1" applyAlignment="1">
      <alignment horizontal="left"/>
    </xf>
    <xf numFmtId="164" fontId="5" fillId="0" borderId="9" xfId="0" applyNumberFormat="1" applyFont="1" applyFill="1" applyBorder="1"/>
    <xf numFmtId="166" fontId="3" fillId="5" borderId="1" xfId="2" applyFont="1" applyFill="1" applyBorder="1" applyAlignment="1">
      <alignment horizontal="center" vertical="center"/>
    </xf>
    <xf numFmtId="49" fontId="4" fillId="3" borderId="1" xfId="0" applyNumberFormat="1" applyFont="1" applyFill="1" applyBorder="1" applyAlignment="1">
      <alignment horizontal="center" vertical="center"/>
    </xf>
    <xf numFmtId="49" fontId="3" fillId="4" borderId="6" xfId="0" applyNumberFormat="1" applyFont="1" applyFill="1" applyBorder="1" applyAlignment="1">
      <alignment horizontal="left"/>
    </xf>
    <xf numFmtId="164" fontId="11" fillId="4" borderId="6" xfId="0" applyNumberFormat="1" applyFont="1" applyFill="1" applyBorder="1"/>
    <xf numFmtId="164" fontId="5" fillId="4" borderId="6" xfId="0" applyNumberFormat="1" applyFont="1" applyFill="1" applyBorder="1"/>
    <xf numFmtId="164" fontId="9" fillId="4" borderId="6" xfId="0" applyNumberFormat="1" applyFont="1" applyFill="1" applyBorder="1"/>
    <xf numFmtId="49" fontId="18" fillId="0" borderId="0" xfId="0" applyNumberFormat="1" applyFont="1" applyFill="1" applyBorder="1" applyAlignment="1">
      <alignment wrapText="1"/>
    </xf>
    <xf numFmtId="4" fontId="14" fillId="0" borderId="0" xfId="0" applyNumberFormat="1" applyFont="1" applyFill="1" applyBorder="1" applyAlignment="1">
      <alignment wrapText="1"/>
    </xf>
    <xf numFmtId="4" fontId="14" fillId="0" borderId="0" xfId="3" applyNumberFormat="1" applyFont="1" applyBorder="1" applyAlignment="1">
      <alignment wrapText="1"/>
    </xf>
    <xf numFmtId="49" fontId="15" fillId="4" borderId="6" xfId="0" applyNumberFormat="1" applyFont="1" applyFill="1" applyBorder="1" applyAlignment="1">
      <alignment horizontal="left"/>
    </xf>
    <xf numFmtId="165" fontId="5" fillId="4" borderId="6" xfId="0" applyNumberFormat="1" applyFont="1" applyFill="1" applyBorder="1"/>
    <xf numFmtId="165" fontId="9" fillId="4" borderId="6" xfId="0" applyNumberFormat="1" applyFont="1" applyFill="1" applyBorder="1"/>
    <xf numFmtId="4" fontId="14" fillId="0" borderId="0" xfId="4" applyNumberFormat="1" applyFont="1" applyFill="1" applyBorder="1" applyAlignment="1">
      <alignment wrapText="1"/>
    </xf>
    <xf numFmtId="165" fontId="11" fillId="0" borderId="6" xfId="0" applyNumberFormat="1" applyFont="1" applyFill="1" applyBorder="1"/>
    <xf numFmtId="165" fontId="11" fillId="4" borderId="6" xfId="0" applyNumberFormat="1" applyFont="1" applyFill="1" applyBorder="1"/>
    <xf numFmtId="49" fontId="15" fillId="0" borderId="6" xfId="0" applyNumberFormat="1" applyFont="1" applyFill="1" applyBorder="1" applyAlignment="1">
      <alignment horizontal="left"/>
    </xf>
    <xf numFmtId="4" fontId="9" fillId="0" borderId="0" xfId="0" applyNumberFormat="1" applyFont="1" applyFill="1"/>
    <xf numFmtId="49" fontId="3" fillId="4" borderId="9" xfId="0" applyNumberFormat="1" applyFont="1" applyFill="1" applyBorder="1" applyAlignment="1">
      <alignment horizontal="left"/>
    </xf>
    <xf numFmtId="164" fontId="5" fillId="4" borderId="9" xfId="0" applyNumberFormat="1" applyFont="1" applyFill="1" applyBorder="1"/>
    <xf numFmtId="164" fontId="9" fillId="4" borderId="9" xfId="0" applyNumberFormat="1" applyFont="1" applyFill="1" applyBorder="1"/>
    <xf numFmtId="4" fontId="9" fillId="4" borderId="0" xfId="0" applyNumberFormat="1" applyFont="1" applyFill="1"/>
    <xf numFmtId="4" fontId="5" fillId="4" borderId="0" xfId="0" applyNumberFormat="1" applyFont="1" applyFill="1"/>
    <xf numFmtId="0" fontId="11" fillId="4" borderId="0" xfId="0" applyFont="1" applyFill="1"/>
    <xf numFmtId="49" fontId="3" fillId="4" borderId="3" xfId="0" applyNumberFormat="1" applyFont="1" applyFill="1" applyBorder="1" applyAlignment="1">
      <alignment horizontal="left"/>
    </xf>
    <xf numFmtId="49" fontId="3" fillId="4" borderId="6" xfId="0" applyNumberFormat="1" applyFont="1" applyFill="1" applyBorder="1" applyAlignment="1">
      <alignment horizontal="right"/>
    </xf>
    <xf numFmtId="49" fontId="3" fillId="4" borderId="0" xfId="0" applyNumberFormat="1" applyFont="1" applyFill="1" applyBorder="1" applyAlignment="1">
      <alignment horizontal="left"/>
    </xf>
    <xf numFmtId="164" fontId="12" fillId="4" borderId="0" xfId="0" applyNumberFormat="1" applyFont="1" applyFill="1" applyBorder="1"/>
    <xf numFmtId="49" fontId="4" fillId="3" borderId="1" xfId="0" applyNumberFormat="1" applyFont="1" applyFill="1" applyBorder="1" applyAlignment="1">
      <alignment horizontal="center" vertical="center" wrapText="1"/>
    </xf>
    <xf numFmtId="164" fontId="19" fillId="4" borderId="3" xfId="0" applyNumberFormat="1" applyFont="1" applyFill="1" applyBorder="1"/>
    <xf numFmtId="164" fontId="19" fillId="4" borderId="7" xfId="0" applyNumberFormat="1" applyFont="1" applyFill="1" applyBorder="1"/>
    <xf numFmtId="164" fontId="19" fillId="4" borderId="6" xfId="0" applyNumberFormat="1" applyFont="1" applyFill="1" applyBorder="1"/>
    <xf numFmtId="164" fontId="19" fillId="4" borderId="9" xfId="0" applyNumberFormat="1" applyFont="1" applyFill="1" applyBorder="1"/>
    <xf numFmtId="164" fontId="19" fillId="4" borderId="10" xfId="0" applyNumberFormat="1" applyFont="1" applyFill="1" applyBorder="1"/>
    <xf numFmtId="164" fontId="3" fillId="3" borderId="11" xfId="0" applyNumberFormat="1" applyFont="1" applyFill="1" applyBorder="1"/>
    <xf numFmtId="164" fontId="3" fillId="3" borderId="12" xfId="0" applyNumberFormat="1" applyFont="1" applyFill="1" applyBorder="1"/>
    <xf numFmtId="164" fontId="4" fillId="3" borderId="12" xfId="0" applyNumberFormat="1" applyFont="1" applyFill="1" applyBorder="1"/>
    <xf numFmtId="164" fontId="4" fillId="3" borderId="13" xfId="0" applyNumberFormat="1" applyFont="1" applyFill="1" applyBorder="1"/>
    <xf numFmtId="164" fontId="3" fillId="4" borderId="0" xfId="0" applyNumberFormat="1" applyFont="1" applyFill="1" applyBorder="1"/>
    <xf numFmtId="164" fontId="4" fillId="4" borderId="0" xfId="0" applyNumberFormat="1" applyFont="1" applyFill="1" applyBorder="1"/>
    <xf numFmtId="49" fontId="3" fillId="4" borderId="9" xfId="0" applyNumberFormat="1" applyFont="1" applyFill="1" applyBorder="1" applyAlignment="1">
      <alignment horizontal="right"/>
    </xf>
    <xf numFmtId="49" fontId="3" fillId="3" borderId="11" xfId="0" applyNumberFormat="1" applyFont="1" applyFill="1" applyBorder="1" applyAlignment="1">
      <alignment horizontal="center" vertical="center"/>
    </xf>
    <xf numFmtId="49" fontId="3" fillId="3" borderId="13" xfId="0" applyNumberFormat="1" applyFont="1" applyFill="1" applyBorder="1" applyAlignment="1">
      <alignment horizontal="center" vertical="center"/>
    </xf>
    <xf numFmtId="165" fontId="5" fillId="4" borderId="3" xfId="0" applyNumberFormat="1" applyFont="1" applyFill="1" applyBorder="1"/>
    <xf numFmtId="164" fontId="5" fillId="4" borderId="3" xfId="0" applyNumberFormat="1" applyFont="1" applyFill="1" applyBorder="1"/>
    <xf numFmtId="164" fontId="9" fillId="4" borderId="3" xfId="0" applyNumberFormat="1" applyFont="1" applyFill="1" applyBorder="1"/>
    <xf numFmtId="166" fontId="5" fillId="4" borderId="6" xfId="5" applyFont="1" applyFill="1" applyBorder="1"/>
    <xf numFmtId="0" fontId="0" fillId="0" borderId="6" xfId="0" applyBorder="1"/>
    <xf numFmtId="0" fontId="20" fillId="4" borderId="0" xfId="0" applyFont="1" applyFill="1"/>
    <xf numFmtId="166" fontId="5" fillId="0" borderId="6" xfId="5" applyFont="1" applyFill="1" applyBorder="1"/>
    <xf numFmtId="0" fontId="0" fillId="0" borderId="9" xfId="0" applyBorder="1"/>
    <xf numFmtId="165" fontId="5" fillId="4" borderId="9" xfId="0" applyNumberFormat="1" applyFont="1" applyFill="1" applyBorder="1"/>
    <xf numFmtId="0" fontId="9" fillId="3" borderId="1" xfId="0" applyFont="1" applyFill="1" applyBorder="1"/>
    <xf numFmtId="165" fontId="5" fillId="4" borderId="0" xfId="0" applyNumberFormat="1" applyFont="1" applyFill="1"/>
    <xf numFmtId="0" fontId="11" fillId="3" borderId="3" xfId="6" applyFont="1" applyFill="1" applyBorder="1" applyAlignment="1">
      <alignment horizontal="left" vertical="center" wrapText="1"/>
    </xf>
    <xf numFmtId="4" fontId="11" fillId="3" borderId="3" xfId="2" applyNumberFormat="1" applyFont="1" applyFill="1" applyBorder="1" applyAlignment="1">
      <alignment horizontal="center" vertical="center" wrapText="1"/>
    </xf>
    <xf numFmtId="0" fontId="11" fillId="3" borderId="14" xfId="0" applyFont="1" applyFill="1" applyBorder="1" applyAlignment="1">
      <alignment horizontal="center" vertical="center" wrapText="1"/>
    </xf>
    <xf numFmtId="0" fontId="5" fillId="0" borderId="2" xfId="0" applyFont="1" applyFill="1" applyBorder="1" applyAlignment="1">
      <alignment wrapText="1"/>
    </xf>
    <xf numFmtId="0" fontId="5" fillId="0" borderId="3" xfId="0" applyFont="1" applyFill="1" applyBorder="1" applyAlignment="1">
      <alignment wrapText="1"/>
    </xf>
    <xf numFmtId="4" fontId="5" fillId="0" borderId="3" xfId="0" applyNumberFormat="1" applyFont="1" applyBorder="1" applyAlignment="1"/>
    <xf numFmtId="0" fontId="5" fillId="0" borderId="5" xfId="0" applyFont="1" applyFill="1" applyBorder="1" applyAlignment="1">
      <alignment wrapText="1"/>
    </xf>
    <xf numFmtId="4" fontId="5" fillId="0" borderId="6" xfId="0" applyNumberFormat="1" applyFont="1" applyFill="1" applyBorder="1" applyAlignment="1">
      <alignment wrapText="1"/>
    </xf>
    <xf numFmtId="4" fontId="5" fillId="0" borderId="6" xfId="2" applyNumberFormat="1" applyFont="1" applyBorder="1" applyAlignment="1"/>
    <xf numFmtId="0" fontId="5" fillId="4" borderId="6" xfId="0" applyFont="1" applyFill="1" applyBorder="1"/>
    <xf numFmtId="0" fontId="5" fillId="4" borderId="5" xfId="0" applyFont="1" applyFill="1" applyBorder="1"/>
    <xf numFmtId="0" fontId="5" fillId="4" borderId="8" xfId="0" applyFont="1" applyFill="1" applyBorder="1"/>
    <xf numFmtId="0" fontId="5" fillId="4" borderId="9" xfId="0" applyFont="1" applyFill="1" applyBorder="1"/>
    <xf numFmtId="4" fontId="3" fillId="3" borderId="1" xfId="0" applyNumberFormat="1" applyFont="1" applyFill="1" applyBorder="1" applyAlignment="1">
      <alignment horizontal="center" vertical="center"/>
    </xf>
    <xf numFmtId="165" fontId="21" fillId="4" borderId="6" xfId="0" applyNumberFormat="1" applyFont="1" applyFill="1" applyBorder="1" applyAlignment="1">
      <alignment wrapText="1"/>
    </xf>
    <xf numFmtId="165" fontId="22" fillId="4" borderId="6" xfId="0" applyNumberFormat="1" applyFont="1" applyFill="1" applyBorder="1" applyAlignment="1">
      <alignment wrapText="1"/>
    </xf>
    <xf numFmtId="165" fontId="9" fillId="4" borderId="9" xfId="0" applyNumberFormat="1" applyFont="1" applyFill="1" applyBorder="1"/>
    <xf numFmtId="165" fontId="3" fillId="3" borderId="1"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xf>
    <xf numFmtId="168" fontId="5" fillId="4" borderId="0" xfId="0" applyNumberFormat="1" applyFont="1" applyFill="1"/>
    <xf numFmtId="49" fontId="5" fillId="0" borderId="3" xfId="0" applyNumberFormat="1" applyFont="1" applyFill="1" applyBorder="1" applyAlignment="1">
      <alignment wrapText="1"/>
    </xf>
    <xf numFmtId="4" fontId="5" fillId="0" borderId="15" xfId="2" applyNumberFormat="1" applyFont="1" applyFill="1" applyBorder="1" applyAlignment="1">
      <alignment wrapText="1"/>
    </xf>
    <xf numFmtId="4" fontId="5" fillId="0" borderId="3" xfId="2" applyNumberFormat="1" applyFont="1" applyFill="1" applyBorder="1" applyAlignment="1">
      <alignment wrapText="1"/>
    </xf>
    <xf numFmtId="4" fontId="5" fillId="0" borderId="0" xfId="2" applyNumberFormat="1" applyFont="1" applyFill="1" applyBorder="1" applyAlignment="1">
      <alignment wrapText="1"/>
    </xf>
    <xf numFmtId="49" fontId="5" fillId="0" borderId="5" xfId="0" applyNumberFormat="1" applyFont="1" applyFill="1" applyBorder="1" applyAlignment="1">
      <alignment horizontal="right" wrapText="1"/>
    </xf>
    <xf numFmtId="49" fontId="5" fillId="0" borderId="6" xfId="0" applyNumberFormat="1" applyFont="1" applyFill="1" applyBorder="1" applyAlignment="1">
      <alignment wrapText="1"/>
    </xf>
    <xf numFmtId="4" fontId="5" fillId="0" borderId="6" xfId="2" applyNumberFormat="1" applyFont="1" applyFill="1" applyBorder="1" applyAlignment="1">
      <alignment wrapText="1"/>
    </xf>
    <xf numFmtId="49" fontId="5" fillId="0" borderId="8" xfId="0" applyNumberFormat="1" applyFont="1" applyFill="1" applyBorder="1" applyAlignment="1">
      <alignment wrapText="1"/>
    </xf>
    <xf numFmtId="49" fontId="5" fillId="0" borderId="9" xfId="0" applyNumberFormat="1" applyFont="1" applyFill="1" applyBorder="1" applyAlignment="1">
      <alignment wrapText="1"/>
    </xf>
    <xf numFmtId="4" fontId="5" fillId="0" borderId="16" xfId="2" applyNumberFormat="1" applyFont="1" applyFill="1" applyBorder="1" applyAlignment="1">
      <alignment wrapText="1"/>
    </xf>
    <xf numFmtId="4" fontId="5" fillId="0" borderId="9" xfId="2" applyNumberFormat="1" applyFont="1" applyFill="1" applyBorder="1" applyAlignment="1">
      <alignment wrapText="1"/>
    </xf>
    <xf numFmtId="0" fontId="5" fillId="3" borderId="11" xfId="0" applyFont="1" applyFill="1" applyBorder="1" applyAlignment="1">
      <alignment horizontal="center"/>
    </xf>
    <xf numFmtId="0" fontId="5" fillId="3" borderId="13" xfId="0" applyFont="1" applyFill="1" applyBorder="1" applyAlignment="1">
      <alignment horizontal="center"/>
    </xf>
    <xf numFmtId="0" fontId="5" fillId="0" borderId="0" xfId="0" applyFont="1" applyFill="1" applyBorder="1" applyAlignment="1">
      <alignment horizontal="center"/>
    </xf>
    <xf numFmtId="0" fontId="11" fillId="3" borderId="11" xfId="6" applyFont="1" applyFill="1" applyBorder="1" applyAlignment="1">
      <alignment horizontal="left" vertical="center" wrapText="1"/>
    </xf>
    <xf numFmtId="4" fontId="11" fillId="3" borderId="11" xfId="2" applyNumberFormat="1" applyFont="1" applyFill="1" applyBorder="1" applyAlignment="1">
      <alignment horizontal="center" vertical="center" wrapText="1"/>
    </xf>
    <xf numFmtId="49" fontId="3" fillId="3" borderId="13" xfId="0" applyNumberFormat="1" applyFont="1" applyFill="1" applyBorder="1" applyAlignment="1">
      <alignment horizontal="center" vertical="center"/>
    </xf>
    <xf numFmtId="49" fontId="5" fillId="0" borderId="5" xfId="0" applyNumberFormat="1" applyFont="1" applyFill="1" applyBorder="1" applyAlignment="1">
      <alignment wrapText="1"/>
    </xf>
    <xf numFmtId="4" fontId="5" fillId="0" borderId="7" xfId="2" applyNumberFormat="1" applyFont="1" applyFill="1" applyBorder="1" applyAlignment="1">
      <alignment wrapText="1"/>
    </xf>
    <xf numFmtId="166" fontId="5" fillId="0" borderId="5" xfId="2" applyFont="1" applyFill="1" applyBorder="1" applyAlignment="1">
      <alignment horizontal="right" wrapText="1"/>
    </xf>
    <xf numFmtId="4" fontId="5" fillId="0" borderId="10" xfId="2" applyNumberFormat="1" applyFont="1" applyFill="1" applyBorder="1" applyAlignment="1">
      <alignment wrapText="1"/>
    </xf>
    <xf numFmtId="166" fontId="3" fillId="0" borderId="1" xfId="2" applyFont="1" applyFill="1" applyBorder="1" applyAlignment="1">
      <alignment horizontal="center" vertical="center"/>
    </xf>
    <xf numFmtId="0" fontId="5" fillId="0" borderId="8" xfId="0" applyFont="1" applyFill="1" applyBorder="1" applyAlignment="1">
      <alignment horizontal="center"/>
    </xf>
    <xf numFmtId="0" fontId="5" fillId="0" borderId="10" xfId="0" applyFont="1" applyFill="1" applyBorder="1" applyAlignment="1">
      <alignment horizontal="center"/>
    </xf>
    <xf numFmtId="49" fontId="5" fillId="0" borderId="3" xfId="0" applyNumberFormat="1" applyFont="1" applyFill="1" applyBorder="1" applyAlignment="1">
      <alignment horizontal="right" wrapText="1"/>
    </xf>
    <xf numFmtId="4" fontId="5" fillId="0" borderId="15" xfId="2" applyNumberFormat="1" applyFont="1" applyFill="1" applyBorder="1" applyAlignment="1">
      <alignment horizontal="right" wrapText="1"/>
    </xf>
    <xf numFmtId="49" fontId="3" fillId="3" borderId="3" xfId="0" applyNumberFormat="1" applyFont="1" applyFill="1" applyBorder="1" applyAlignment="1">
      <alignment horizontal="center" vertical="center"/>
    </xf>
    <xf numFmtId="164" fontId="3" fillId="4" borderId="9" xfId="0" applyNumberFormat="1" applyFont="1" applyFill="1" applyBorder="1"/>
    <xf numFmtId="164" fontId="3" fillId="0" borderId="0" xfId="0" applyNumberFormat="1" applyFont="1" applyFill="1" applyBorder="1"/>
    <xf numFmtId="0" fontId="11" fillId="3" borderId="1" xfId="6" applyFont="1" applyFill="1" applyBorder="1" applyAlignment="1">
      <alignment horizontal="left" vertical="center" wrapText="1"/>
    </xf>
    <xf numFmtId="4" fontId="11" fillId="3" borderId="1" xfId="2" applyNumberFormat="1" applyFont="1" applyFill="1" applyBorder="1" applyAlignment="1">
      <alignment horizontal="center" vertical="center" wrapText="1"/>
    </xf>
    <xf numFmtId="164" fontId="5" fillId="4" borderId="0" xfId="0" applyNumberFormat="1" applyFont="1" applyFill="1" applyBorder="1"/>
    <xf numFmtId="49" fontId="3" fillId="4" borderId="6" xfId="0" applyNumberFormat="1" applyFont="1" applyFill="1" applyBorder="1" applyAlignment="1">
      <alignment horizontal="left" wrapText="1"/>
    </xf>
    <xf numFmtId="49" fontId="3" fillId="4" borderId="3" xfId="0" applyNumberFormat="1" applyFont="1" applyFill="1" applyBorder="1" applyAlignment="1">
      <alignment horizontal="left" vertical="center" wrapText="1"/>
    </xf>
    <xf numFmtId="49" fontId="15" fillId="4" borderId="6" xfId="0" applyNumberFormat="1" applyFont="1" applyFill="1" applyBorder="1" applyAlignment="1">
      <alignment horizontal="left" wrapText="1"/>
    </xf>
    <xf numFmtId="166" fontId="3" fillId="3" borderId="1" xfId="2" applyFont="1" applyFill="1" applyBorder="1" applyAlignment="1">
      <alignment horizontal="center" vertical="center"/>
    </xf>
    <xf numFmtId="49" fontId="15" fillId="4" borderId="6" xfId="0" applyNumberFormat="1" applyFont="1" applyFill="1" applyBorder="1" applyAlignment="1">
      <alignment horizontal="left" vertical="center"/>
    </xf>
    <xf numFmtId="165" fontId="5" fillId="4" borderId="5" xfId="0" applyNumberFormat="1" applyFont="1" applyFill="1" applyBorder="1" applyAlignment="1">
      <alignment vertical="center"/>
    </xf>
    <xf numFmtId="10" fontId="21" fillId="0" borderId="6" xfId="7" applyNumberFormat="1" applyFont="1" applyFill="1" applyBorder="1" applyAlignment="1">
      <alignment vertical="center" wrapText="1"/>
    </xf>
    <xf numFmtId="164" fontId="5" fillId="4" borderId="7" xfId="0" applyNumberFormat="1" applyFont="1" applyFill="1" applyBorder="1" applyAlignment="1">
      <alignment horizontal="center" wrapText="1"/>
    </xf>
    <xf numFmtId="164" fontId="5" fillId="4" borderId="0" xfId="0" applyNumberFormat="1" applyFont="1" applyFill="1" applyBorder="1" applyAlignment="1">
      <alignment horizontal="center" wrapText="1"/>
    </xf>
    <xf numFmtId="10" fontId="21" fillId="0" borderId="6" xfId="7" applyNumberFormat="1" applyFont="1" applyFill="1" applyBorder="1" applyAlignment="1">
      <alignment wrapText="1"/>
    </xf>
    <xf numFmtId="164" fontId="5" fillId="4" borderId="8" xfId="0" applyNumberFormat="1" applyFont="1" applyFill="1" applyBorder="1"/>
    <xf numFmtId="164" fontId="5" fillId="4" borderId="10" xfId="0" applyNumberFormat="1" applyFont="1" applyFill="1" applyBorder="1"/>
    <xf numFmtId="9" fontId="3" fillId="3" borderId="1" xfId="8" applyFont="1" applyFill="1" applyBorder="1" applyAlignment="1">
      <alignment horizontal="center" vertical="center"/>
    </xf>
    <xf numFmtId="0" fontId="23" fillId="4" borderId="0" xfId="0" applyFont="1" applyFill="1"/>
    <xf numFmtId="0" fontId="4" fillId="3" borderId="3" xfId="6" applyFont="1" applyFill="1" applyBorder="1" applyAlignment="1">
      <alignment horizontal="center" vertical="center" wrapText="1"/>
    </xf>
    <xf numFmtId="4" fontId="4" fillId="3" borderId="3" xfId="2" applyNumberFormat="1" applyFont="1" applyFill="1" applyBorder="1" applyAlignment="1">
      <alignment horizontal="center" vertical="center" wrapText="1"/>
    </xf>
    <xf numFmtId="164" fontId="19" fillId="4" borderId="4" xfId="0" applyNumberFormat="1" applyFont="1" applyFill="1" applyBorder="1"/>
    <xf numFmtId="165" fontId="19" fillId="0" borderId="6" xfId="0" applyNumberFormat="1" applyFont="1" applyFill="1" applyBorder="1"/>
    <xf numFmtId="165" fontId="19" fillId="0" borderId="7" xfId="0" applyNumberFormat="1" applyFont="1" applyFill="1" applyBorder="1"/>
    <xf numFmtId="49" fontId="15" fillId="4" borderId="9" xfId="0" applyNumberFormat="1" applyFont="1" applyFill="1" applyBorder="1" applyAlignment="1">
      <alignment horizontal="left"/>
    </xf>
    <xf numFmtId="165" fontId="19" fillId="4" borderId="7" xfId="0" applyNumberFormat="1" applyFont="1" applyFill="1" applyBorder="1"/>
    <xf numFmtId="165" fontId="3" fillId="3" borderId="12" xfId="0" applyNumberFormat="1" applyFont="1" applyFill="1" applyBorder="1" applyAlignment="1">
      <alignment vertical="center"/>
    </xf>
    <xf numFmtId="165" fontId="4" fillId="3" borderId="12" xfId="0" applyNumberFormat="1" applyFont="1" applyFill="1" applyBorder="1" applyAlignment="1">
      <alignment vertical="center"/>
    </xf>
    <xf numFmtId="165" fontId="4" fillId="3" borderId="13" xfId="0" applyNumberFormat="1" applyFont="1" applyFill="1" applyBorder="1" applyAlignment="1">
      <alignment vertical="center"/>
    </xf>
    <xf numFmtId="0" fontId="12" fillId="4" borderId="0" xfId="0" applyFont="1" applyFill="1"/>
    <xf numFmtId="0" fontId="19" fillId="4" borderId="0" xfId="0" applyFont="1" applyFill="1"/>
    <xf numFmtId="0" fontId="4" fillId="3" borderId="1" xfId="6" applyFont="1" applyFill="1" applyBorder="1" applyAlignment="1">
      <alignment horizontal="center" vertical="center" wrapText="1"/>
    </xf>
    <xf numFmtId="165" fontId="12" fillId="0" borderId="6" xfId="0" applyNumberFormat="1" applyFont="1" applyFill="1" applyBorder="1"/>
    <xf numFmtId="165" fontId="19" fillId="4" borderId="6" xfId="0" applyNumberFormat="1" applyFont="1" applyFill="1" applyBorder="1"/>
    <xf numFmtId="165" fontId="19" fillId="4" borderId="9" xfId="0" applyNumberFormat="1" applyFont="1" applyFill="1" applyBorder="1"/>
    <xf numFmtId="165" fontId="3" fillId="3" borderId="13" xfId="0" applyNumberFormat="1" applyFont="1" applyFill="1" applyBorder="1" applyAlignment="1">
      <alignment horizontal="center" vertical="center"/>
    </xf>
    <xf numFmtId="165" fontId="9" fillId="4" borderId="0" xfId="0" applyNumberFormat="1" applyFont="1" applyFill="1"/>
    <xf numFmtId="165" fontId="12" fillId="4" borderId="0" xfId="0" applyNumberFormat="1" applyFont="1" applyFill="1" applyBorder="1"/>
    <xf numFmtId="165" fontId="3" fillId="0" borderId="0" xfId="0" applyNumberFormat="1" applyFont="1" applyFill="1" applyBorder="1" applyAlignment="1">
      <alignment horizontal="center" vertical="center"/>
    </xf>
    <xf numFmtId="165" fontId="12" fillId="0" borderId="7" xfId="0" applyNumberFormat="1" applyFont="1" applyFill="1" applyBorder="1"/>
    <xf numFmtId="10" fontId="15" fillId="4" borderId="6" xfId="1" applyNumberFormat="1" applyFont="1" applyFill="1" applyBorder="1" applyAlignment="1">
      <alignment horizontal="center"/>
    </xf>
    <xf numFmtId="165" fontId="3" fillId="3" borderId="1" xfId="2" applyNumberFormat="1" applyFont="1" applyFill="1" applyBorder="1" applyAlignment="1">
      <alignment horizontal="center" vertical="center"/>
    </xf>
    <xf numFmtId="9" fontId="3" fillId="3" borderId="1" xfId="0" applyNumberFormat="1" applyFont="1" applyFill="1" applyBorder="1" applyAlignment="1">
      <alignment horizontal="center" vertical="center"/>
    </xf>
    <xf numFmtId="164" fontId="12" fillId="0" borderId="6" xfId="0" applyNumberFormat="1" applyFont="1" applyFill="1" applyBorder="1"/>
    <xf numFmtId="169" fontId="12" fillId="4" borderId="6" xfId="9" applyNumberFormat="1" applyFont="1" applyFill="1" applyBorder="1"/>
    <xf numFmtId="166" fontId="5" fillId="4" borderId="0" xfId="5" applyFont="1" applyFill="1"/>
    <xf numFmtId="0" fontId="10" fillId="6" borderId="0" xfId="0" applyFont="1" applyFill="1" applyAlignment="1">
      <alignment horizontal="left"/>
    </xf>
    <xf numFmtId="166" fontId="5" fillId="4" borderId="0" xfId="0" applyNumberFormat="1" applyFont="1" applyFill="1"/>
    <xf numFmtId="0" fontId="24" fillId="0" borderId="0" xfId="0" applyFont="1" applyAlignment="1">
      <alignment horizontal="center" wrapText="1"/>
    </xf>
    <xf numFmtId="0" fontId="24" fillId="0" borderId="0" xfId="0" applyFont="1" applyAlignment="1">
      <alignment horizontal="center" wrapText="1"/>
    </xf>
    <xf numFmtId="0" fontId="5" fillId="0" borderId="0" xfId="0" applyFont="1"/>
    <xf numFmtId="0" fontId="25" fillId="7" borderId="2" xfId="0" applyFont="1" applyFill="1" applyBorder="1" applyAlignment="1">
      <alignment horizontal="center" vertical="center" wrapText="1"/>
    </xf>
    <xf numFmtId="0" fontId="25" fillId="7"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5" fillId="7" borderId="5" xfId="0" applyFont="1" applyFill="1" applyBorder="1" applyAlignment="1">
      <alignment horizontal="center" vertical="center"/>
    </xf>
    <xf numFmtId="0" fontId="25" fillId="7" borderId="0" xfId="0" applyFont="1" applyFill="1" applyBorder="1" applyAlignment="1">
      <alignment horizontal="center" vertical="center"/>
    </xf>
    <xf numFmtId="0" fontId="11" fillId="0" borderId="0" xfId="0" applyFont="1" applyFill="1" applyBorder="1" applyAlignment="1">
      <alignment horizontal="center" vertical="center"/>
    </xf>
    <xf numFmtId="4" fontId="9" fillId="4" borderId="0" xfId="0" applyNumberFormat="1" applyFont="1" applyFill="1" applyBorder="1"/>
    <xf numFmtId="0" fontId="25" fillId="7" borderId="8" xfId="0" applyFont="1" applyFill="1" applyBorder="1" applyAlignment="1">
      <alignment horizontal="center" vertical="center"/>
    </xf>
    <xf numFmtId="0" fontId="25" fillId="7" borderId="16" xfId="0" applyFont="1" applyFill="1" applyBorder="1" applyAlignment="1">
      <alignment horizontal="center" vertical="center"/>
    </xf>
    <xf numFmtId="0" fontId="20" fillId="4" borderId="0" xfId="0" applyFont="1" applyFill="1" applyBorder="1"/>
    <xf numFmtId="4" fontId="20" fillId="4" borderId="0" xfId="0" applyNumberFormat="1" applyFont="1" applyFill="1" applyBorder="1"/>
    <xf numFmtId="0" fontId="26" fillId="0" borderId="11" xfId="0" applyFont="1" applyBorder="1"/>
    <xf numFmtId="0" fontId="26" fillId="0" borderId="13" xfId="0" applyFont="1" applyBorder="1"/>
    <xf numFmtId="0" fontId="27" fillId="8" borderId="1" xfId="0" applyFont="1" applyFill="1" applyBorder="1"/>
    <xf numFmtId="4" fontId="3" fillId="7" borderId="13" xfId="0" applyNumberFormat="1" applyFont="1" applyFill="1" applyBorder="1" applyAlignment="1">
      <alignment horizontal="center" vertical="center"/>
    </xf>
    <xf numFmtId="166" fontId="11" fillId="0" borderId="0" xfId="2" applyFont="1" applyFill="1" applyBorder="1" applyAlignment="1">
      <alignment horizontal="center" vertical="center"/>
    </xf>
    <xf numFmtId="0" fontId="2" fillId="0" borderId="0" xfId="0" applyFont="1" applyFill="1"/>
    <xf numFmtId="0" fontId="27" fillId="8" borderId="0" xfId="0" applyFont="1" applyFill="1"/>
    <xf numFmtId="0" fontId="27" fillId="0" borderId="13" xfId="0" applyFont="1" applyBorder="1"/>
    <xf numFmtId="0" fontId="27" fillId="0" borderId="1" xfId="0" applyFont="1" applyBorder="1" applyAlignment="1">
      <alignment horizontal="center" vertical="center"/>
    </xf>
    <xf numFmtId="0" fontId="5" fillId="0" borderId="0" xfId="0" applyFont="1" applyFill="1" applyAlignment="1">
      <alignment vertical="center"/>
    </xf>
    <xf numFmtId="4" fontId="9" fillId="0" borderId="0" xfId="0" applyNumberFormat="1" applyFont="1" applyFill="1" applyBorder="1"/>
    <xf numFmtId="0" fontId="28" fillId="0" borderId="13" xfId="0" applyFont="1" applyBorder="1" applyAlignment="1">
      <alignment horizontal="center" vertical="center"/>
    </xf>
    <xf numFmtId="0" fontId="27" fillId="0" borderId="0" xfId="0" applyFont="1" applyAlignment="1">
      <alignment vertical="center"/>
    </xf>
    <xf numFmtId="4" fontId="2" fillId="0" borderId="0" xfId="0" applyNumberFormat="1" applyFont="1" applyFill="1"/>
    <xf numFmtId="0" fontId="27" fillId="0" borderId="0" xfId="0" applyFont="1"/>
    <xf numFmtId="4" fontId="28" fillId="0" borderId="1" xfId="0" applyNumberFormat="1" applyFont="1" applyBorder="1" applyAlignment="1">
      <alignment horizontal="right" vertical="center"/>
    </xf>
    <xf numFmtId="167" fontId="5" fillId="0" borderId="0" xfId="2" applyNumberFormat="1" applyFont="1" applyFill="1" applyBorder="1" applyAlignment="1">
      <alignment horizontal="center" vertical="center"/>
    </xf>
    <xf numFmtId="4" fontId="28" fillId="0" borderId="13" xfId="0" applyNumberFormat="1" applyFont="1" applyBorder="1" applyAlignment="1">
      <alignment horizontal="center" vertical="center"/>
    </xf>
    <xf numFmtId="0" fontId="27" fillId="0" borderId="0" xfId="0" applyFont="1" applyAlignment="1">
      <alignment horizontal="center" vertical="center"/>
    </xf>
    <xf numFmtId="0" fontId="5" fillId="0" borderId="0" xfId="0" applyFont="1" applyFill="1" applyAlignment="1">
      <alignment horizontal="center" vertical="center"/>
    </xf>
    <xf numFmtId="3" fontId="25" fillId="7" borderId="1" xfId="0" applyNumberFormat="1" applyFont="1" applyFill="1" applyBorder="1" applyAlignment="1">
      <alignment horizontal="center" vertical="center"/>
    </xf>
    <xf numFmtId="0" fontId="29" fillId="0" borderId="0" xfId="0" applyFont="1"/>
    <xf numFmtId="4" fontId="5" fillId="0" borderId="0" xfId="0" applyNumberFormat="1" applyFont="1"/>
    <xf numFmtId="166" fontId="5" fillId="0" borderId="0" xfId="0" applyNumberFormat="1" applyFont="1"/>
    <xf numFmtId="4" fontId="30" fillId="0" borderId="13" xfId="0" applyNumberFormat="1" applyFont="1" applyBorder="1"/>
    <xf numFmtId="167" fontId="11" fillId="0" borderId="0" xfId="0" applyNumberFormat="1" applyFont="1" applyFill="1" applyBorder="1" applyAlignment="1">
      <alignment horizontal="right" vertical="center"/>
    </xf>
    <xf numFmtId="0" fontId="27" fillId="0" borderId="1" xfId="0" applyFont="1" applyBorder="1"/>
    <xf numFmtId="3" fontId="25" fillId="0" borderId="13" xfId="0" applyNumberFormat="1" applyFont="1" applyBorder="1" applyAlignment="1">
      <alignment horizontal="center" vertical="center"/>
    </xf>
    <xf numFmtId="167" fontId="11" fillId="0" borderId="0" xfId="2" applyNumberFormat="1" applyFont="1" applyBorder="1" applyAlignment="1">
      <alignment horizontal="center" vertical="center"/>
    </xf>
    <xf numFmtId="0" fontId="28" fillId="0" borderId="11" xfId="0" applyFont="1" applyBorder="1" applyAlignment="1">
      <alignment horizontal="left" vertical="center"/>
    </xf>
    <xf numFmtId="166" fontId="28" fillId="0" borderId="1" xfId="5" applyFont="1" applyBorder="1" applyAlignment="1">
      <alignment horizontal="center" vertical="center"/>
    </xf>
    <xf numFmtId="0" fontId="27" fillId="8" borderId="0" xfId="0" applyFont="1" applyFill="1" applyAlignment="1">
      <alignment vertical="center" wrapText="1"/>
    </xf>
    <xf numFmtId="0" fontId="5" fillId="4" borderId="0" xfId="0" applyFont="1" applyFill="1" applyAlignment="1">
      <alignment vertical="center" wrapText="1"/>
    </xf>
    <xf numFmtId="0" fontId="12" fillId="0" borderId="11" xfId="0" applyFont="1" applyBorder="1" applyAlignment="1">
      <alignment horizontal="left" vertical="center"/>
    </xf>
    <xf numFmtId="166" fontId="2" fillId="0" borderId="0" xfId="5" applyFont="1" applyFill="1"/>
    <xf numFmtId="0" fontId="9" fillId="0" borderId="0" xfId="0" applyFont="1" applyFill="1" applyBorder="1"/>
    <xf numFmtId="4" fontId="9" fillId="0" borderId="0" xfId="0" applyNumberFormat="1" applyFont="1" applyFill="1" applyAlignment="1">
      <alignment horizontal="center"/>
    </xf>
    <xf numFmtId="0" fontId="28" fillId="0" borderId="12" xfId="0" applyFont="1" applyBorder="1" applyAlignment="1">
      <alignment horizontal="left" vertical="center"/>
    </xf>
    <xf numFmtId="4" fontId="20" fillId="0" borderId="0" xfId="0" applyNumberFormat="1" applyFont="1" applyFill="1"/>
    <xf numFmtId="0" fontId="0" fillId="0" borderId="0" xfId="0" applyFill="1"/>
    <xf numFmtId="3" fontId="25" fillId="0" borderId="1" xfId="0" applyNumberFormat="1" applyFont="1" applyBorder="1" applyAlignment="1">
      <alignment horizontal="center" vertical="center"/>
    </xf>
    <xf numFmtId="166" fontId="28" fillId="0" borderId="13" xfId="5" applyFont="1" applyBorder="1" applyAlignment="1">
      <alignment horizontal="center" vertical="center"/>
    </xf>
    <xf numFmtId="166" fontId="31" fillId="0" borderId="0" xfId="5" applyFont="1"/>
    <xf numFmtId="4" fontId="20" fillId="0" borderId="0" xfId="0" applyNumberFormat="1" applyFont="1" applyFill="1" applyBorder="1"/>
    <xf numFmtId="0" fontId="20" fillId="0" borderId="0" xfId="0" applyFont="1" applyFill="1"/>
    <xf numFmtId="4" fontId="33" fillId="0" borderId="0" xfId="10" applyNumberFormat="1" applyFont="1" applyFill="1" applyBorder="1" applyAlignment="1" applyProtection="1">
      <alignment vertical="top" wrapText="1"/>
      <protection locked="0"/>
    </xf>
    <xf numFmtId="0" fontId="26" fillId="0" borderId="15" xfId="0" applyFont="1" applyBorder="1"/>
    <xf numFmtId="167" fontId="34" fillId="4" borderId="0" xfId="0" applyNumberFormat="1" applyFont="1" applyFill="1"/>
    <xf numFmtId="0" fontId="20" fillId="0" borderId="0" xfId="0" applyFont="1" applyFill="1" applyBorder="1"/>
    <xf numFmtId="0" fontId="25" fillId="7" borderId="1" xfId="0" applyFont="1" applyFill="1" applyBorder="1" applyAlignment="1">
      <alignment vertical="center"/>
    </xf>
    <xf numFmtId="4" fontId="25" fillId="7" borderId="1" xfId="0" applyNumberFormat="1" applyFont="1" applyFill="1" applyBorder="1" applyAlignment="1">
      <alignment horizontal="center" vertical="center"/>
    </xf>
    <xf numFmtId="166" fontId="15" fillId="6" borderId="0" xfId="0" applyNumberFormat="1" applyFont="1" applyFill="1"/>
    <xf numFmtId="166" fontId="5" fillId="4" borderId="0" xfId="2" applyFont="1" applyFill="1"/>
    <xf numFmtId="0" fontId="34" fillId="4" borderId="0" xfId="0" applyFont="1" applyFill="1"/>
    <xf numFmtId="4" fontId="35" fillId="0" borderId="0" xfId="0" applyNumberFormat="1" applyFont="1" applyAlignment="1">
      <alignment vertical="center"/>
    </xf>
    <xf numFmtId="170" fontId="20" fillId="4" borderId="0" xfId="0" applyNumberFormat="1" applyFont="1" applyFill="1" applyBorder="1"/>
    <xf numFmtId="170" fontId="9" fillId="4" borderId="0" xfId="0" applyNumberFormat="1" applyFont="1" applyFill="1" applyBorder="1"/>
    <xf numFmtId="0" fontId="10" fillId="0" borderId="0" xfId="0" applyFont="1" applyBorder="1" applyAlignment="1">
      <alignment horizontal="center"/>
    </xf>
    <xf numFmtId="0" fontId="10" fillId="0" borderId="0" xfId="0" applyFont="1" applyBorder="1" applyAlignment="1">
      <alignment horizontal="center"/>
    </xf>
    <xf numFmtId="0" fontId="4" fillId="0" borderId="0" xfId="0" applyFont="1" applyBorder="1" applyAlignment="1">
      <alignment horizontal="center"/>
    </xf>
    <xf numFmtId="165" fontId="12" fillId="4" borderId="7" xfId="0" applyNumberFormat="1" applyFont="1" applyFill="1" applyBorder="1"/>
    <xf numFmtId="4" fontId="0" fillId="0" borderId="0" xfId="0" applyNumberFormat="1" applyFill="1"/>
    <xf numFmtId="0" fontId="14" fillId="4" borderId="0" xfId="0" applyFont="1" applyFill="1"/>
  </cellXfs>
  <cellStyles count="11">
    <cellStyle name="Millares 2 16 3" xfId="5"/>
    <cellStyle name="Millares 2 16 4" xfId="3"/>
    <cellStyle name="Millares 2 16 4 2" xfId="9"/>
    <cellStyle name="Millares 2 2 19" xfId="2"/>
    <cellStyle name="Millares 2 41 2" xfId="10"/>
    <cellStyle name="Normal" xfId="0" builtinId="0"/>
    <cellStyle name="Normal 2 2" xfId="6"/>
    <cellStyle name="Normal 56" xfId="4"/>
    <cellStyle name="Porcentaje" xfId="1" builtinId="5"/>
    <cellStyle name="Porcentaje 2 2" xfId="7"/>
    <cellStyle name="Porcentaje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tados%20Fros%20y%20Pptales%202020%203er%20TRIM%202021%20entre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 DE VALIDAC"/>
      <sheetName val="ESF"/>
      <sheetName val="EA"/>
      <sheetName val="EVHP"/>
      <sheetName val="EFE"/>
      <sheetName val="ECSF"/>
      <sheetName val="PT_ESF_ECSF"/>
      <sheetName val="EAA"/>
      <sheetName val="EADOP"/>
      <sheetName val="NOTAS1"/>
      <sheetName val="PC"/>
      <sheetName val="NOTAS"/>
      <sheetName val="IPF (2)"/>
      <sheetName val="R  (2)"/>
      <sheetName val="CFF R (2)"/>
      <sheetName val="CA  (2)"/>
      <sheetName val="COG   (2)"/>
      <sheetName val="CE  (2)"/>
      <sheetName val="CFG  (2)"/>
      <sheetName val="EN   (2)"/>
      <sheetName val="ID   (2)"/>
      <sheetName val="FF  (2)"/>
      <sheetName val="IPF   (2)"/>
      <sheetName val="GCP   (2)"/>
      <sheetName val="PPI   (2)"/>
      <sheetName val="IR   (2)"/>
      <sheetName val="ANX EB"/>
      <sheetName val="ANX RCBPE"/>
      <sheetName val="ANX MPAS   (2)"/>
      <sheetName val="ANX DGF  (2)"/>
      <sheetName val="Muebles_Contable"/>
      <sheetName val="Inmuebles_Contable"/>
      <sheetName val="ANX RMB"/>
      <sheetName val="ANX RBI"/>
      <sheetName val="ANX OTL"/>
    </sheetNames>
    <sheetDataSet>
      <sheetData sheetId="0"/>
      <sheetData sheetId="1"/>
      <sheetData sheetId="2">
        <row r="23">
          <cell r="D23">
            <v>749712098.63000011</v>
          </cell>
        </row>
        <row r="60">
          <cell r="D60">
            <v>601681490.43999994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S623"/>
  <sheetViews>
    <sheetView showGridLines="0" tabSelected="1" view="pageBreakPreview" zoomScale="84" zoomScaleNormal="96" zoomScaleSheetLayoutView="84" workbookViewId="0"/>
  </sheetViews>
  <sheetFormatPr baseColWidth="10" defaultRowHeight="12.75"/>
  <cols>
    <col min="1" max="1" width="11.42578125" style="5"/>
    <col min="2" max="2" width="69" style="5" customWidth="1"/>
    <col min="3" max="6" width="26.7109375" style="5" customWidth="1"/>
    <col min="7" max="7" width="30.5703125" style="14" customWidth="1"/>
    <col min="8" max="8" width="18.42578125" style="14" bestFit="1" customWidth="1"/>
    <col min="9" max="9" width="19.85546875" style="14" customWidth="1"/>
    <col min="10" max="10" width="14" style="5" customWidth="1"/>
    <col min="11" max="11" width="21.42578125" style="5" customWidth="1"/>
    <col min="12" max="12" width="13.5703125" style="5" customWidth="1"/>
    <col min="13" max="13" width="21.140625" style="5" customWidth="1"/>
    <col min="14" max="14" width="12.140625" style="5" bestFit="1" customWidth="1"/>
    <col min="15" max="17" width="11.42578125" style="5"/>
    <col min="18" max="18" width="14.28515625" style="5" customWidth="1"/>
    <col min="19" max="19" width="12.7109375" style="5" bestFit="1" customWidth="1"/>
    <col min="20" max="16384" width="11.42578125" style="5"/>
  </cols>
  <sheetData>
    <row r="1" spans="1:12" ht="15" customHeight="1">
      <c r="A1" s="1"/>
      <c r="B1" s="2" t="s">
        <v>0</v>
      </c>
      <c r="C1" s="2"/>
      <c r="D1" s="2"/>
      <c r="E1" s="2"/>
      <c r="F1" s="2"/>
      <c r="G1" s="2"/>
      <c r="H1" s="2"/>
      <c r="I1" s="3"/>
      <c r="J1" s="4"/>
      <c r="K1" s="4"/>
      <c r="L1" s="4"/>
    </row>
    <row r="2" spans="1:12" ht="15" customHeight="1">
      <c r="A2" s="1"/>
      <c r="B2" s="2" t="s">
        <v>1</v>
      </c>
      <c r="C2" s="2"/>
      <c r="D2" s="2"/>
      <c r="E2" s="2"/>
      <c r="F2" s="2"/>
      <c r="G2" s="2"/>
      <c r="H2" s="2"/>
      <c r="I2" s="3"/>
      <c r="J2" s="4"/>
      <c r="K2" s="4"/>
      <c r="L2" s="4"/>
    </row>
    <row r="3" spans="1:12" ht="15.75" customHeight="1">
      <c r="A3" s="1"/>
      <c r="B3" s="2" t="s">
        <v>2</v>
      </c>
      <c r="C3" s="2"/>
      <c r="D3" s="2"/>
      <c r="E3" s="2"/>
      <c r="F3" s="2"/>
      <c r="G3" s="2"/>
      <c r="H3" s="2"/>
      <c r="I3" s="3"/>
      <c r="J3" s="4"/>
      <c r="K3" s="4"/>
      <c r="L3" s="4"/>
    </row>
    <row r="5" spans="1:12" ht="22.5" customHeight="1">
      <c r="A5" s="6"/>
      <c r="B5" s="7" t="s">
        <v>3</v>
      </c>
      <c r="C5" s="7"/>
      <c r="D5" s="7"/>
      <c r="E5" s="7"/>
      <c r="F5" s="7"/>
      <c r="G5" s="7"/>
      <c r="H5" s="7"/>
      <c r="I5" s="8"/>
      <c r="J5" s="6"/>
      <c r="K5" s="6"/>
      <c r="L5" s="6"/>
    </row>
    <row r="6" spans="1:12" ht="12" customHeight="1">
      <c r="B6" s="9"/>
      <c r="C6" s="10"/>
      <c r="D6" s="11"/>
      <c r="E6" s="12"/>
      <c r="F6" s="12"/>
      <c r="G6" s="13"/>
    </row>
    <row r="7" spans="1:12" ht="12" customHeight="1">
      <c r="B7" s="15" t="s">
        <v>4</v>
      </c>
      <c r="C7" s="16"/>
      <c r="D7" s="17"/>
      <c r="E7" s="17"/>
      <c r="F7" s="17"/>
      <c r="G7" s="18"/>
    </row>
    <row r="8" spans="1:12" ht="12" customHeight="1">
      <c r="B8" s="19"/>
      <c r="C8" s="20"/>
      <c r="D8" s="17"/>
      <c r="E8" s="17"/>
      <c r="F8" s="17"/>
      <c r="G8" s="18"/>
    </row>
    <row r="9" spans="1:12" ht="12" customHeight="1">
      <c r="B9" s="21" t="s">
        <v>5</v>
      </c>
      <c r="C9" s="20"/>
      <c r="D9" s="17"/>
      <c r="E9" s="17"/>
      <c r="F9" s="17"/>
      <c r="G9" s="18"/>
    </row>
    <row r="10" spans="1:12" ht="12" customHeight="1">
      <c r="C10" s="20"/>
    </row>
    <row r="11" spans="1:12" ht="12" customHeight="1">
      <c r="B11" s="22" t="s">
        <v>6</v>
      </c>
      <c r="C11" s="12"/>
      <c r="D11" s="12"/>
      <c r="E11" s="12"/>
      <c r="F11" s="12"/>
    </row>
    <row r="12" spans="1:12" ht="12" customHeight="1">
      <c r="B12" s="23"/>
      <c r="C12" s="12"/>
      <c r="D12" s="12"/>
      <c r="E12" s="12"/>
      <c r="F12" s="12"/>
    </row>
    <row r="13" spans="1:12" ht="12" customHeight="1">
      <c r="B13" s="24" t="s">
        <v>7</v>
      </c>
      <c r="C13" s="25" t="s">
        <v>8</v>
      </c>
      <c r="D13" s="25" t="s">
        <v>9</v>
      </c>
      <c r="E13" s="25" t="s">
        <v>10</v>
      </c>
      <c r="F13" s="26"/>
    </row>
    <row r="14" spans="1:12" ht="12" customHeight="1">
      <c r="B14" s="27" t="s">
        <v>11</v>
      </c>
      <c r="C14" s="28"/>
      <c r="D14" s="29"/>
      <c r="E14" s="28">
        <v>0</v>
      </c>
      <c r="F14" s="30"/>
    </row>
    <row r="15" spans="1:12" ht="12" customHeight="1">
      <c r="B15" s="31"/>
      <c r="C15" s="32"/>
      <c r="D15" s="33">
        <v>0</v>
      </c>
      <c r="E15" s="32">
        <v>0</v>
      </c>
      <c r="F15" s="30"/>
    </row>
    <row r="16" spans="1:12" ht="12" customHeight="1">
      <c r="B16" s="31" t="s">
        <v>12</v>
      </c>
      <c r="C16" s="32"/>
      <c r="D16" s="33"/>
      <c r="E16" s="32">
        <v>0</v>
      </c>
      <c r="F16" s="30"/>
    </row>
    <row r="17" spans="1:7" ht="12" customHeight="1">
      <c r="B17" s="31"/>
      <c r="C17" s="34"/>
      <c r="E17" s="32"/>
      <c r="F17" s="30"/>
    </row>
    <row r="18" spans="1:7" ht="12" customHeight="1">
      <c r="B18" s="35" t="s">
        <v>13</v>
      </c>
      <c r="C18" s="34">
        <v>398404.98</v>
      </c>
      <c r="E18" s="32"/>
      <c r="F18" s="30"/>
    </row>
    <row r="19" spans="1:7" ht="12" customHeight="1">
      <c r="B19" s="31"/>
      <c r="C19" s="36"/>
      <c r="D19" s="33">
        <v>0</v>
      </c>
      <c r="E19" s="32">
        <v>0</v>
      </c>
      <c r="F19" s="30"/>
    </row>
    <row r="20" spans="1:7" ht="12" customHeight="1">
      <c r="B20" s="31" t="s">
        <v>14</v>
      </c>
      <c r="C20" s="36"/>
      <c r="D20" s="33"/>
      <c r="E20" s="32"/>
      <c r="F20" s="30"/>
    </row>
    <row r="21" spans="1:7" ht="12" customHeight="1">
      <c r="B21" s="35" t="s">
        <v>15</v>
      </c>
      <c r="C21" s="34">
        <v>434453.71</v>
      </c>
      <c r="D21" s="33" t="s">
        <v>16</v>
      </c>
      <c r="E21" s="32"/>
      <c r="F21" s="30"/>
    </row>
    <row r="22" spans="1:7" ht="12" customHeight="1">
      <c r="B22" s="37"/>
      <c r="C22" s="38"/>
      <c r="D22" s="39">
        <v>0</v>
      </c>
      <c r="E22" s="40">
        <v>0</v>
      </c>
      <c r="F22" s="30"/>
    </row>
    <row r="23" spans="1:7" ht="12" customHeight="1">
      <c r="B23" s="23"/>
      <c r="C23" s="41">
        <f>SUM(C14:C22)</f>
        <v>832858.69</v>
      </c>
      <c r="D23" s="25"/>
      <c r="E23" s="25">
        <f>SUM(E14:E22)</f>
        <v>0</v>
      </c>
      <c r="F23" s="26"/>
    </row>
    <row r="24" spans="1:7" ht="12" customHeight="1">
      <c r="B24" s="23"/>
      <c r="C24" s="12"/>
      <c r="D24" s="12"/>
      <c r="E24" s="12"/>
      <c r="F24" s="12"/>
    </row>
    <row r="25" spans="1:7" ht="12" customHeight="1">
      <c r="B25" s="23"/>
      <c r="C25" s="12"/>
      <c r="D25" s="12"/>
      <c r="E25" s="12"/>
      <c r="F25" s="12"/>
    </row>
    <row r="26" spans="1:7" ht="12" customHeight="1">
      <c r="A26" s="42"/>
      <c r="B26" s="43"/>
      <c r="C26" s="44"/>
      <c r="D26" s="44"/>
      <c r="E26" s="44"/>
      <c r="F26" s="44"/>
      <c r="G26" s="45"/>
    </row>
    <row r="27" spans="1:7" ht="12" customHeight="1">
      <c r="A27" s="42"/>
      <c r="B27" s="46" t="s">
        <v>17</v>
      </c>
      <c r="C27" s="47"/>
      <c r="D27" s="44"/>
      <c r="E27" s="44"/>
      <c r="F27" s="44"/>
      <c r="G27" s="45"/>
    </row>
    <row r="28" spans="1:7">
      <c r="A28" s="42"/>
      <c r="B28" s="42"/>
      <c r="C28" s="42"/>
      <c r="D28" s="42"/>
      <c r="E28" s="42"/>
      <c r="F28" s="42"/>
      <c r="G28" s="45"/>
    </row>
    <row r="29" spans="1:7" ht="12" customHeight="1">
      <c r="A29" s="42"/>
      <c r="B29" s="48" t="s">
        <v>18</v>
      </c>
      <c r="C29" s="49" t="s">
        <v>8</v>
      </c>
      <c r="D29" s="49" t="s">
        <v>19</v>
      </c>
      <c r="E29" s="49" t="s">
        <v>20</v>
      </c>
      <c r="F29" s="26"/>
      <c r="G29" s="45"/>
    </row>
    <row r="30" spans="1:7" ht="12" customHeight="1">
      <c r="A30" s="42"/>
      <c r="B30" s="50" t="s">
        <v>21</v>
      </c>
      <c r="C30" s="51"/>
      <c r="D30" s="51"/>
      <c r="E30" s="52"/>
      <c r="F30" s="53"/>
      <c r="G30" s="45"/>
    </row>
    <row r="31" spans="1:7" ht="12" customHeight="1">
      <c r="A31" s="42"/>
      <c r="B31" s="54" t="s">
        <v>22</v>
      </c>
      <c r="C31" s="34">
        <v>546647</v>
      </c>
      <c r="D31" s="34">
        <v>0</v>
      </c>
      <c r="E31" s="34">
        <v>0</v>
      </c>
      <c r="F31" s="55"/>
      <c r="G31" s="45"/>
    </row>
    <row r="32" spans="1:7" ht="12" customHeight="1">
      <c r="A32" s="42"/>
      <c r="B32" s="54" t="s">
        <v>23</v>
      </c>
      <c r="C32" s="34">
        <v>200000</v>
      </c>
      <c r="D32" s="34"/>
      <c r="E32" s="34"/>
      <c r="F32" s="55"/>
      <c r="G32" s="45"/>
    </row>
    <row r="33" spans="1:11" ht="12" customHeight="1">
      <c r="A33" s="42"/>
      <c r="B33" s="50" t="s">
        <v>24</v>
      </c>
      <c r="C33" s="51"/>
      <c r="D33" s="51"/>
      <c r="E33" s="51"/>
      <c r="F33" s="55"/>
      <c r="G33" s="45"/>
    </row>
    <row r="34" spans="1:11" ht="12" customHeight="1">
      <c r="A34" s="42"/>
      <c r="B34" s="50"/>
      <c r="C34" s="51"/>
      <c r="D34" s="51"/>
      <c r="E34" s="51"/>
      <c r="F34" s="55"/>
      <c r="G34" s="45"/>
    </row>
    <row r="35" spans="1:11" ht="12" customHeight="1">
      <c r="A35" s="42"/>
      <c r="B35" s="56"/>
      <c r="C35" s="57"/>
      <c r="D35" s="57"/>
      <c r="E35" s="57"/>
      <c r="F35" s="55"/>
      <c r="G35" s="45"/>
    </row>
    <row r="36" spans="1:11" ht="12" customHeight="1">
      <c r="A36" s="42"/>
      <c r="B36" s="42"/>
      <c r="C36" s="58">
        <f>SUM(C30:C35)</f>
        <v>746647</v>
      </c>
      <c r="D36" s="58">
        <f>SUM(D30:D35)</f>
        <v>0</v>
      </c>
      <c r="E36" s="49">
        <f>SUM(E30:E35)</f>
        <v>0</v>
      </c>
      <c r="F36" s="26"/>
      <c r="G36" s="45"/>
    </row>
    <row r="37" spans="1:11" ht="12" customHeight="1">
      <c r="A37" s="42"/>
      <c r="B37" s="42"/>
      <c r="C37" s="26"/>
      <c r="D37" s="26"/>
      <c r="E37" s="26"/>
      <c r="F37" s="26"/>
      <c r="G37" s="45"/>
      <c r="I37" s="13"/>
      <c r="J37" s="12"/>
      <c r="K37" s="12"/>
    </row>
    <row r="38" spans="1:11" ht="12" customHeight="1">
      <c r="I38" s="13"/>
      <c r="J38" s="12"/>
      <c r="K38" s="12"/>
    </row>
    <row r="39" spans="1:11" ht="12" customHeight="1">
      <c r="B39" s="24" t="s">
        <v>25</v>
      </c>
      <c r="C39" s="25" t="s">
        <v>8</v>
      </c>
      <c r="D39" s="25" t="s">
        <v>26</v>
      </c>
      <c r="E39" s="25" t="s">
        <v>27</v>
      </c>
      <c r="F39" s="25" t="s">
        <v>28</v>
      </c>
      <c r="G39" s="59" t="s">
        <v>29</v>
      </c>
      <c r="I39" s="13"/>
      <c r="J39" s="12"/>
      <c r="K39" s="12"/>
    </row>
    <row r="40" spans="1:11" ht="12" customHeight="1">
      <c r="B40" s="60" t="s">
        <v>30</v>
      </c>
      <c r="C40" s="61">
        <f>SUM(C41:C45)</f>
        <v>461726.63</v>
      </c>
      <c r="D40" s="61">
        <f>SUM(D41:D45)</f>
        <v>461726.63</v>
      </c>
      <c r="E40" s="62"/>
      <c r="F40" s="62"/>
      <c r="G40" s="63"/>
      <c r="I40" s="64"/>
      <c r="J40" s="65"/>
      <c r="K40" s="66"/>
    </row>
    <row r="41" spans="1:11" ht="12" customHeight="1">
      <c r="B41" s="67" t="s">
        <v>31</v>
      </c>
      <c r="C41" s="52">
        <v>260401.52</v>
      </c>
      <c r="D41" s="68">
        <v>260401.52</v>
      </c>
      <c r="E41" s="68"/>
      <c r="F41" s="68"/>
      <c r="G41" s="69"/>
      <c r="I41" s="64"/>
      <c r="J41" s="70"/>
      <c r="K41" s="66"/>
    </row>
    <row r="42" spans="1:11" ht="12" customHeight="1">
      <c r="B42" s="67" t="s">
        <v>32</v>
      </c>
      <c r="C42" s="52">
        <v>190700.21</v>
      </c>
      <c r="D42" s="52">
        <v>190700.21</v>
      </c>
      <c r="E42" s="68"/>
      <c r="F42" s="68"/>
      <c r="G42" s="69"/>
      <c r="I42" s="64"/>
      <c r="J42" s="70"/>
      <c r="K42" s="66"/>
    </row>
    <row r="43" spans="1:11" ht="12" customHeight="1">
      <c r="B43" s="67" t="s">
        <v>33</v>
      </c>
      <c r="C43" s="52">
        <v>6425.9</v>
      </c>
      <c r="D43" s="52">
        <v>6425.9</v>
      </c>
      <c r="E43" s="68"/>
      <c r="F43" s="68"/>
      <c r="G43" s="69"/>
      <c r="I43" s="64"/>
      <c r="J43" s="70"/>
      <c r="K43" s="66"/>
    </row>
    <row r="44" spans="1:11" ht="12" customHeight="1">
      <c r="B44" s="67" t="s">
        <v>34</v>
      </c>
      <c r="C44" s="52">
        <v>4199</v>
      </c>
      <c r="D44" s="52">
        <v>4199</v>
      </c>
      <c r="E44" s="68"/>
      <c r="F44" s="68"/>
      <c r="G44" s="69"/>
      <c r="I44" s="64"/>
      <c r="J44" s="70"/>
      <c r="K44" s="66"/>
    </row>
    <row r="45" spans="1:11" ht="12" customHeight="1">
      <c r="B45" s="67"/>
      <c r="C45" s="52"/>
      <c r="D45" s="68"/>
      <c r="E45" s="68"/>
      <c r="F45" s="68"/>
      <c r="G45" s="69"/>
      <c r="I45" s="13"/>
      <c r="J45" s="12"/>
      <c r="K45" s="12"/>
    </row>
    <row r="46" spans="1:11" ht="12" customHeight="1">
      <c r="B46" s="60" t="s">
        <v>35</v>
      </c>
      <c r="C46" s="71">
        <f>SUM(C47)</f>
        <v>174500</v>
      </c>
      <c r="D46" s="71">
        <f>SUM(D47)</f>
        <v>174500</v>
      </c>
      <c r="E46" s="68"/>
      <c r="F46" s="68"/>
      <c r="G46" s="69"/>
      <c r="I46" s="13"/>
      <c r="J46" s="12"/>
      <c r="K46" s="12"/>
    </row>
    <row r="47" spans="1:11" ht="12" customHeight="1">
      <c r="B47" s="67" t="s">
        <v>36</v>
      </c>
      <c r="C47" s="68">
        <v>174500</v>
      </c>
      <c r="D47" s="68">
        <v>174500</v>
      </c>
      <c r="E47" s="68"/>
      <c r="F47" s="68"/>
      <c r="G47" s="69"/>
    </row>
    <row r="48" spans="1:11" ht="12" customHeight="1">
      <c r="B48" s="67"/>
      <c r="C48" s="68"/>
      <c r="D48" s="68"/>
      <c r="E48" s="68"/>
      <c r="F48" s="68"/>
      <c r="G48" s="69"/>
    </row>
    <row r="49" spans="2:9" ht="12" customHeight="1">
      <c r="B49" s="60" t="s">
        <v>37</v>
      </c>
      <c r="C49" s="72">
        <f>SUM(C50)</f>
        <v>2480066.37</v>
      </c>
      <c r="D49" s="72">
        <f>SUM(D50)</f>
        <v>2480066.37</v>
      </c>
      <c r="E49" s="68"/>
      <c r="F49" s="68"/>
      <c r="G49" s="69"/>
    </row>
    <row r="50" spans="2:9" ht="12" customHeight="1">
      <c r="B50" s="67" t="s">
        <v>38</v>
      </c>
      <c r="C50" s="68">
        <v>2480066.37</v>
      </c>
      <c r="D50" s="68">
        <v>2480066.37</v>
      </c>
      <c r="E50" s="68"/>
      <c r="F50" s="68"/>
      <c r="G50" s="69"/>
    </row>
    <row r="51" spans="2:9" ht="12" customHeight="1">
      <c r="B51" s="60"/>
      <c r="C51" s="72"/>
      <c r="D51" s="72"/>
      <c r="E51" s="68"/>
      <c r="F51" s="68"/>
      <c r="G51" s="69"/>
    </row>
    <row r="52" spans="2:9" ht="12" customHeight="1">
      <c r="B52" s="67"/>
      <c r="C52" s="68"/>
      <c r="D52" s="68"/>
      <c r="E52" s="68"/>
      <c r="F52" s="68"/>
      <c r="G52" s="69"/>
    </row>
    <row r="53" spans="2:9" ht="12" customHeight="1">
      <c r="B53" s="60" t="s">
        <v>39</v>
      </c>
      <c r="C53" s="72">
        <f>+C54</f>
        <v>2527971.12</v>
      </c>
      <c r="D53" s="72"/>
      <c r="E53" s="68"/>
      <c r="F53" s="68"/>
      <c r="G53" s="72">
        <f>+G54</f>
        <v>2527971.12</v>
      </c>
    </row>
    <row r="54" spans="2:9" s="42" customFormat="1" ht="12" customHeight="1">
      <c r="B54" s="73" t="s">
        <v>40</v>
      </c>
      <c r="C54" s="52">
        <v>2527971.12</v>
      </c>
      <c r="D54" s="52"/>
      <c r="E54" s="52"/>
      <c r="F54" s="52"/>
      <c r="G54" s="52">
        <v>2527971.12</v>
      </c>
      <c r="H54" s="74"/>
      <c r="I54" s="45"/>
    </row>
    <row r="55" spans="2:9" ht="12" customHeight="1">
      <c r="B55" s="75"/>
      <c r="C55" s="76"/>
      <c r="D55" s="76"/>
      <c r="E55" s="76"/>
      <c r="F55" s="76"/>
      <c r="G55" s="77"/>
      <c r="H55" s="78"/>
    </row>
    <row r="56" spans="2:9" ht="12" customHeight="1">
      <c r="C56" s="41">
        <f>+C40+C46+C49+C53</f>
        <v>5644264.1200000001</v>
      </c>
      <c r="D56" s="41">
        <f>+D40+D46+D49+D53</f>
        <v>3116293</v>
      </c>
      <c r="E56" s="41">
        <f>SUM(E39:E55)</f>
        <v>0</v>
      </c>
      <c r="F56" s="41">
        <f>SUM(F39:F55)</f>
        <v>0</v>
      </c>
      <c r="G56" s="41">
        <f>+G40+G46+G49+G53</f>
        <v>2527971.12</v>
      </c>
      <c r="H56" s="78"/>
    </row>
    <row r="57" spans="2:9" ht="12" customHeight="1">
      <c r="C57" s="79"/>
    </row>
    <row r="58" spans="2:9" ht="12" customHeight="1">
      <c r="B58" s="5" t="s">
        <v>41</v>
      </c>
    </row>
    <row r="59" spans="2:9" ht="12" customHeight="1">
      <c r="B59" s="5" t="s">
        <v>42</v>
      </c>
    </row>
    <row r="60" spans="2:9" ht="12" customHeight="1"/>
    <row r="61" spans="2:9" ht="12" customHeight="1">
      <c r="B61" s="22" t="s">
        <v>43</v>
      </c>
    </row>
    <row r="62" spans="2:9" ht="12.75" customHeight="1">
      <c r="B62" s="80"/>
    </row>
    <row r="63" spans="2:9">
      <c r="B63" s="24" t="s">
        <v>44</v>
      </c>
      <c r="C63" s="25" t="s">
        <v>8</v>
      </c>
      <c r="D63" s="25" t="s">
        <v>45</v>
      </c>
    </row>
    <row r="64" spans="2:9">
      <c r="B64" s="81" t="s">
        <v>46</v>
      </c>
      <c r="C64" s="28"/>
      <c r="D64" s="28">
        <v>0</v>
      </c>
    </row>
    <row r="65" spans="2:8">
      <c r="B65" s="82" t="s">
        <v>47</v>
      </c>
      <c r="C65" s="32"/>
      <c r="D65" s="32">
        <v>0</v>
      </c>
    </row>
    <row r="66" spans="2:8">
      <c r="B66" s="60" t="s">
        <v>48</v>
      </c>
      <c r="C66" s="32"/>
      <c r="D66" s="32"/>
    </row>
    <row r="67" spans="2:8">
      <c r="B67" s="75"/>
      <c r="C67" s="40"/>
      <c r="D67" s="40">
        <v>0</v>
      </c>
    </row>
    <row r="68" spans="2:8">
      <c r="B68" s="83"/>
      <c r="C68" s="25">
        <f>SUM(C63:C67)</f>
        <v>0</v>
      </c>
      <c r="D68" s="25"/>
    </row>
    <row r="69" spans="2:8">
      <c r="B69" s="83"/>
      <c r="C69" s="84"/>
      <c r="D69" s="84"/>
    </row>
    <row r="70" spans="2:8" ht="12" customHeight="1">
      <c r="B70" s="83"/>
      <c r="C70" s="84"/>
      <c r="D70" s="84"/>
    </row>
    <row r="71" spans="2:8" ht="14.25" customHeight="1"/>
    <row r="72" spans="2:8">
      <c r="B72" s="22" t="s">
        <v>49</v>
      </c>
    </row>
    <row r="73" spans="2:8">
      <c r="B73" s="80"/>
    </row>
    <row r="74" spans="2:8">
      <c r="B74" s="24" t="s">
        <v>50</v>
      </c>
      <c r="C74" s="25" t="s">
        <v>8</v>
      </c>
      <c r="D74" s="25" t="s">
        <v>9</v>
      </c>
      <c r="E74" s="25" t="s">
        <v>51</v>
      </c>
      <c r="F74" s="25"/>
      <c r="G74" s="85" t="s">
        <v>52</v>
      </c>
      <c r="H74" s="59" t="s">
        <v>53</v>
      </c>
    </row>
    <row r="75" spans="2:8">
      <c r="B75" s="31" t="s">
        <v>54</v>
      </c>
      <c r="C75" s="28"/>
      <c r="D75" s="28">
        <v>0</v>
      </c>
      <c r="E75" s="28">
        <v>0</v>
      </c>
      <c r="F75" s="28"/>
      <c r="G75" s="86">
        <v>0</v>
      </c>
      <c r="H75" s="87">
        <v>0</v>
      </c>
    </row>
    <row r="76" spans="2:8">
      <c r="B76" s="82" t="s">
        <v>47</v>
      </c>
      <c r="C76" s="32"/>
      <c r="D76" s="32">
        <v>0</v>
      </c>
      <c r="E76" s="32">
        <v>0</v>
      </c>
      <c r="F76" s="32"/>
      <c r="G76" s="88">
        <v>0</v>
      </c>
      <c r="H76" s="87">
        <v>0</v>
      </c>
    </row>
    <row r="77" spans="2:8">
      <c r="B77" s="31"/>
      <c r="C77" s="32"/>
      <c r="D77" s="32">
        <v>0</v>
      </c>
      <c r="E77" s="32">
        <v>0</v>
      </c>
      <c r="F77" s="32"/>
      <c r="G77" s="88">
        <v>0</v>
      </c>
      <c r="H77" s="87">
        <v>0</v>
      </c>
    </row>
    <row r="78" spans="2:8">
      <c r="B78" s="37"/>
      <c r="C78" s="40"/>
      <c r="D78" s="40">
        <v>0</v>
      </c>
      <c r="E78" s="40">
        <v>0</v>
      </c>
      <c r="F78" s="40"/>
      <c r="G78" s="89">
        <v>0</v>
      </c>
      <c r="H78" s="90">
        <v>0</v>
      </c>
    </row>
    <row r="79" spans="2:8">
      <c r="B79" s="83"/>
      <c r="C79" s="25">
        <f>SUM(C74:C78)</f>
        <v>0</v>
      </c>
      <c r="D79" s="91">
        <v>0</v>
      </c>
      <c r="E79" s="92">
        <v>0</v>
      </c>
      <c r="F79" s="92"/>
      <c r="G79" s="93">
        <v>0</v>
      </c>
      <c r="H79" s="94">
        <v>0</v>
      </c>
    </row>
    <row r="80" spans="2:8">
      <c r="B80" s="83"/>
      <c r="C80" s="95"/>
      <c r="D80" s="95"/>
      <c r="E80" s="95"/>
      <c r="F80" s="95"/>
      <c r="G80" s="96"/>
      <c r="H80" s="96"/>
    </row>
    <row r="81" spans="2:8">
      <c r="B81" s="83"/>
      <c r="C81" s="95"/>
      <c r="D81" s="95"/>
      <c r="E81" s="95"/>
      <c r="F81" s="95"/>
      <c r="G81" s="96"/>
      <c r="H81" s="96"/>
    </row>
    <row r="82" spans="2:8">
      <c r="B82" s="83"/>
      <c r="C82" s="95"/>
      <c r="D82" s="95"/>
      <c r="E82" s="95"/>
      <c r="F82" s="95"/>
      <c r="G82" s="96"/>
      <c r="H82" s="96"/>
    </row>
    <row r="83" spans="2:8">
      <c r="B83" s="24" t="s">
        <v>55</v>
      </c>
      <c r="C83" s="25" t="s">
        <v>8</v>
      </c>
      <c r="D83" s="25" t="s">
        <v>9</v>
      </c>
      <c r="E83" s="25" t="s">
        <v>56</v>
      </c>
      <c r="F83" s="95"/>
      <c r="G83" s="96"/>
      <c r="H83" s="96"/>
    </row>
    <row r="84" spans="2:8">
      <c r="B84" s="81" t="s">
        <v>57</v>
      </c>
      <c r="C84" s="33"/>
      <c r="D84" s="32">
        <v>0</v>
      </c>
      <c r="E84" s="32">
        <v>0</v>
      </c>
      <c r="F84" s="95"/>
      <c r="G84" s="96"/>
      <c r="H84" s="96"/>
    </row>
    <row r="85" spans="2:8">
      <c r="B85" s="97" t="s">
        <v>47</v>
      </c>
      <c r="C85" s="33"/>
      <c r="D85" s="32">
        <v>0</v>
      </c>
      <c r="E85" s="32">
        <v>0</v>
      </c>
      <c r="F85" s="95"/>
      <c r="G85" s="96"/>
      <c r="H85" s="96"/>
    </row>
    <row r="86" spans="2:8">
      <c r="B86" s="83"/>
      <c r="C86" s="25">
        <f>SUM(C84:C85)</f>
        <v>0</v>
      </c>
      <c r="D86" s="98"/>
      <c r="E86" s="99"/>
      <c r="F86" s="95"/>
      <c r="G86" s="96"/>
      <c r="H86" s="96"/>
    </row>
    <row r="87" spans="2:8">
      <c r="B87" s="83"/>
      <c r="C87" s="95"/>
      <c r="D87" s="95"/>
      <c r="E87" s="95"/>
      <c r="F87" s="95"/>
      <c r="G87" s="96"/>
      <c r="H87" s="96"/>
    </row>
    <row r="88" spans="2:8">
      <c r="B88" s="80"/>
      <c r="F88" s="95"/>
    </row>
    <row r="89" spans="2:8">
      <c r="B89" s="22" t="s">
        <v>58</v>
      </c>
    </row>
    <row r="91" spans="2:8">
      <c r="B91" s="80"/>
    </row>
    <row r="92" spans="2:8">
      <c r="B92" s="24" t="s">
        <v>59</v>
      </c>
      <c r="C92" s="25" t="s">
        <v>60</v>
      </c>
      <c r="D92" s="25" t="s">
        <v>61</v>
      </c>
      <c r="E92" s="25" t="s">
        <v>62</v>
      </c>
      <c r="F92" s="25"/>
      <c r="G92" s="59" t="s">
        <v>63</v>
      </c>
    </row>
    <row r="93" spans="2:8">
      <c r="B93" s="81" t="s">
        <v>64</v>
      </c>
      <c r="C93" s="100"/>
      <c r="D93" s="101"/>
      <c r="E93" s="101"/>
      <c r="F93" s="101"/>
      <c r="G93" s="102">
        <v>0</v>
      </c>
    </row>
    <row r="94" spans="2:8">
      <c r="B94" s="67" t="s">
        <v>65</v>
      </c>
      <c r="C94" s="68">
        <v>79400</v>
      </c>
      <c r="D94" s="62">
        <v>79400</v>
      </c>
      <c r="E94" s="62">
        <v>0</v>
      </c>
      <c r="F94" s="62"/>
      <c r="G94" s="63"/>
    </row>
    <row r="95" spans="2:8">
      <c r="B95" s="67" t="s">
        <v>66</v>
      </c>
      <c r="C95" s="52">
        <v>162863619.88</v>
      </c>
      <c r="D95" s="52">
        <v>162863619.88</v>
      </c>
      <c r="E95" s="68">
        <v>0</v>
      </c>
      <c r="F95" s="68"/>
      <c r="G95" s="63"/>
    </row>
    <row r="96" spans="2:8">
      <c r="B96" s="67" t="s">
        <v>67</v>
      </c>
      <c r="C96" s="52">
        <v>711438013.28999996</v>
      </c>
      <c r="D96" s="52">
        <v>712094474.88999999</v>
      </c>
      <c r="E96" s="68">
        <v>656461.6</v>
      </c>
      <c r="F96" s="68"/>
      <c r="G96" s="63"/>
    </row>
    <row r="97" spans="1:7">
      <c r="B97" s="67" t="s">
        <v>68</v>
      </c>
      <c r="C97" s="52">
        <v>39059871.039999999</v>
      </c>
      <c r="D97" s="52">
        <v>39059871.039999999</v>
      </c>
      <c r="E97" s="103">
        <v>0</v>
      </c>
      <c r="F97" s="68"/>
      <c r="G97" s="63"/>
    </row>
    <row r="98" spans="1:7">
      <c r="B98" s="67" t="s">
        <v>69</v>
      </c>
      <c r="C98" s="52">
        <v>61767.87</v>
      </c>
      <c r="D98" s="52">
        <v>0</v>
      </c>
      <c r="E98" s="103">
        <v>-61767.87</v>
      </c>
      <c r="F98" s="68"/>
      <c r="G98" s="63"/>
    </row>
    <row r="99" spans="1:7">
      <c r="B99" s="67" t="s">
        <v>70</v>
      </c>
      <c r="C99" s="52">
        <v>10391199.619999999</v>
      </c>
      <c r="D99" s="52">
        <v>8398399.3699999992</v>
      </c>
      <c r="E99" s="68">
        <v>-1992800.25</v>
      </c>
      <c r="F99" s="68"/>
      <c r="G99" s="63"/>
    </row>
    <row r="100" spans="1:7">
      <c r="B100" s="67"/>
      <c r="C100" s="52"/>
      <c r="D100" s="52">
        <v>0</v>
      </c>
      <c r="E100" s="68">
        <f t="shared" ref="E100:E136" si="0">+D100-C100</f>
        <v>0</v>
      </c>
      <c r="F100" s="68"/>
      <c r="G100" s="63"/>
    </row>
    <row r="101" spans="1:7" ht="15">
      <c r="B101" s="104"/>
      <c r="C101" s="52"/>
      <c r="D101" s="52"/>
      <c r="E101" s="68">
        <f t="shared" si="0"/>
        <v>0</v>
      </c>
      <c r="F101" s="68"/>
      <c r="G101" s="63">
        <v>0</v>
      </c>
    </row>
    <row r="102" spans="1:7">
      <c r="A102" s="105"/>
      <c r="B102" s="60" t="s">
        <v>71</v>
      </c>
      <c r="C102" s="52"/>
      <c r="D102" s="52"/>
      <c r="E102" s="68">
        <f t="shared" si="0"/>
        <v>0</v>
      </c>
      <c r="F102" s="68"/>
      <c r="G102" s="63">
        <v>0</v>
      </c>
    </row>
    <row r="103" spans="1:7">
      <c r="B103" s="67" t="s">
        <v>72</v>
      </c>
      <c r="C103" s="52">
        <v>47554475.450000003</v>
      </c>
      <c r="D103" s="52">
        <v>47479180</v>
      </c>
      <c r="E103" s="68">
        <v>-75295.45</v>
      </c>
      <c r="F103" s="68"/>
      <c r="G103" s="63"/>
    </row>
    <row r="104" spans="1:7">
      <c r="B104" s="67" t="s">
        <v>73</v>
      </c>
      <c r="C104" s="52">
        <v>27416450.539999999</v>
      </c>
      <c r="D104" s="52">
        <v>26883408.170000002</v>
      </c>
      <c r="E104" s="103">
        <v>-533042.37</v>
      </c>
      <c r="F104" s="68"/>
      <c r="G104" s="63"/>
    </row>
    <row r="105" spans="1:7">
      <c r="B105" s="67" t="s">
        <v>74</v>
      </c>
      <c r="C105" s="52">
        <v>3870341.79</v>
      </c>
      <c r="D105" s="52">
        <v>3849987.79</v>
      </c>
      <c r="E105" s="103">
        <v>-20354</v>
      </c>
      <c r="F105" s="68"/>
      <c r="G105" s="63"/>
    </row>
    <row r="106" spans="1:7">
      <c r="B106" s="67" t="s">
        <v>75</v>
      </c>
      <c r="C106" s="52">
        <v>138257498.16999999</v>
      </c>
      <c r="D106" s="52">
        <v>141218092.02000001</v>
      </c>
      <c r="E106" s="68">
        <v>2960593.85</v>
      </c>
      <c r="F106" s="68"/>
      <c r="G106" s="63"/>
    </row>
    <row r="107" spans="1:7">
      <c r="B107" s="67" t="s">
        <v>76</v>
      </c>
      <c r="C107" s="52">
        <v>47998555.640000001</v>
      </c>
      <c r="D107" s="52">
        <v>44610895.18</v>
      </c>
      <c r="E107" s="103">
        <v>-3387660.46</v>
      </c>
      <c r="F107" s="68"/>
      <c r="G107" s="63"/>
    </row>
    <row r="108" spans="1:7">
      <c r="B108" s="67" t="s">
        <v>77</v>
      </c>
      <c r="C108" s="52">
        <v>11028453.4</v>
      </c>
      <c r="D108" s="52">
        <v>10964883.09</v>
      </c>
      <c r="E108" s="68">
        <v>-63570.31</v>
      </c>
      <c r="F108" s="68"/>
      <c r="G108" s="63"/>
    </row>
    <row r="109" spans="1:7">
      <c r="B109" s="67" t="s">
        <v>78</v>
      </c>
      <c r="C109" s="52">
        <v>4739817.3899999997</v>
      </c>
      <c r="D109" s="52">
        <v>4538103.32</v>
      </c>
      <c r="E109" s="103">
        <v>-201714.07</v>
      </c>
      <c r="F109" s="68"/>
      <c r="G109" s="63"/>
    </row>
    <row r="110" spans="1:7">
      <c r="B110" s="67" t="s">
        <v>79</v>
      </c>
      <c r="C110" s="52">
        <v>17265469.039999999</v>
      </c>
      <c r="D110" s="52">
        <v>17087780.399999999</v>
      </c>
      <c r="E110" s="68">
        <v>-177688.64</v>
      </c>
      <c r="F110" s="68"/>
      <c r="G110" s="63"/>
    </row>
    <row r="111" spans="1:7">
      <c r="B111" s="67" t="s">
        <v>80</v>
      </c>
      <c r="C111" s="52">
        <v>30342.86</v>
      </c>
      <c r="D111" s="52">
        <v>30342.86</v>
      </c>
      <c r="E111" s="103">
        <v>0</v>
      </c>
      <c r="F111" s="68"/>
      <c r="G111" s="63"/>
    </row>
    <row r="112" spans="1:7">
      <c r="B112" s="67" t="s">
        <v>81</v>
      </c>
      <c r="C112" s="52">
        <v>2867420.48</v>
      </c>
      <c r="D112" s="52">
        <v>3251868.16</v>
      </c>
      <c r="E112" s="68">
        <v>384447.68</v>
      </c>
      <c r="F112" s="68"/>
      <c r="G112" s="63"/>
    </row>
    <row r="113" spans="2:7">
      <c r="B113" s="67" t="s">
        <v>82</v>
      </c>
      <c r="C113" s="52">
        <v>79313860.409999996</v>
      </c>
      <c r="D113" s="52">
        <v>79291591.409999996</v>
      </c>
      <c r="E113" s="103">
        <v>-22269</v>
      </c>
      <c r="F113" s="68"/>
      <c r="G113" s="63"/>
    </row>
    <row r="114" spans="2:7">
      <c r="B114" s="67" t="s">
        <v>83</v>
      </c>
      <c r="C114" s="52">
        <v>23182399.84</v>
      </c>
      <c r="D114" s="52">
        <v>23000561</v>
      </c>
      <c r="E114" s="103">
        <v>-181838.84</v>
      </c>
      <c r="F114" s="68"/>
      <c r="G114" s="63"/>
    </row>
    <row r="115" spans="2:7">
      <c r="B115" s="67" t="s">
        <v>84</v>
      </c>
      <c r="C115" s="52">
        <v>5623813.71</v>
      </c>
      <c r="D115" s="52">
        <v>5623813.71</v>
      </c>
      <c r="E115" s="103">
        <v>0</v>
      </c>
      <c r="F115" s="68"/>
      <c r="G115" s="63"/>
    </row>
    <row r="116" spans="2:7">
      <c r="B116" s="67" t="s">
        <v>85</v>
      </c>
      <c r="C116" s="52">
        <v>4535.66</v>
      </c>
      <c r="D116" s="52">
        <v>4535.66</v>
      </c>
      <c r="E116" s="103">
        <v>0</v>
      </c>
      <c r="F116" s="68"/>
      <c r="G116" s="63"/>
    </row>
    <row r="117" spans="2:7">
      <c r="B117" s="67" t="s">
        <v>86</v>
      </c>
      <c r="C117" s="52">
        <v>17348194.809999999</v>
      </c>
      <c r="D117" s="52">
        <v>17437587.190000001</v>
      </c>
      <c r="E117" s="68">
        <v>89392.38</v>
      </c>
      <c r="F117" s="68"/>
      <c r="G117" s="63"/>
    </row>
    <row r="118" spans="2:7">
      <c r="B118" s="67" t="s">
        <v>87</v>
      </c>
      <c r="C118" s="52">
        <v>2288409.33</v>
      </c>
      <c r="D118" s="52">
        <v>2248621.2799999998</v>
      </c>
      <c r="E118" s="103">
        <v>-39788.050000000003</v>
      </c>
      <c r="F118" s="68"/>
      <c r="G118" s="63"/>
    </row>
    <row r="119" spans="2:7">
      <c r="B119" s="67" t="s">
        <v>88</v>
      </c>
      <c r="C119" s="52">
        <v>17714398.399999999</v>
      </c>
      <c r="D119" s="52">
        <v>17476825.760000002</v>
      </c>
      <c r="E119" s="68">
        <v>-237572.64</v>
      </c>
      <c r="F119" s="68"/>
      <c r="G119" s="63"/>
    </row>
    <row r="120" spans="2:7">
      <c r="B120" s="67" t="s">
        <v>89</v>
      </c>
      <c r="C120" s="52">
        <v>5505857</v>
      </c>
      <c r="D120" s="52">
        <v>5236841</v>
      </c>
      <c r="E120" s="103">
        <v>-269016</v>
      </c>
      <c r="F120" s="68"/>
      <c r="G120" s="63"/>
    </row>
    <row r="121" spans="2:7">
      <c r="B121" s="67" t="s">
        <v>90</v>
      </c>
      <c r="C121" s="52">
        <v>97811.09</v>
      </c>
      <c r="D121" s="52">
        <v>97811.09</v>
      </c>
      <c r="E121" s="103">
        <v>0</v>
      </c>
      <c r="F121" s="68"/>
      <c r="G121" s="63"/>
    </row>
    <row r="122" spans="2:7">
      <c r="B122" s="67" t="s">
        <v>91</v>
      </c>
      <c r="C122" s="52">
        <v>11381614.029999999</v>
      </c>
      <c r="D122" s="52">
        <v>11676951.33</v>
      </c>
      <c r="E122" s="68">
        <v>295337.3</v>
      </c>
      <c r="F122" s="68"/>
      <c r="G122" s="63"/>
    </row>
    <row r="123" spans="2:7">
      <c r="B123" s="67" t="s">
        <v>92</v>
      </c>
      <c r="C123" s="52">
        <v>10253389.699999999</v>
      </c>
      <c r="D123" s="52">
        <v>9763034.3800000008</v>
      </c>
      <c r="E123" s="103">
        <v>-490355.32</v>
      </c>
      <c r="F123" s="68"/>
      <c r="G123" s="63"/>
    </row>
    <row r="124" spans="2:7">
      <c r="B124" s="67" t="s">
        <v>93</v>
      </c>
      <c r="C124" s="52">
        <v>411933.94</v>
      </c>
      <c r="D124" s="52">
        <v>411933.94</v>
      </c>
      <c r="E124" s="103">
        <v>0</v>
      </c>
      <c r="F124" s="68"/>
      <c r="G124" s="63"/>
    </row>
    <row r="125" spans="2:7">
      <c r="B125" s="67" t="s">
        <v>94</v>
      </c>
      <c r="C125" s="52">
        <v>1027647.6</v>
      </c>
      <c r="D125" s="52">
        <v>1022852.32</v>
      </c>
      <c r="E125" s="103">
        <v>-4795.28</v>
      </c>
      <c r="F125" s="68"/>
      <c r="G125" s="63"/>
    </row>
    <row r="126" spans="2:7">
      <c r="B126" s="67" t="s">
        <v>95</v>
      </c>
      <c r="C126" s="52">
        <v>795097.67</v>
      </c>
      <c r="D126" s="52">
        <v>752037.85</v>
      </c>
      <c r="E126" s="103">
        <v>-43059.82</v>
      </c>
      <c r="F126" s="68"/>
      <c r="G126" s="63"/>
    </row>
    <row r="127" spans="2:7">
      <c r="B127" s="67" t="s">
        <v>96</v>
      </c>
      <c r="C127" s="52">
        <v>4841388.1500000004</v>
      </c>
      <c r="D127" s="52">
        <v>4821235.97</v>
      </c>
      <c r="E127" s="68">
        <v>-20152.18</v>
      </c>
      <c r="F127" s="68"/>
      <c r="G127" s="63"/>
    </row>
    <row r="128" spans="2:7">
      <c r="B128" s="67" t="s">
        <v>97</v>
      </c>
      <c r="C128" s="52">
        <v>145542.47</v>
      </c>
      <c r="D128" s="52">
        <v>139045.07</v>
      </c>
      <c r="E128" s="103">
        <v>-6497.4</v>
      </c>
      <c r="F128" s="68"/>
      <c r="G128" s="63"/>
    </row>
    <row r="129" spans="1:8">
      <c r="B129" s="67" t="s">
        <v>98</v>
      </c>
      <c r="C129" s="52">
        <v>14539175.630000001</v>
      </c>
      <c r="D129" s="52">
        <v>14537490.84</v>
      </c>
      <c r="E129" s="103">
        <v>-1684.79</v>
      </c>
      <c r="F129" s="68"/>
      <c r="G129" s="63"/>
    </row>
    <row r="130" spans="1:8">
      <c r="B130" s="67" t="s">
        <v>99</v>
      </c>
      <c r="C130" s="52">
        <v>614231.32999999996</v>
      </c>
      <c r="D130" s="52">
        <v>606621.21</v>
      </c>
      <c r="E130" s="103">
        <v>-7610.12</v>
      </c>
      <c r="F130" s="68"/>
      <c r="G130" s="63"/>
    </row>
    <row r="131" spans="1:8">
      <c r="B131" s="67" t="s">
        <v>100</v>
      </c>
      <c r="C131" s="52">
        <v>2868047.38</v>
      </c>
      <c r="D131" s="52">
        <v>2868047.38</v>
      </c>
      <c r="E131" s="103">
        <v>0</v>
      </c>
      <c r="F131" s="68"/>
      <c r="G131" s="63"/>
    </row>
    <row r="132" spans="1:8">
      <c r="B132" s="67" t="s">
        <v>101</v>
      </c>
      <c r="C132" s="52">
        <v>3852675.94</v>
      </c>
      <c r="D132" s="52">
        <v>3752637.38</v>
      </c>
      <c r="E132" s="103">
        <v>-100038.56</v>
      </c>
      <c r="F132" s="68"/>
      <c r="G132" s="63"/>
    </row>
    <row r="133" spans="1:8">
      <c r="B133" s="67" t="s">
        <v>102</v>
      </c>
      <c r="C133" s="52">
        <v>14047.03</v>
      </c>
      <c r="D133" s="52">
        <v>14047.03</v>
      </c>
      <c r="E133" s="103">
        <v>0</v>
      </c>
      <c r="F133" s="68"/>
      <c r="G133" s="63"/>
    </row>
    <row r="134" spans="1:8">
      <c r="B134" s="67" t="s">
        <v>103</v>
      </c>
      <c r="C134" s="52">
        <v>754674.92</v>
      </c>
      <c r="D134" s="52">
        <v>711272.9</v>
      </c>
      <c r="E134" s="103">
        <v>-43402.02</v>
      </c>
      <c r="F134" s="68"/>
      <c r="G134" s="63"/>
    </row>
    <row r="135" spans="1:8">
      <c r="B135" s="67"/>
      <c r="C135" s="52"/>
      <c r="D135" s="52"/>
      <c r="E135" s="68">
        <f t="shared" si="0"/>
        <v>0</v>
      </c>
      <c r="F135" s="68"/>
      <c r="G135" s="63"/>
    </row>
    <row r="136" spans="1:8">
      <c r="A136" s="105"/>
      <c r="B136" s="60" t="s">
        <v>104</v>
      </c>
      <c r="C136" s="52"/>
      <c r="D136" s="52"/>
      <c r="E136" s="68">
        <f t="shared" si="0"/>
        <v>0</v>
      </c>
      <c r="F136" s="68"/>
      <c r="G136" s="63">
        <v>0</v>
      </c>
    </row>
    <row r="137" spans="1:8">
      <c r="A137" s="105"/>
      <c r="B137" s="67" t="s">
        <v>105</v>
      </c>
      <c r="C137" s="52">
        <v>-3639</v>
      </c>
      <c r="D137" s="52">
        <v>-3639</v>
      </c>
      <c r="E137" s="68">
        <v>0</v>
      </c>
      <c r="F137" s="68"/>
      <c r="G137" s="63"/>
    </row>
    <row r="138" spans="1:8">
      <c r="B138" s="67" t="s">
        <v>106</v>
      </c>
      <c r="C138" s="106"/>
      <c r="D138" s="106"/>
      <c r="E138" s="68">
        <v>0</v>
      </c>
      <c r="F138" s="68"/>
      <c r="G138" s="63" t="s">
        <v>107</v>
      </c>
    </row>
    <row r="139" spans="1:8">
      <c r="B139" s="67" t="s">
        <v>108</v>
      </c>
      <c r="C139" s="52">
        <v>-222750694.71000001</v>
      </c>
      <c r="D139" s="52">
        <v>-222750694.71000001</v>
      </c>
      <c r="E139" s="68">
        <v>0</v>
      </c>
      <c r="F139" s="68"/>
      <c r="G139" s="63" t="s">
        <v>107</v>
      </c>
      <c r="H139" s="78"/>
    </row>
    <row r="140" spans="1:8">
      <c r="B140" s="67" t="s">
        <v>109</v>
      </c>
      <c r="C140" s="52">
        <v>-28350107.32</v>
      </c>
      <c r="D140" s="52">
        <v>-27740487.789999999</v>
      </c>
      <c r="E140" s="68">
        <v>609619.53</v>
      </c>
      <c r="F140" s="68"/>
      <c r="G140" s="63" t="s">
        <v>107</v>
      </c>
      <c r="H140" s="78"/>
    </row>
    <row r="141" spans="1:8">
      <c r="B141" s="67" t="s">
        <v>110</v>
      </c>
      <c r="C141" s="52">
        <v>-1435697</v>
      </c>
      <c r="D141" s="52">
        <v>-1416056</v>
      </c>
      <c r="E141" s="68">
        <v>19641</v>
      </c>
      <c r="F141" s="68"/>
      <c r="G141" s="63" t="s">
        <v>107</v>
      </c>
      <c r="H141" s="78"/>
    </row>
    <row r="142" spans="1:8">
      <c r="B142" s="67" t="s">
        <v>111</v>
      </c>
      <c r="C142" s="52">
        <v>-706841.37</v>
      </c>
      <c r="D142" s="52">
        <v>-663445.16</v>
      </c>
      <c r="E142" s="68">
        <v>43396.21</v>
      </c>
      <c r="F142" s="68"/>
      <c r="G142" s="63" t="s">
        <v>107</v>
      </c>
      <c r="H142" s="78"/>
    </row>
    <row r="143" spans="1:8">
      <c r="B143" s="67" t="s">
        <v>112</v>
      </c>
      <c r="C143" s="52">
        <v>-143766090.18000001</v>
      </c>
      <c r="D143" s="52">
        <v>-141532069.53999999</v>
      </c>
      <c r="E143" s="68">
        <v>2234020.64</v>
      </c>
      <c r="F143" s="68"/>
      <c r="G143" s="63" t="s">
        <v>107</v>
      </c>
      <c r="H143" s="78"/>
    </row>
    <row r="144" spans="1:8">
      <c r="B144" s="67" t="s">
        <v>113</v>
      </c>
      <c r="C144" s="52">
        <v>-9506894.8300000001</v>
      </c>
      <c r="D144" s="52">
        <v>-8870531.2899999991</v>
      </c>
      <c r="E144" s="68">
        <v>636363.54</v>
      </c>
      <c r="F144" s="68"/>
      <c r="G144" s="63" t="s">
        <v>107</v>
      </c>
      <c r="H144" s="78"/>
    </row>
    <row r="145" spans="2:8">
      <c r="B145" s="67" t="s">
        <v>114</v>
      </c>
      <c r="C145" s="52">
        <v>-8250499.0700000003</v>
      </c>
      <c r="D145" s="52">
        <v>-8126711.0700000003</v>
      </c>
      <c r="E145" s="68">
        <v>123788</v>
      </c>
      <c r="F145" s="68"/>
      <c r="G145" s="63" t="s">
        <v>107</v>
      </c>
      <c r="H145" s="78"/>
    </row>
    <row r="146" spans="2:8">
      <c r="B146" s="67" t="s">
        <v>115</v>
      </c>
      <c r="C146" s="52">
        <v>-13019</v>
      </c>
      <c r="D146" s="52">
        <v>-13019</v>
      </c>
      <c r="E146" s="68">
        <v>0</v>
      </c>
      <c r="F146" s="68"/>
      <c r="G146" s="63" t="s">
        <v>107</v>
      </c>
      <c r="H146" s="78"/>
    </row>
    <row r="147" spans="2:8">
      <c r="B147" s="67" t="s">
        <v>116</v>
      </c>
      <c r="C147" s="52">
        <v>-1083770</v>
      </c>
      <c r="D147" s="52">
        <v>-1069373</v>
      </c>
      <c r="E147" s="68">
        <v>14397</v>
      </c>
      <c r="F147" s="68"/>
      <c r="G147" s="63" t="s">
        <v>107</v>
      </c>
      <c r="H147" s="78"/>
    </row>
    <row r="148" spans="2:8">
      <c r="B148" s="67" t="s">
        <v>117</v>
      </c>
      <c r="C148" s="52">
        <v>-60409470.229999997</v>
      </c>
      <c r="D148" s="52">
        <v>-60271165.43</v>
      </c>
      <c r="E148" s="68">
        <v>138304.79999999999</v>
      </c>
      <c r="F148" s="68"/>
      <c r="G148" s="63" t="s">
        <v>107</v>
      </c>
      <c r="H148" s="78"/>
    </row>
    <row r="149" spans="2:8">
      <c r="B149" s="67" t="s">
        <v>118</v>
      </c>
      <c r="C149" s="52">
        <v>-1685665.65</v>
      </c>
      <c r="D149" s="52">
        <v>-1685665.65</v>
      </c>
      <c r="E149" s="68">
        <v>0</v>
      </c>
      <c r="F149" s="68"/>
      <c r="G149" s="63" t="s">
        <v>107</v>
      </c>
      <c r="H149" s="78"/>
    </row>
    <row r="150" spans="2:8">
      <c r="B150" s="67" t="s">
        <v>119</v>
      </c>
      <c r="C150" s="52">
        <v>-17661895.16</v>
      </c>
      <c r="D150" s="52">
        <v>-17644819.850000001</v>
      </c>
      <c r="E150" s="68">
        <v>17075.310000000001</v>
      </c>
      <c r="F150" s="68"/>
      <c r="G150" s="63" t="s">
        <v>107</v>
      </c>
      <c r="H150" s="78"/>
    </row>
    <row r="151" spans="2:8">
      <c r="B151" s="67" t="s">
        <v>120</v>
      </c>
      <c r="C151" s="52">
        <v>-19419490.66</v>
      </c>
      <c r="D151" s="52">
        <v>-18603282.02</v>
      </c>
      <c r="E151" s="68">
        <v>816208.64</v>
      </c>
      <c r="F151" s="68"/>
      <c r="G151" s="63" t="s">
        <v>107</v>
      </c>
      <c r="H151" s="78"/>
    </row>
    <row r="152" spans="2:8">
      <c r="B152" s="67" t="s">
        <v>121</v>
      </c>
      <c r="C152" s="52">
        <v>-16339</v>
      </c>
      <c r="D152" s="52">
        <v>-16339</v>
      </c>
      <c r="E152" s="68">
        <v>0</v>
      </c>
      <c r="F152" s="68"/>
      <c r="G152" s="63" t="s">
        <v>107</v>
      </c>
      <c r="H152" s="78"/>
    </row>
    <row r="153" spans="2:8">
      <c r="B153" s="67" t="s">
        <v>122</v>
      </c>
      <c r="C153" s="52">
        <v>-40864.79</v>
      </c>
      <c r="D153" s="52">
        <v>-40864.79</v>
      </c>
      <c r="E153" s="68">
        <v>0</v>
      </c>
      <c r="F153" s="68"/>
      <c r="G153" s="63" t="s">
        <v>107</v>
      </c>
      <c r="H153" s="78"/>
    </row>
    <row r="154" spans="2:8">
      <c r="B154" s="67" t="s">
        <v>123</v>
      </c>
      <c r="C154" s="52">
        <v>-12088596.57</v>
      </c>
      <c r="D154" s="52">
        <v>-11903618.689999999</v>
      </c>
      <c r="E154" s="68">
        <v>184977.88</v>
      </c>
      <c r="F154" s="68"/>
      <c r="G154" s="63" t="s">
        <v>107</v>
      </c>
      <c r="H154" s="78"/>
    </row>
    <row r="155" spans="2:8">
      <c r="B155" s="67" t="s">
        <v>124</v>
      </c>
      <c r="C155" s="52">
        <v>-97807</v>
      </c>
      <c r="D155" s="52">
        <v>-97807</v>
      </c>
      <c r="E155" s="68">
        <v>0</v>
      </c>
      <c r="F155" s="68"/>
      <c r="G155" s="63" t="s">
        <v>107</v>
      </c>
      <c r="H155" s="78"/>
    </row>
    <row r="156" spans="2:8">
      <c r="B156" s="67" t="s">
        <v>125</v>
      </c>
      <c r="C156" s="52">
        <v>-1297350.33</v>
      </c>
      <c r="D156" s="52">
        <v>-1265407.53</v>
      </c>
      <c r="E156" s="68">
        <v>31942.799999999999</v>
      </c>
      <c r="F156" s="68"/>
      <c r="G156" s="63" t="s">
        <v>107</v>
      </c>
      <c r="H156" s="78"/>
    </row>
    <row r="157" spans="2:8">
      <c r="B157" s="67" t="s">
        <v>126</v>
      </c>
      <c r="C157" s="52">
        <v>-1452041.12</v>
      </c>
      <c r="D157" s="52">
        <v>-1430344.72</v>
      </c>
      <c r="E157" s="68">
        <v>21696.400000000001</v>
      </c>
      <c r="F157" s="68"/>
      <c r="G157" s="63" t="s">
        <v>107</v>
      </c>
      <c r="H157" s="78"/>
    </row>
    <row r="158" spans="2:8">
      <c r="B158" s="67" t="s">
        <v>127</v>
      </c>
      <c r="C158" s="52">
        <v>-5177892.1100000003</v>
      </c>
      <c r="D158" s="52">
        <v>-5169241.1100000003</v>
      </c>
      <c r="E158" s="68">
        <v>8651</v>
      </c>
      <c r="F158" s="68"/>
      <c r="G158" s="63" t="s">
        <v>107</v>
      </c>
      <c r="H158" s="78"/>
    </row>
    <row r="159" spans="2:8">
      <c r="B159" s="67" t="s">
        <v>128</v>
      </c>
      <c r="C159" s="52">
        <v>-4379553.5</v>
      </c>
      <c r="D159" s="52">
        <v>-4285354.13</v>
      </c>
      <c r="E159" s="68">
        <v>94199.37</v>
      </c>
      <c r="F159" s="68"/>
      <c r="G159" s="63" t="s">
        <v>107</v>
      </c>
      <c r="H159" s="78"/>
    </row>
    <row r="160" spans="2:8" ht="15">
      <c r="B160" s="107"/>
      <c r="C160" s="76"/>
      <c r="D160" s="108"/>
      <c r="E160" s="108"/>
      <c r="F160" s="108"/>
      <c r="G160" s="77">
        <v>0</v>
      </c>
    </row>
    <row r="161" spans="2:7">
      <c r="C161" s="41">
        <f>SUM(C93:C160)</f>
        <v>887907223.90000045</v>
      </c>
      <c r="D161" s="41">
        <f>SUM(D93:D160)</f>
        <v>889305765.3900001</v>
      </c>
      <c r="E161" s="41">
        <f>SUM(E93:E160)</f>
        <v>1398541.4900000002</v>
      </c>
      <c r="F161" s="41"/>
      <c r="G161" s="109"/>
    </row>
    <row r="162" spans="2:7">
      <c r="D162" s="110"/>
      <c r="E162" s="110"/>
      <c r="F162" s="110"/>
    </row>
    <row r="163" spans="2:7">
      <c r="D163" s="110"/>
      <c r="E163" s="110"/>
      <c r="F163" s="110"/>
    </row>
    <row r="164" spans="2:7">
      <c r="B164" s="24" t="s">
        <v>129</v>
      </c>
      <c r="C164" s="25" t="s">
        <v>60</v>
      </c>
      <c r="D164" s="25" t="s">
        <v>61</v>
      </c>
      <c r="E164" s="25" t="s">
        <v>62</v>
      </c>
      <c r="F164" s="25"/>
      <c r="G164" s="59" t="s">
        <v>63</v>
      </c>
    </row>
    <row r="165" spans="2:7">
      <c r="B165" s="81" t="s">
        <v>130</v>
      </c>
      <c r="C165" s="28"/>
      <c r="D165" s="28"/>
      <c r="E165" s="28"/>
      <c r="F165" s="28"/>
      <c r="G165" s="86"/>
    </row>
    <row r="166" spans="2:7">
      <c r="B166" s="82" t="s">
        <v>47</v>
      </c>
      <c r="C166" s="32"/>
      <c r="D166" s="32"/>
      <c r="E166" s="32"/>
      <c r="F166" s="32"/>
      <c r="G166" s="88"/>
    </row>
    <row r="167" spans="2:7">
      <c r="B167" s="60" t="s">
        <v>131</v>
      </c>
      <c r="C167" s="32"/>
      <c r="D167" s="32"/>
      <c r="E167" s="32"/>
      <c r="F167" s="32"/>
      <c r="G167" s="88"/>
    </row>
    <row r="168" spans="2:7">
      <c r="B168" s="60"/>
      <c r="C168" s="32"/>
      <c r="D168" s="32"/>
      <c r="E168" s="32"/>
      <c r="F168" s="32"/>
      <c r="G168" s="88"/>
    </row>
    <row r="169" spans="2:7">
      <c r="B169" s="60"/>
      <c r="C169" s="32"/>
      <c r="D169" s="32"/>
      <c r="E169" s="32"/>
      <c r="F169" s="32"/>
      <c r="G169" s="88"/>
    </row>
    <row r="170" spans="2:7" ht="15">
      <c r="B170" s="107"/>
      <c r="C170" s="40"/>
      <c r="D170" s="40"/>
      <c r="E170" s="40"/>
      <c r="F170" s="40"/>
      <c r="G170" s="89"/>
    </row>
    <row r="171" spans="2:7">
      <c r="C171" s="25">
        <f>SUM(C169:C170)</f>
        <v>0</v>
      </c>
      <c r="D171" s="25">
        <f>SUM(D169:D170)</f>
        <v>0</v>
      </c>
      <c r="E171" s="25">
        <f>SUM(E169:E170)</f>
        <v>0</v>
      </c>
      <c r="F171" s="25"/>
      <c r="G171" s="109"/>
    </row>
    <row r="174" spans="2:7">
      <c r="B174" s="24" t="s">
        <v>132</v>
      </c>
      <c r="C174" s="25" t="s">
        <v>8</v>
      </c>
    </row>
    <row r="175" spans="2:7">
      <c r="B175" s="81" t="s">
        <v>133</v>
      </c>
      <c r="C175" s="28"/>
    </row>
    <row r="176" spans="2:7">
      <c r="B176" s="60"/>
      <c r="C176" s="32"/>
    </row>
    <row r="177" spans="2:4">
      <c r="B177" s="75"/>
      <c r="C177" s="40"/>
    </row>
    <row r="178" spans="2:4">
      <c r="C178" s="25">
        <f>SUM(C176:C177)</f>
        <v>0</v>
      </c>
    </row>
    <row r="179" spans="2:4" ht="15">
      <c r="B179"/>
    </row>
    <row r="181" spans="2:4">
      <c r="B181" s="111" t="s">
        <v>134</v>
      </c>
      <c r="C181" s="112" t="s">
        <v>8</v>
      </c>
      <c r="D181" s="113" t="s">
        <v>135</v>
      </c>
    </row>
    <row r="182" spans="2:4">
      <c r="B182" s="114"/>
      <c r="C182" s="115"/>
      <c r="D182" s="116"/>
    </row>
    <row r="183" spans="2:4">
      <c r="B183" s="117" t="s">
        <v>136</v>
      </c>
      <c r="C183" s="118">
        <v>69124.009999999995</v>
      </c>
      <c r="D183" s="119"/>
    </row>
    <row r="184" spans="2:4">
      <c r="B184" s="82"/>
      <c r="C184" s="120"/>
      <c r="D184" s="120"/>
    </row>
    <row r="185" spans="2:4">
      <c r="B185" s="121"/>
      <c r="C185" s="120"/>
      <c r="D185" s="120"/>
    </row>
    <row r="186" spans="2:4">
      <c r="B186" s="122"/>
      <c r="C186" s="123"/>
      <c r="D186" s="123"/>
    </row>
    <row r="187" spans="2:4">
      <c r="C187" s="124">
        <f>SUM(C183:C186)</f>
        <v>69124.009999999995</v>
      </c>
      <c r="D187" s="25"/>
    </row>
    <row r="191" spans="2:4">
      <c r="B191" s="15" t="s">
        <v>137</v>
      </c>
    </row>
    <row r="193" spans="2:15">
      <c r="B193" s="111" t="s">
        <v>138</v>
      </c>
      <c r="C193" s="112" t="s">
        <v>8</v>
      </c>
      <c r="D193" s="25" t="s">
        <v>26</v>
      </c>
      <c r="E193" s="25" t="s">
        <v>139</v>
      </c>
      <c r="F193" s="25" t="s">
        <v>140</v>
      </c>
      <c r="G193" s="59" t="s">
        <v>141</v>
      </c>
    </row>
    <row r="194" spans="2:15">
      <c r="B194" s="81" t="s">
        <v>142</v>
      </c>
      <c r="C194" s="101"/>
      <c r="D194" s="101"/>
      <c r="E194" s="101"/>
      <c r="F194" s="101"/>
      <c r="G194" s="102"/>
      <c r="H194" s="14" t="s">
        <v>143</v>
      </c>
      <c r="I194" s="64"/>
      <c r="J194" s="12"/>
      <c r="K194" s="12"/>
      <c r="L194" s="12"/>
      <c r="M194" s="12"/>
      <c r="N194" s="12"/>
      <c r="O194" s="12"/>
    </row>
    <row r="195" spans="2:15">
      <c r="B195" s="67" t="s">
        <v>144</v>
      </c>
      <c r="C195" s="68">
        <v>36971.49</v>
      </c>
      <c r="D195" s="52">
        <v>36971.49</v>
      </c>
      <c r="E195" s="68"/>
      <c r="F195" s="52"/>
      <c r="G195" s="125"/>
      <c r="I195" s="64"/>
      <c r="J195" s="12"/>
      <c r="K195" s="12"/>
      <c r="L195" s="12"/>
      <c r="M195" s="12"/>
      <c r="N195" s="12"/>
      <c r="O195" s="12"/>
    </row>
    <row r="196" spans="2:15">
      <c r="B196" s="67" t="s">
        <v>145</v>
      </c>
      <c r="C196" s="68">
        <v>7175189.96</v>
      </c>
      <c r="D196" s="52">
        <v>7175189.96</v>
      </c>
      <c r="E196" s="68"/>
      <c r="F196" s="68"/>
      <c r="G196" s="69"/>
      <c r="I196" s="64"/>
      <c r="J196" s="12"/>
      <c r="K196" s="12"/>
      <c r="L196" s="12"/>
      <c r="M196" s="12"/>
      <c r="N196" s="12"/>
      <c r="O196" s="12"/>
    </row>
    <row r="197" spans="2:15">
      <c r="B197" s="67" t="s">
        <v>146</v>
      </c>
      <c r="C197" s="68">
        <v>2347507.21</v>
      </c>
      <c r="D197" s="52">
        <v>2347507.21</v>
      </c>
      <c r="E197" s="68"/>
      <c r="F197" s="68"/>
      <c r="G197" s="69"/>
      <c r="I197" s="64"/>
      <c r="J197" s="12"/>
      <c r="K197" s="12"/>
      <c r="L197" s="12"/>
      <c r="M197" s="12"/>
      <c r="N197" s="12"/>
      <c r="O197" s="12"/>
    </row>
    <row r="198" spans="2:15">
      <c r="B198" s="67" t="s">
        <v>147</v>
      </c>
      <c r="C198" s="68">
        <v>2543.88</v>
      </c>
      <c r="D198" s="52">
        <v>2543.88</v>
      </c>
      <c r="E198" s="68"/>
      <c r="F198" s="68"/>
      <c r="G198" s="125"/>
      <c r="I198" s="64"/>
      <c r="J198" s="12"/>
      <c r="K198" s="12"/>
      <c r="L198" s="12"/>
      <c r="M198" s="12"/>
      <c r="N198" s="12"/>
      <c r="O198" s="12"/>
    </row>
    <row r="199" spans="2:15" ht="33.75" customHeight="1">
      <c r="B199" s="67" t="s">
        <v>148</v>
      </c>
      <c r="C199" s="68">
        <v>174824.31</v>
      </c>
      <c r="D199" s="52">
        <v>174824.31</v>
      </c>
      <c r="E199" s="68"/>
      <c r="F199" s="68"/>
      <c r="G199" s="125" t="s">
        <v>149</v>
      </c>
      <c r="I199" s="64"/>
      <c r="J199" s="12"/>
      <c r="K199" s="12"/>
      <c r="L199" s="12"/>
      <c r="M199" s="12"/>
      <c r="N199" s="12"/>
      <c r="O199" s="12"/>
    </row>
    <row r="200" spans="2:15">
      <c r="B200" s="67" t="s">
        <v>150</v>
      </c>
      <c r="C200" s="68">
        <v>1205943.08</v>
      </c>
      <c r="D200" s="52">
        <v>1205943.08</v>
      </c>
      <c r="E200" s="68"/>
      <c r="F200" s="68"/>
      <c r="G200" s="69"/>
      <c r="I200" s="64"/>
      <c r="J200" s="12"/>
      <c r="K200" s="12"/>
      <c r="L200" s="12"/>
      <c r="M200" s="12"/>
      <c r="N200" s="12"/>
      <c r="O200" s="12"/>
    </row>
    <row r="201" spans="2:15">
      <c r="B201" s="67" t="s">
        <v>151</v>
      </c>
      <c r="C201" s="68">
        <v>6502834.2800000003</v>
      </c>
      <c r="D201" s="52">
        <v>6502834.2800000003</v>
      </c>
      <c r="E201" s="68"/>
      <c r="F201" s="68"/>
      <c r="G201" s="69"/>
      <c r="I201" s="64"/>
      <c r="J201" s="12"/>
      <c r="K201" s="12"/>
      <c r="L201" s="12"/>
      <c r="M201" s="12"/>
      <c r="N201" s="12"/>
      <c r="O201" s="12"/>
    </row>
    <row r="202" spans="2:15">
      <c r="B202" s="67" t="s">
        <v>152</v>
      </c>
      <c r="C202" s="68">
        <v>115799.32</v>
      </c>
      <c r="D202" s="52">
        <v>115799.32</v>
      </c>
      <c r="E202" s="68"/>
      <c r="F202" s="68"/>
      <c r="G202" s="69"/>
      <c r="I202" s="64"/>
      <c r="J202" s="12"/>
      <c r="K202" s="12"/>
      <c r="L202" s="12"/>
      <c r="M202" s="12"/>
      <c r="N202" s="12"/>
      <c r="O202" s="12"/>
    </row>
    <row r="203" spans="2:15">
      <c r="B203" s="67" t="s">
        <v>153</v>
      </c>
      <c r="C203" s="68">
        <v>11131.89</v>
      </c>
      <c r="D203" s="52">
        <v>11131.89</v>
      </c>
      <c r="E203" s="68"/>
      <c r="F203" s="68"/>
      <c r="G203" s="69"/>
      <c r="I203" s="64"/>
      <c r="J203" s="12"/>
      <c r="K203" s="12"/>
      <c r="L203" s="12"/>
      <c r="M203" s="12"/>
      <c r="N203" s="12"/>
      <c r="O203" s="12"/>
    </row>
    <row r="204" spans="2:15">
      <c r="B204" s="67" t="s">
        <v>154</v>
      </c>
      <c r="C204" s="68">
        <v>2782.27</v>
      </c>
      <c r="D204" s="52">
        <v>2782.27</v>
      </c>
      <c r="E204" s="68"/>
      <c r="F204" s="68"/>
      <c r="G204" s="69"/>
      <c r="I204" s="64"/>
      <c r="J204" s="12"/>
      <c r="K204" s="12"/>
      <c r="L204" s="12"/>
      <c r="M204" s="12"/>
      <c r="N204" s="12"/>
      <c r="O204" s="12"/>
    </row>
    <row r="205" spans="2:15">
      <c r="B205" s="67" t="s">
        <v>155</v>
      </c>
      <c r="C205" s="68">
        <v>1371813.66</v>
      </c>
      <c r="D205" s="52">
        <v>1371813.66</v>
      </c>
      <c r="E205" s="68"/>
      <c r="F205" s="52"/>
      <c r="G205" s="69"/>
      <c r="I205" s="64"/>
      <c r="J205" s="12"/>
      <c r="K205" s="12"/>
      <c r="L205" s="12"/>
      <c r="M205" s="12"/>
      <c r="N205" s="12"/>
      <c r="O205" s="12"/>
    </row>
    <row r="206" spans="2:15">
      <c r="B206" s="67" t="s">
        <v>156</v>
      </c>
      <c r="C206" s="68">
        <v>1035239.42</v>
      </c>
      <c r="D206" s="52">
        <v>1035239.42</v>
      </c>
      <c r="E206" s="68"/>
      <c r="F206" s="52"/>
      <c r="G206" s="69"/>
      <c r="I206" s="64"/>
      <c r="J206" s="12"/>
      <c r="K206" s="12"/>
      <c r="L206" s="12"/>
      <c r="M206" s="12"/>
      <c r="N206" s="12"/>
      <c r="O206" s="12"/>
    </row>
    <row r="207" spans="2:15">
      <c r="B207" s="67" t="s">
        <v>157</v>
      </c>
      <c r="C207" s="68">
        <v>8108614.8499999996</v>
      </c>
      <c r="D207" s="52">
        <v>8108614.8499999996</v>
      </c>
      <c r="E207" s="68"/>
      <c r="F207" s="52"/>
      <c r="G207" s="69"/>
      <c r="I207" s="64"/>
      <c r="J207" s="12"/>
      <c r="K207" s="12"/>
      <c r="L207" s="12"/>
      <c r="M207" s="12"/>
      <c r="N207" s="12"/>
      <c r="O207" s="12"/>
    </row>
    <row r="208" spans="2:15">
      <c r="B208" s="67" t="s">
        <v>158</v>
      </c>
      <c r="C208" s="68">
        <v>8006015.5199999996</v>
      </c>
      <c r="D208" s="68">
        <v>8006015.5199999996</v>
      </c>
      <c r="E208" s="68"/>
      <c r="F208" s="68"/>
      <c r="G208" s="69"/>
      <c r="I208" s="64"/>
      <c r="J208" s="12"/>
      <c r="K208" s="12"/>
      <c r="L208" s="12"/>
      <c r="M208" s="12"/>
      <c r="N208" s="12"/>
      <c r="O208" s="12"/>
    </row>
    <row r="209" spans="2:15">
      <c r="B209" s="67" t="s">
        <v>159</v>
      </c>
      <c r="C209" s="68">
        <v>10917.89</v>
      </c>
      <c r="D209" s="68">
        <v>10917.89</v>
      </c>
      <c r="E209" s="68"/>
      <c r="F209" s="68"/>
      <c r="G209" s="69"/>
      <c r="I209" s="64"/>
      <c r="J209" s="12"/>
      <c r="K209" s="12"/>
      <c r="L209" s="12"/>
      <c r="M209" s="12"/>
      <c r="N209" s="12"/>
      <c r="O209" s="12"/>
    </row>
    <row r="210" spans="2:15">
      <c r="B210" s="67" t="s">
        <v>160</v>
      </c>
      <c r="C210" s="68">
        <v>2680689.7799999998</v>
      </c>
      <c r="D210" s="68">
        <v>2680689.7799999998</v>
      </c>
      <c r="E210" s="68"/>
      <c r="F210" s="68"/>
      <c r="G210" s="69"/>
      <c r="I210" s="64"/>
      <c r="J210" s="12"/>
      <c r="K210" s="12"/>
      <c r="L210" s="12"/>
      <c r="M210" s="12"/>
      <c r="N210" s="12"/>
      <c r="O210" s="12"/>
    </row>
    <row r="211" spans="2:15">
      <c r="B211" s="67" t="s">
        <v>161</v>
      </c>
      <c r="C211" s="68">
        <v>2914.98</v>
      </c>
      <c r="D211" s="68">
        <v>2914.98</v>
      </c>
      <c r="E211" s="68"/>
      <c r="F211" s="68"/>
      <c r="G211" s="69"/>
      <c r="I211" s="64"/>
      <c r="J211" s="12"/>
      <c r="K211" s="12"/>
      <c r="L211" s="12"/>
      <c r="M211" s="12"/>
      <c r="N211" s="12"/>
      <c r="O211" s="12"/>
    </row>
    <row r="212" spans="2:15">
      <c r="B212" s="67" t="s">
        <v>162</v>
      </c>
      <c r="C212" s="68">
        <v>24481.66</v>
      </c>
      <c r="D212" s="68">
        <v>24481.66</v>
      </c>
      <c r="E212" s="68"/>
      <c r="F212" s="68"/>
      <c r="G212" s="69"/>
      <c r="I212" s="64"/>
      <c r="J212" s="12"/>
      <c r="K212" s="12"/>
      <c r="L212" s="12"/>
      <c r="M212" s="12"/>
      <c r="N212" s="12"/>
      <c r="O212" s="12"/>
    </row>
    <row r="213" spans="2:15">
      <c r="B213" s="67" t="s">
        <v>163</v>
      </c>
      <c r="C213" s="68">
        <v>161048.04</v>
      </c>
      <c r="D213" s="68">
        <v>161048.04</v>
      </c>
      <c r="E213" s="68"/>
      <c r="F213" s="68"/>
      <c r="G213" s="69"/>
      <c r="I213" s="64"/>
      <c r="J213" s="12"/>
      <c r="K213" s="12"/>
      <c r="L213" s="12"/>
      <c r="M213" s="12"/>
      <c r="N213" s="12"/>
      <c r="O213" s="12"/>
    </row>
    <row r="214" spans="2:15">
      <c r="B214" s="67" t="s">
        <v>164</v>
      </c>
      <c r="C214" s="68">
        <v>938102.45</v>
      </c>
      <c r="D214" s="68"/>
      <c r="E214" s="68">
        <v>938102.45</v>
      </c>
      <c r="F214" s="68"/>
      <c r="G214" s="125"/>
      <c r="I214" s="64"/>
      <c r="J214" s="12"/>
      <c r="K214" s="12"/>
      <c r="L214" s="12"/>
      <c r="M214" s="12"/>
      <c r="N214" s="12"/>
      <c r="O214" s="12"/>
    </row>
    <row r="215" spans="2:15">
      <c r="B215" s="67" t="s">
        <v>165</v>
      </c>
      <c r="C215" s="68">
        <v>327138.8</v>
      </c>
      <c r="D215" s="68"/>
      <c r="E215" s="68">
        <v>327138.8</v>
      </c>
      <c r="F215" s="68"/>
      <c r="G215" s="69"/>
      <c r="I215" s="64"/>
      <c r="J215" s="12"/>
      <c r="K215" s="12"/>
      <c r="L215" s="12"/>
      <c r="M215" s="12"/>
      <c r="N215" s="12"/>
      <c r="O215" s="12"/>
    </row>
    <row r="216" spans="2:15" ht="25.5">
      <c r="B216" s="67" t="s">
        <v>166</v>
      </c>
      <c r="C216" s="68">
        <v>1502083.22</v>
      </c>
      <c r="D216" s="68"/>
      <c r="E216" s="68"/>
      <c r="F216" s="68">
        <v>1502083.22</v>
      </c>
      <c r="G216" s="126" t="s">
        <v>167</v>
      </c>
      <c r="I216" s="64"/>
      <c r="J216" s="12"/>
      <c r="K216" s="12"/>
      <c r="L216" s="12"/>
      <c r="M216" s="12"/>
      <c r="N216" s="12"/>
      <c r="O216" s="12"/>
    </row>
    <row r="217" spans="2:15">
      <c r="B217" s="67" t="s">
        <v>168</v>
      </c>
      <c r="C217" s="68">
        <v>1677917.78</v>
      </c>
      <c r="D217" s="68">
        <v>1677917.78</v>
      </c>
      <c r="E217" s="68"/>
      <c r="F217" s="68"/>
      <c r="G217" s="69"/>
      <c r="I217" s="64"/>
      <c r="J217" s="12"/>
      <c r="K217" s="12"/>
      <c r="L217" s="12"/>
      <c r="M217" s="12"/>
      <c r="N217" s="12"/>
      <c r="O217" s="12"/>
    </row>
    <row r="218" spans="2:15">
      <c r="B218" s="67" t="s">
        <v>169</v>
      </c>
      <c r="C218" s="68">
        <v>56210.63</v>
      </c>
      <c r="D218" s="68">
        <v>56210.63</v>
      </c>
      <c r="E218" s="68"/>
      <c r="F218" s="68"/>
      <c r="G218" s="69"/>
    </row>
    <row r="219" spans="2:15">
      <c r="B219" s="75"/>
      <c r="C219" s="108"/>
      <c r="D219" s="108"/>
      <c r="E219" s="108"/>
      <c r="F219" s="108"/>
      <c r="G219" s="127"/>
    </row>
    <row r="220" spans="2:15">
      <c r="C220" s="128">
        <f>SUM(C195:C219)</f>
        <v>43478716.369999997</v>
      </c>
      <c r="D220" s="128">
        <f>SUM(D195:D219)</f>
        <v>40711391.899999999</v>
      </c>
      <c r="E220" s="128">
        <f>SUM(E195:E219)</f>
        <v>1265241.25</v>
      </c>
      <c r="F220" s="128">
        <f>SUM(F195:F219)</f>
        <v>1502083.22</v>
      </c>
      <c r="G220" s="129">
        <f>SUM(G195:G219)</f>
        <v>0</v>
      </c>
    </row>
    <row r="221" spans="2:15">
      <c r="B221" s="5" t="s">
        <v>170</v>
      </c>
      <c r="D221" s="130"/>
    </row>
    <row r="224" spans="2:15">
      <c r="B224" s="111" t="s">
        <v>171</v>
      </c>
      <c r="C224" s="112" t="s">
        <v>8</v>
      </c>
      <c r="D224" s="25" t="s">
        <v>172</v>
      </c>
      <c r="E224" s="25" t="s">
        <v>135</v>
      </c>
      <c r="F224" s="26"/>
    </row>
    <row r="225" spans="2:9">
      <c r="B225" s="27" t="s">
        <v>173</v>
      </c>
      <c r="C225" s="131"/>
      <c r="D225" s="132"/>
      <c r="E225" s="133"/>
      <c r="F225" s="134"/>
    </row>
    <row r="226" spans="2:9">
      <c r="B226" s="135" t="s">
        <v>47</v>
      </c>
      <c r="C226" s="136"/>
      <c r="D226" s="134"/>
      <c r="E226" s="137"/>
      <c r="F226" s="134"/>
    </row>
    <row r="227" spans="2:9">
      <c r="B227" s="138"/>
      <c r="C227" s="139"/>
      <c r="D227" s="140"/>
      <c r="E227" s="141"/>
      <c r="F227" s="134"/>
    </row>
    <row r="228" spans="2:9">
      <c r="C228" s="25">
        <f>SUM(C226:C227)</f>
        <v>0</v>
      </c>
      <c r="D228" s="142"/>
      <c r="E228" s="143"/>
      <c r="F228" s="144"/>
    </row>
    <row r="229" spans="2:9">
      <c r="F229" s="42"/>
    </row>
    <row r="230" spans="2:9">
      <c r="F230" s="42"/>
    </row>
    <row r="231" spans="2:9" ht="25.5">
      <c r="B231" s="145" t="s">
        <v>174</v>
      </c>
      <c r="C231" s="146" t="s">
        <v>8</v>
      </c>
      <c r="D231" s="25" t="s">
        <v>172</v>
      </c>
      <c r="E231" s="147" t="s">
        <v>135</v>
      </c>
      <c r="F231" s="26"/>
    </row>
    <row r="232" spans="2:9">
      <c r="B232" s="31" t="s">
        <v>175</v>
      </c>
      <c r="C232" s="148"/>
      <c r="D232" s="137"/>
      <c r="E232" s="149"/>
      <c r="F232" s="134"/>
    </row>
    <row r="233" spans="2:9">
      <c r="B233" s="148" t="s">
        <v>176</v>
      </c>
      <c r="C233" s="150">
        <v>0</v>
      </c>
      <c r="D233" s="137"/>
      <c r="E233" s="149"/>
      <c r="F233" s="134"/>
    </row>
    <row r="234" spans="2:9">
      <c r="B234" s="138"/>
      <c r="C234" s="138"/>
      <c r="D234" s="141"/>
      <c r="E234" s="151"/>
      <c r="F234" s="134"/>
    </row>
    <row r="235" spans="2:9" s="42" customFormat="1">
      <c r="C235" s="152">
        <v>0</v>
      </c>
      <c r="D235" s="153"/>
      <c r="E235" s="154"/>
      <c r="F235" s="144"/>
      <c r="G235" s="45"/>
      <c r="H235" s="45"/>
      <c r="I235" s="45"/>
    </row>
    <row r="236" spans="2:9" ht="15">
      <c r="B236"/>
      <c r="F236" s="42"/>
    </row>
    <row r="237" spans="2:9" ht="15">
      <c r="B237"/>
      <c r="F237" s="42"/>
    </row>
    <row r="238" spans="2:9">
      <c r="B238" s="111" t="s">
        <v>177</v>
      </c>
      <c r="C238" s="112" t="s">
        <v>8</v>
      </c>
      <c r="D238" s="25" t="s">
        <v>172</v>
      </c>
      <c r="E238" s="25" t="s">
        <v>135</v>
      </c>
      <c r="F238" s="42"/>
    </row>
    <row r="239" spans="2:9">
      <c r="B239" s="27" t="s">
        <v>178</v>
      </c>
      <c r="C239" s="155" t="s">
        <v>179</v>
      </c>
      <c r="D239" s="156" t="s">
        <v>180</v>
      </c>
      <c r="E239" s="133"/>
      <c r="F239" s="42"/>
    </row>
    <row r="240" spans="2:9">
      <c r="B240" s="135"/>
      <c r="C240" s="136"/>
      <c r="D240" s="134"/>
      <c r="E240" s="137"/>
      <c r="F240" s="42"/>
    </row>
    <row r="241" spans="2:6">
      <c r="B241" s="138"/>
      <c r="C241" s="139"/>
      <c r="D241" s="140"/>
      <c r="E241" s="141"/>
      <c r="F241" s="42"/>
    </row>
    <row r="242" spans="2:6">
      <c r="C242" s="25">
        <f>SUM(C240:C241)</f>
        <v>0</v>
      </c>
      <c r="D242" s="142"/>
      <c r="E242" s="143"/>
      <c r="F242" s="42"/>
    </row>
    <row r="243" spans="2:6">
      <c r="F243" s="42"/>
    </row>
    <row r="244" spans="2:6">
      <c r="F244" s="42"/>
    </row>
    <row r="245" spans="2:6">
      <c r="B245" s="111" t="s">
        <v>181</v>
      </c>
      <c r="C245" s="112" t="s">
        <v>8</v>
      </c>
      <c r="D245" s="25" t="s">
        <v>172</v>
      </c>
      <c r="E245" s="25" t="s">
        <v>135</v>
      </c>
      <c r="F245" s="26"/>
    </row>
    <row r="246" spans="2:6">
      <c r="B246" s="27" t="s">
        <v>182</v>
      </c>
      <c r="C246" s="131"/>
      <c r="D246" s="132"/>
      <c r="E246" s="133"/>
      <c r="F246" s="134"/>
    </row>
    <row r="247" spans="2:6">
      <c r="B247" s="135" t="s">
        <v>47</v>
      </c>
      <c r="C247" s="136"/>
      <c r="D247" s="134"/>
      <c r="E247" s="137"/>
      <c r="F247" s="134"/>
    </row>
    <row r="248" spans="2:6">
      <c r="B248" s="138"/>
      <c r="C248" s="139"/>
      <c r="D248" s="140"/>
      <c r="E248" s="141"/>
      <c r="F248" s="134"/>
    </row>
    <row r="249" spans="2:6">
      <c r="C249" s="25">
        <f>SUM(C247:C248)</f>
        <v>0</v>
      </c>
      <c r="D249" s="142"/>
      <c r="E249" s="143"/>
      <c r="F249" s="144"/>
    </row>
    <row r="250" spans="2:6">
      <c r="F250" s="42"/>
    </row>
    <row r="251" spans="2:6">
      <c r="F251" s="42"/>
    </row>
    <row r="252" spans="2:6">
      <c r="B252" s="111" t="s">
        <v>183</v>
      </c>
      <c r="C252" s="112" t="s">
        <v>8</v>
      </c>
      <c r="D252" s="157" t="s">
        <v>172</v>
      </c>
      <c r="E252" s="157" t="s">
        <v>51</v>
      </c>
      <c r="F252" s="26"/>
    </row>
    <row r="253" spans="2:6">
      <c r="B253" s="27" t="s">
        <v>184</v>
      </c>
      <c r="C253" s="28"/>
      <c r="D253" s="28">
        <v>0</v>
      </c>
      <c r="E253" s="28">
        <v>0</v>
      </c>
      <c r="F253" s="30"/>
    </row>
    <row r="254" spans="2:6">
      <c r="B254" s="67" t="s">
        <v>185</v>
      </c>
      <c r="C254" s="36">
        <v>0</v>
      </c>
      <c r="D254" s="32">
        <v>0</v>
      </c>
      <c r="E254" s="32">
        <v>0</v>
      </c>
      <c r="F254" s="30"/>
    </row>
    <row r="255" spans="2:6">
      <c r="B255" s="75"/>
      <c r="C255" s="158"/>
      <c r="D255" s="158">
        <v>0</v>
      </c>
      <c r="E255" s="158">
        <v>0</v>
      </c>
      <c r="F255" s="159"/>
    </row>
    <row r="256" spans="2:6">
      <c r="C256" s="41">
        <f>SUM(C254:C255)</f>
        <v>0</v>
      </c>
      <c r="D256" s="142"/>
      <c r="E256" s="143"/>
      <c r="F256" s="144"/>
    </row>
    <row r="260" spans="2:7">
      <c r="B260" s="15" t="s">
        <v>186</v>
      </c>
    </row>
    <row r="261" spans="2:7">
      <c r="B261" s="15"/>
    </row>
    <row r="262" spans="2:7">
      <c r="B262" s="15" t="s">
        <v>187</v>
      </c>
    </row>
    <row r="264" spans="2:7">
      <c r="B264" s="160" t="s">
        <v>188</v>
      </c>
      <c r="C264" s="161" t="s">
        <v>8</v>
      </c>
      <c r="D264" s="25" t="s">
        <v>189</v>
      </c>
      <c r="E264" s="25" t="s">
        <v>51</v>
      </c>
      <c r="F264" s="26"/>
    </row>
    <row r="265" spans="2:7">
      <c r="B265" s="81" t="s">
        <v>190</v>
      </c>
      <c r="C265" s="101"/>
      <c r="D265" s="101"/>
      <c r="E265" s="101"/>
      <c r="F265" s="162"/>
      <c r="G265" s="14" t="s">
        <v>143</v>
      </c>
    </row>
    <row r="266" spans="2:7">
      <c r="B266" s="67" t="s">
        <v>191</v>
      </c>
      <c r="C266" s="162">
        <v>53630420</v>
      </c>
      <c r="D266" s="62"/>
      <c r="E266" s="62"/>
      <c r="F266" s="162"/>
    </row>
    <row r="267" spans="2:7">
      <c r="B267" s="67" t="s">
        <v>192</v>
      </c>
      <c r="C267" s="162">
        <v>13371795</v>
      </c>
      <c r="D267" s="62"/>
      <c r="E267" s="62"/>
      <c r="F267" s="162"/>
    </row>
    <row r="268" spans="2:7">
      <c r="B268" s="67" t="s">
        <v>193</v>
      </c>
      <c r="C268" s="162">
        <v>128088</v>
      </c>
      <c r="D268" s="62"/>
      <c r="E268" s="62"/>
      <c r="F268" s="162"/>
    </row>
    <row r="269" spans="2:7">
      <c r="B269" s="67" t="s">
        <v>194</v>
      </c>
      <c r="C269" s="162">
        <v>1119120</v>
      </c>
      <c r="D269" s="62"/>
      <c r="E269" s="62"/>
      <c r="F269" s="162"/>
    </row>
    <row r="270" spans="2:7">
      <c r="B270" s="67" t="s">
        <v>195</v>
      </c>
      <c r="C270" s="162">
        <v>2043715</v>
      </c>
      <c r="D270" s="62"/>
      <c r="E270" s="62"/>
      <c r="F270" s="162"/>
    </row>
    <row r="271" spans="2:7">
      <c r="B271" s="67" t="s">
        <v>196</v>
      </c>
      <c r="C271" s="162">
        <v>545111</v>
      </c>
      <c r="D271" s="62"/>
      <c r="E271" s="62"/>
      <c r="F271" s="162"/>
    </row>
    <row r="272" spans="2:7">
      <c r="B272" s="67" t="s">
        <v>197</v>
      </c>
      <c r="C272" s="162">
        <v>6674</v>
      </c>
      <c r="D272" s="62"/>
      <c r="E272" s="62"/>
      <c r="F272" s="162"/>
    </row>
    <row r="273" spans="2:6">
      <c r="B273" s="67" t="s">
        <v>198</v>
      </c>
      <c r="C273" s="162">
        <v>754464</v>
      </c>
      <c r="D273" s="62"/>
      <c r="E273" s="62"/>
      <c r="F273" s="162"/>
    </row>
    <row r="274" spans="2:6">
      <c r="B274" s="67" t="s">
        <v>199</v>
      </c>
      <c r="C274" s="162">
        <v>3098126</v>
      </c>
      <c r="D274" s="62"/>
      <c r="E274" s="62"/>
      <c r="F274" s="162"/>
    </row>
    <row r="275" spans="2:6">
      <c r="B275" s="67" t="s">
        <v>200</v>
      </c>
      <c r="C275" s="162">
        <v>1049720</v>
      </c>
      <c r="D275" s="62"/>
      <c r="E275" s="62"/>
      <c r="F275" s="162"/>
    </row>
    <row r="276" spans="2:6">
      <c r="B276" s="67" t="s">
        <v>201</v>
      </c>
      <c r="C276" s="162">
        <v>2884</v>
      </c>
      <c r="D276" s="62"/>
      <c r="E276" s="62"/>
      <c r="F276" s="162"/>
    </row>
    <row r="277" spans="2:6">
      <c r="B277" s="67" t="s">
        <v>202</v>
      </c>
      <c r="C277" s="162">
        <v>1470152</v>
      </c>
      <c r="D277" s="62"/>
      <c r="E277" s="62"/>
      <c r="F277" s="162"/>
    </row>
    <row r="278" spans="2:6">
      <c r="B278" s="67" t="s">
        <v>203</v>
      </c>
      <c r="C278" s="162">
        <v>37386110</v>
      </c>
      <c r="D278" s="62"/>
      <c r="E278" s="62"/>
      <c r="F278" s="162"/>
    </row>
    <row r="279" spans="2:6">
      <c r="B279" s="67" t="s">
        <v>204</v>
      </c>
      <c r="C279" s="162">
        <v>34200</v>
      </c>
      <c r="D279" s="62"/>
      <c r="E279" s="62"/>
      <c r="F279" s="162"/>
    </row>
    <row r="280" spans="2:6">
      <c r="B280" s="67" t="s">
        <v>205</v>
      </c>
      <c r="C280" s="162">
        <v>336966</v>
      </c>
      <c r="D280" s="62"/>
      <c r="E280" s="62"/>
      <c r="F280" s="162"/>
    </row>
    <row r="281" spans="2:6">
      <c r="B281" s="67" t="s">
        <v>206</v>
      </c>
      <c r="C281" s="162">
        <v>31746</v>
      </c>
      <c r="D281" s="62"/>
      <c r="E281" s="62"/>
      <c r="F281" s="162"/>
    </row>
    <row r="282" spans="2:6">
      <c r="B282" s="67" t="s">
        <v>207</v>
      </c>
      <c r="C282" s="162">
        <v>5053</v>
      </c>
      <c r="D282" s="62"/>
      <c r="E282" s="62"/>
      <c r="F282" s="162"/>
    </row>
    <row r="283" spans="2:6">
      <c r="B283" s="67" t="s">
        <v>208</v>
      </c>
      <c r="C283" s="162">
        <v>301730</v>
      </c>
      <c r="D283" s="62"/>
      <c r="E283" s="62"/>
      <c r="F283" s="162"/>
    </row>
    <row r="284" spans="2:6">
      <c r="B284" s="67" t="s">
        <v>209</v>
      </c>
      <c r="C284" s="162">
        <v>2023</v>
      </c>
      <c r="D284" s="62"/>
      <c r="E284" s="62"/>
      <c r="F284" s="162"/>
    </row>
    <row r="285" spans="2:6">
      <c r="B285" s="67" t="s">
        <v>210</v>
      </c>
      <c r="C285" s="162">
        <v>1392</v>
      </c>
      <c r="D285" s="62"/>
      <c r="E285" s="62"/>
      <c r="F285" s="162"/>
    </row>
    <row r="286" spans="2:6">
      <c r="B286" s="67" t="s">
        <v>211</v>
      </c>
      <c r="C286" s="162">
        <v>13200</v>
      </c>
      <c r="D286" s="62"/>
      <c r="E286" s="62"/>
      <c r="F286" s="162"/>
    </row>
    <row r="287" spans="2:6">
      <c r="B287" s="67" t="s">
        <v>212</v>
      </c>
      <c r="C287" s="79">
        <v>151286</v>
      </c>
      <c r="D287" s="62"/>
      <c r="E287" s="62"/>
      <c r="F287" s="162"/>
    </row>
    <row r="288" spans="2:6">
      <c r="B288" s="67" t="s">
        <v>213</v>
      </c>
      <c r="C288" s="79">
        <v>3522180</v>
      </c>
      <c r="D288" s="62"/>
      <c r="E288" s="62"/>
      <c r="F288" s="162"/>
    </row>
    <row r="289" spans="1:19">
      <c r="B289" s="67"/>
      <c r="C289" s="79"/>
      <c r="D289" s="62"/>
      <c r="E289" s="62"/>
      <c r="F289" s="162"/>
    </row>
    <row r="290" spans="1:19" ht="25.5">
      <c r="B290" s="163" t="s">
        <v>214</v>
      </c>
      <c r="C290" s="62"/>
      <c r="D290" s="62"/>
      <c r="E290" s="62"/>
      <c r="F290" s="162"/>
    </row>
    <row r="291" spans="1:19">
      <c r="B291" s="67" t="s">
        <v>215</v>
      </c>
      <c r="C291" s="68">
        <v>8716332.3200000003</v>
      </c>
      <c r="D291" s="62"/>
      <c r="E291" s="62"/>
      <c r="F291" s="162"/>
    </row>
    <row r="292" spans="1:19">
      <c r="B292" s="67" t="s">
        <v>216</v>
      </c>
      <c r="C292" s="68">
        <v>564628069.5</v>
      </c>
      <c r="D292" s="62"/>
      <c r="E292" s="62"/>
      <c r="F292" s="162"/>
    </row>
    <row r="293" spans="1:19">
      <c r="B293" s="67" t="s">
        <v>217</v>
      </c>
      <c r="C293" s="68">
        <v>11232951.439999999</v>
      </c>
      <c r="D293" s="62"/>
      <c r="E293" s="62"/>
      <c r="F293" s="162"/>
    </row>
    <row r="294" spans="1:19">
      <c r="B294" s="67" t="s">
        <v>218</v>
      </c>
      <c r="C294" s="68">
        <v>26153971.34</v>
      </c>
      <c r="D294" s="62"/>
      <c r="E294" s="62"/>
      <c r="F294" s="162"/>
    </row>
    <row r="295" spans="1:19">
      <c r="B295" s="67" t="s">
        <v>219</v>
      </c>
      <c r="C295" s="68">
        <v>80000</v>
      </c>
      <c r="D295" s="62"/>
      <c r="E295" s="62"/>
      <c r="F295" s="162"/>
    </row>
    <row r="296" spans="1:19">
      <c r="B296" s="67" t="s">
        <v>220</v>
      </c>
      <c r="C296" s="68">
        <v>14345180.460000001</v>
      </c>
      <c r="D296" s="62"/>
      <c r="E296" s="62"/>
      <c r="F296" s="162"/>
    </row>
    <row r="297" spans="1:19">
      <c r="B297" s="67"/>
      <c r="C297" s="68"/>
      <c r="D297" s="62"/>
      <c r="E297" s="62"/>
      <c r="F297" s="162"/>
    </row>
    <row r="298" spans="1:19" s="14" customFormat="1">
      <c r="A298" s="5"/>
      <c r="B298" s="75"/>
      <c r="C298" s="76"/>
      <c r="D298" s="76"/>
      <c r="E298" s="76"/>
      <c r="F298" s="162"/>
      <c r="J298" s="5"/>
      <c r="K298" s="5"/>
      <c r="L298" s="5"/>
      <c r="M298" s="5"/>
      <c r="N298" s="5"/>
      <c r="O298" s="5"/>
      <c r="P298" s="5"/>
      <c r="Q298" s="5"/>
      <c r="R298" s="5"/>
      <c r="S298" s="5"/>
    </row>
    <row r="299" spans="1:19" s="14" customFormat="1">
      <c r="A299" s="5"/>
      <c r="B299" s="5"/>
      <c r="C299" s="128">
        <f>SUM(C266:C298)</f>
        <v>744162660.06000006</v>
      </c>
      <c r="D299" s="142"/>
      <c r="E299" s="143"/>
      <c r="F299" s="144"/>
      <c r="J299" s="5"/>
      <c r="K299" s="5"/>
      <c r="L299" s="5"/>
      <c r="M299" s="5"/>
      <c r="N299" s="5"/>
      <c r="O299" s="5"/>
      <c r="P299" s="5"/>
      <c r="Q299" s="5"/>
      <c r="R299" s="5"/>
      <c r="S299" s="5"/>
    </row>
    <row r="302" spans="1:19" s="14" customFormat="1">
      <c r="A302" s="5"/>
      <c r="B302" s="160" t="s">
        <v>221</v>
      </c>
      <c r="C302" s="161" t="s">
        <v>8</v>
      </c>
      <c r="D302" s="25" t="s">
        <v>189</v>
      </c>
      <c r="E302" s="25" t="s">
        <v>51</v>
      </c>
      <c r="F302" s="26"/>
      <c r="J302" s="5"/>
      <c r="K302" s="5"/>
      <c r="L302" s="5"/>
      <c r="M302" s="5"/>
      <c r="N302" s="5"/>
      <c r="O302" s="5"/>
      <c r="P302" s="5"/>
      <c r="Q302" s="5"/>
      <c r="R302" s="5"/>
      <c r="S302" s="5"/>
    </row>
    <row r="303" spans="1:19" s="14" customFormat="1" ht="27" customHeight="1">
      <c r="A303" s="5"/>
      <c r="B303" s="164" t="s">
        <v>222</v>
      </c>
      <c r="C303" s="101"/>
      <c r="D303" s="101"/>
      <c r="E303" s="101"/>
      <c r="F303" s="162"/>
      <c r="J303" s="5"/>
      <c r="K303" s="5"/>
      <c r="L303" s="5"/>
      <c r="M303" s="5"/>
      <c r="N303" s="5"/>
      <c r="O303" s="5"/>
      <c r="P303" s="5"/>
      <c r="Q303" s="5"/>
      <c r="R303" s="5"/>
      <c r="S303" s="5"/>
    </row>
    <row r="304" spans="1:19" s="14" customFormat="1">
      <c r="A304" s="5"/>
      <c r="B304" s="165" t="s">
        <v>223</v>
      </c>
      <c r="C304" s="68">
        <v>3999093.99</v>
      </c>
      <c r="D304" s="62"/>
      <c r="E304" s="62"/>
      <c r="F304" s="162"/>
      <c r="J304" s="5"/>
      <c r="K304" s="5"/>
      <c r="L304" s="5"/>
      <c r="M304" s="5"/>
      <c r="N304" s="5"/>
      <c r="O304" s="5"/>
      <c r="P304" s="5"/>
      <c r="Q304" s="5"/>
      <c r="R304" s="5"/>
      <c r="S304" s="5"/>
    </row>
    <row r="305" spans="1:19" s="14" customFormat="1">
      <c r="A305" s="5"/>
      <c r="B305" s="165" t="s">
        <v>224</v>
      </c>
      <c r="C305" s="68">
        <v>1</v>
      </c>
      <c r="D305" s="62"/>
      <c r="E305" s="62"/>
      <c r="F305" s="162"/>
      <c r="J305" s="5"/>
      <c r="K305" s="5"/>
      <c r="L305" s="5"/>
      <c r="M305" s="5"/>
      <c r="N305" s="5"/>
      <c r="O305" s="5"/>
      <c r="P305" s="5"/>
      <c r="Q305" s="5"/>
      <c r="R305" s="5"/>
      <c r="S305" s="5"/>
    </row>
    <row r="306" spans="1:19" s="14" customFormat="1">
      <c r="A306" s="5"/>
      <c r="B306" s="165" t="s">
        <v>225</v>
      </c>
      <c r="C306" s="68">
        <v>235845.29</v>
      </c>
      <c r="D306" s="62"/>
      <c r="E306" s="62"/>
      <c r="F306" s="162"/>
      <c r="J306" s="5"/>
      <c r="K306" s="5"/>
      <c r="L306" s="5"/>
      <c r="M306" s="5"/>
      <c r="N306" s="5"/>
      <c r="O306" s="5"/>
      <c r="P306" s="5"/>
      <c r="Q306" s="5"/>
      <c r="R306" s="5"/>
      <c r="S306" s="5"/>
    </row>
    <row r="307" spans="1:19" s="14" customFormat="1">
      <c r="A307" s="5"/>
      <c r="B307" s="165" t="s">
        <v>226</v>
      </c>
      <c r="C307" s="68">
        <v>892002.61</v>
      </c>
      <c r="D307" s="62"/>
      <c r="E307" s="62"/>
      <c r="F307" s="162"/>
      <c r="J307" s="5"/>
      <c r="K307" s="5"/>
      <c r="L307" s="5"/>
      <c r="M307" s="5"/>
      <c r="N307" s="5"/>
      <c r="O307" s="5"/>
      <c r="P307" s="5"/>
      <c r="Q307" s="5"/>
      <c r="R307" s="5"/>
      <c r="S307" s="5"/>
    </row>
    <row r="308" spans="1:19" s="14" customFormat="1">
      <c r="A308" s="5"/>
      <c r="B308" s="165" t="s">
        <v>227</v>
      </c>
      <c r="C308" s="68">
        <v>413823.36</v>
      </c>
      <c r="D308" s="62"/>
      <c r="E308" s="62"/>
      <c r="F308" s="162"/>
      <c r="J308" s="5"/>
      <c r="K308" s="5"/>
      <c r="L308" s="5"/>
      <c r="M308" s="5"/>
      <c r="N308" s="5"/>
      <c r="O308" s="5"/>
      <c r="P308" s="5"/>
      <c r="Q308" s="5"/>
      <c r="R308" s="5"/>
      <c r="S308" s="5"/>
    </row>
    <row r="309" spans="1:19" s="14" customFormat="1">
      <c r="A309" s="5"/>
      <c r="B309" s="165" t="s">
        <v>228</v>
      </c>
      <c r="C309" s="68">
        <v>7689.8</v>
      </c>
      <c r="D309" s="62"/>
      <c r="E309" s="62"/>
      <c r="F309" s="162"/>
      <c r="J309" s="5"/>
      <c r="K309" s="5"/>
      <c r="L309" s="5"/>
      <c r="M309" s="5"/>
      <c r="N309" s="5"/>
      <c r="O309" s="5"/>
      <c r="P309" s="5"/>
      <c r="Q309" s="5"/>
      <c r="R309" s="5"/>
      <c r="S309" s="5"/>
    </row>
    <row r="310" spans="1:19" s="14" customFormat="1">
      <c r="A310" s="5"/>
      <c r="B310" s="165" t="s">
        <v>229</v>
      </c>
      <c r="C310" s="68">
        <v>982.52</v>
      </c>
      <c r="D310" s="62"/>
      <c r="E310" s="62"/>
      <c r="F310" s="162"/>
      <c r="J310" s="5"/>
      <c r="K310" s="5"/>
      <c r="L310" s="5"/>
      <c r="M310" s="5"/>
      <c r="N310" s="5"/>
      <c r="O310" s="5"/>
      <c r="P310" s="5"/>
      <c r="Q310" s="5"/>
      <c r="R310" s="5"/>
      <c r="S310" s="5"/>
    </row>
    <row r="311" spans="1:19" s="14" customFormat="1">
      <c r="A311" s="5"/>
      <c r="B311" s="75"/>
      <c r="C311" s="76"/>
      <c r="D311" s="76"/>
      <c r="E311" s="76"/>
      <c r="F311" s="162"/>
      <c r="J311" s="5"/>
      <c r="K311" s="5"/>
      <c r="L311" s="5"/>
      <c r="M311" s="5"/>
      <c r="N311" s="5"/>
      <c r="O311" s="5"/>
      <c r="P311" s="5"/>
      <c r="Q311" s="5"/>
      <c r="R311" s="5"/>
      <c r="S311" s="5"/>
    </row>
    <row r="312" spans="1:19" s="14" customFormat="1">
      <c r="A312" s="5"/>
      <c r="B312" s="5"/>
      <c r="C312" s="166">
        <f>SUM(C304:C311)</f>
        <v>5549438.5700000003</v>
      </c>
      <c r="D312" s="142"/>
      <c r="E312" s="143"/>
      <c r="F312" s="144"/>
      <c r="J312" s="5"/>
      <c r="K312" s="5"/>
      <c r="L312" s="5"/>
      <c r="M312" s="5"/>
      <c r="N312" s="5"/>
      <c r="O312" s="5"/>
      <c r="P312" s="5"/>
      <c r="Q312" s="5"/>
      <c r="R312" s="5"/>
      <c r="S312" s="5"/>
    </row>
    <row r="316" spans="1:19" s="14" customFormat="1">
      <c r="A316" s="5"/>
      <c r="B316" s="15" t="s">
        <v>230</v>
      </c>
      <c r="C316" s="5"/>
      <c r="D316" s="5"/>
      <c r="E316" s="5"/>
      <c r="F316" s="5"/>
      <c r="J316" s="5"/>
      <c r="K316" s="5"/>
      <c r="L316" s="5"/>
      <c r="M316" s="5"/>
      <c r="N316" s="5"/>
      <c r="O316" s="5"/>
      <c r="P316" s="5"/>
      <c r="Q316" s="5"/>
      <c r="R316" s="5"/>
      <c r="S316" s="5"/>
    </row>
    <row r="318" spans="1:19" s="14" customFormat="1">
      <c r="A318" s="5"/>
      <c r="B318" s="160" t="s">
        <v>231</v>
      </c>
      <c r="C318" s="161" t="s">
        <v>8</v>
      </c>
      <c r="D318" s="25" t="s">
        <v>232</v>
      </c>
      <c r="E318" s="25" t="s">
        <v>233</v>
      </c>
      <c r="F318" s="26"/>
      <c r="J318" s="5"/>
      <c r="K318" s="5"/>
      <c r="L318" s="5"/>
      <c r="M318" s="5"/>
      <c r="N318" s="5"/>
      <c r="O318" s="5"/>
      <c r="P318" s="5"/>
      <c r="Q318" s="5"/>
      <c r="R318" s="5"/>
      <c r="S318" s="5"/>
    </row>
    <row r="319" spans="1:19" s="14" customFormat="1">
      <c r="A319" s="5"/>
      <c r="B319" s="81" t="s">
        <v>234</v>
      </c>
      <c r="C319" s="101"/>
      <c r="D319" s="101"/>
      <c r="E319" s="101">
        <v>0</v>
      </c>
      <c r="F319" s="162"/>
      <c r="J319" s="5"/>
      <c r="K319" s="5"/>
      <c r="L319" s="5"/>
      <c r="M319" s="5"/>
      <c r="N319" s="5"/>
      <c r="O319" s="5"/>
      <c r="P319" s="5"/>
      <c r="Q319" s="5"/>
      <c r="R319" s="5"/>
      <c r="S319" s="5"/>
    </row>
    <row r="320" spans="1:19" s="14" customFormat="1" ht="51">
      <c r="A320" s="5"/>
      <c r="B320" s="167" t="s">
        <v>235</v>
      </c>
      <c r="C320" s="168">
        <v>384124930.06999999</v>
      </c>
      <c r="D320" s="169">
        <v>0.63841905754670236</v>
      </c>
      <c r="E320" s="170" t="s">
        <v>236</v>
      </c>
      <c r="F320" s="171"/>
      <c r="G320" s="14" t="s">
        <v>143</v>
      </c>
      <c r="J320" s="5"/>
      <c r="K320" s="5"/>
      <c r="L320" s="5"/>
      <c r="M320" s="5"/>
      <c r="N320" s="5"/>
      <c r="O320" s="5"/>
      <c r="P320" s="5"/>
      <c r="Q320" s="5"/>
      <c r="R320" s="5"/>
      <c r="S320" s="5"/>
    </row>
    <row r="321" spans="1:19" s="14" customFormat="1">
      <c r="A321" s="5"/>
      <c r="B321" s="167" t="s">
        <v>237</v>
      </c>
      <c r="C321" s="168">
        <v>8133574.4199999999</v>
      </c>
      <c r="D321" s="172">
        <v>1.3518073181962185E-2</v>
      </c>
      <c r="E321" s="170"/>
      <c r="F321" s="171"/>
      <c r="G321" s="14" t="s">
        <v>143</v>
      </c>
      <c r="J321" s="5"/>
      <c r="K321" s="5"/>
      <c r="L321" s="5"/>
      <c r="M321" s="5"/>
      <c r="N321" s="5"/>
      <c r="O321" s="5"/>
      <c r="P321" s="5"/>
      <c r="Q321" s="5"/>
      <c r="R321" s="5"/>
      <c r="S321" s="5"/>
    </row>
    <row r="322" spans="1:19" s="14" customFormat="1">
      <c r="A322" s="5"/>
      <c r="B322" s="167" t="s">
        <v>238</v>
      </c>
      <c r="C322" s="168">
        <v>6499291.1500000004</v>
      </c>
      <c r="D322" s="172">
        <v>1.0801879820579447E-2</v>
      </c>
      <c r="E322" s="170"/>
      <c r="F322" s="171"/>
      <c r="G322" s="14" t="s">
        <v>143</v>
      </c>
      <c r="J322" s="5"/>
      <c r="K322" s="5"/>
      <c r="L322" s="5"/>
      <c r="M322" s="5"/>
      <c r="N322" s="5"/>
      <c r="O322" s="5"/>
      <c r="P322" s="5"/>
      <c r="Q322" s="5"/>
      <c r="R322" s="5"/>
      <c r="S322" s="5"/>
    </row>
    <row r="323" spans="1:19" s="14" customFormat="1">
      <c r="A323" s="5"/>
      <c r="B323" s="167" t="s">
        <v>239</v>
      </c>
      <c r="C323" s="168">
        <v>67437.710000000006</v>
      </c>
      <c r="D323" s="172">
        <v>1.1208207510369631E-4</v>
      </c>
      <c r="E323" s="170"/>
      <c r="F323" s="171"/>
      <c r="G323" s="14" t="s">
        <v>143</v>
      </c>
      <c r="J323" s="5"/>
      <c r="K323" s="5"/>
      <c r="L323" s="5"/>
      <c r="M323" s="5"/>
      <c r="N323" s="5"/>
      <c r="O323" s="5"/>
      <c r="P323" s="5"/>
      <c r="Q323" s="5"/>
      <c r="R323" s="5"/>
      <c r="S323" s="5"/>
    </row>
    <row r="324" spans="1:19" s="14" customFormat="1">
      <c r="A324" s="5"/>
      <c r="B324" s="167" t="s">
        <v>240</v>
      </c>
      <c r="C324" s="168">
        <v>55010571.710000001</v>
      </c>
      <c r="D324" s="172">
        <v>9.1428060500534356E-2</v>
      </c>
      <c r="E324" s="170"/>
      <c r="F324" s="171"/>
      <c r="G324" s="14" t="s">
        <v>143</v>
      </c>
      <c r="J324" s="5"/>
      <c r="K324" s="5"/>
      <c r="L324" s="5"/>
      <c r="M324" s="5"/>
      <c r="N324" s="5"/>
      <c r="O324" s="5"/>
      <c r="P324" s="5"/>
      <c r="Q324" s="5"/>
      <c r="R324" s="5"/>
      <c r="S324" s="5"/>
    </row>
    <row r="325" spans="1:19" s="14" customFormat="1">
      <c r="A325" s="5"/>
      <c r="B325" s="167" t="s">
        <v>241</v>
      </c>
      <c r="C325" s="168">
        <v>22351516.530000001</v>
      </c>
      <c r="D325" s="172">
        <v>3.7148419695700957E-2</v>
      </c>
      <c r="E325" s="170"/>
      <c r="F325" s="171"/>
      <c r="G325" s="14" t="s">
        <v>143</v>
      </c>
      <c r="J325" s="5"/>
      <c r="K325" s="5"/>
      <c r="L325" s="5"/>
      <c r="M325" s="5"/>
      <c r="N325" s="5"/>
      <c r="O325" s="5"/>
      <c r="P325" s="5"/>
      <c r="Q325" s="5"/>
      <c r="R325" s="5"/>
      <c r="S325" s="5"/>
    </row>
    <row r="326" spans="1:19" s="14" customFormat="1">
      <c r="A326" s="5"/>
      <c r="B326" s="167" t="s">
        <v>242</v>
      </c>
      <c r="C326" s="168">
        <v>8784576.6899999995</v>
      </c>
      <c r="D326" s="172">
        <v>1.4600044757195341E-2</v>
      </c>
      <c r="E326" s="170"/>
      <c r="F326" s="171"/>
      <c r="G326" s="14" t="s">
        <v>143</v>
      </c>
      <c r="J326" s="5"/>
      <c r="K326" s="5"/>
      <c r="L326" s="5"/>
      <c r="M326" s="5"/>
      <c r="N326" s="5"/>
      <c r="O326" s="5"/>
      <c r="P326" s="5"/>
      <c r="Q326" s="5"/>
      <c r="R326" s="5"/>
      <c r="S326" s="5"/>
    </row>
    <row r="327" spans="1:19" s="14" customFormat="1">
      <c r="A327" s="5"/>
      <c r="B327" s="167" t="s">
        <v>243</v>
      </c>
      <c r="C327" s="168">
        <v>2326855.9</v>
      </c>
      <c r="D327" s="172">
        <v>3.8672552454595333E-3</v>
      </c>
      <c r="E327" s="170"/>
      <c r="F327" s="171"/>
      <c r="G327" s="14" t="s">
        <v>143</v>
      </c>
      <c r="J327" s="5"/>
      <c r="K327" s="5"/>
      <c r="L327" s="5"/>
      <c r="M327" s="5"/>
      <c r="N327" s="5"/>
      <c r="O327" s="5"/>
      <c r="P327" s="5"/>
      <c r="Q327" s="5"/>
      <c r="R327" s="5"/>
      <c r="S327" s="5"/>
    </row>
    <row r="328" spans="1:19" s="14" customFormat="1">
      <c r="A328" s="5"/>
      <c r="B328" s="167" t="s">
        <v>244</v>
      </c>
      <c r="C328" s="168">
        <v>25580486.109999999</v>
      </c>
      <c r="D328" s="172">
        <v>4.2514995918012041E-2</v>
      </c>
      <c r="E328" s="170"/>
      <c r="F328" s="171"/>
      <c r="G328" s="14" t="s">
        <v>143</v>
      </c>
      <c r="J328" s="5"/>
      <c r="K328" s="5"/>
      <c r="L328" s="5"/>
      <c r="M328" s="5"/>
      <c r="N328" s="5"/>
      <c r="O328" s="5"/>
      <c r="P328" s="5"/>
      <c r="Q328" s="5"/>
      <c r="R328" s="5"/>
      <c r="S328" s="5"/>
    </row>
    <row r="329" spans="1:19" s="14" customFormat="1">
      <c r="A329" s="5"/>
      <c r="B329" s="167" t="s">
        <v>245</v>
      </c>
      <c r="C329" s="168">
        <v>5415954.46</v>
      </c>
      <c r="D329" s="172">
        <v>9.0013645858366027E-3</v>
      </c>
      <c r="E329" s="170"/>
      <c r="F329" s="171"/>
      <c r="G329" s="14" t="s">
        <v>143</v>
      </c>
      <c r="J329" s="5"/>
      <c r="K329" s="5"/>
      <c r="L329" s="5"/>
      <c r="M329" s="5"/>
      <c r="N329" s="5"/>
      <c r="O329" s="5"/>
      <c r="P329" s="5"/>
      <c r="Q329" s="5"/>
      <c r="R329" s="5"/>
      <c r="S329" s="5"/>
    </row>
    <row r="330" spans="1:19" s="14" customFormat="1">
      <c r="A330" s="5"/>
      <c r="B330" s="167" t="s">
        <v>246</v>
      </c>
      <c r="C330" s="168">
        <v>20491905.25</v>
      </c>
      <c r="D330" s="172">
        <v>3.4057729173311617E-2</v>
      </c>
      <c r="E330" s="170"/>
      <c r="F330" s="171"/>
      <c r="G330" s="14" t="s">
        <v>143</v>
      </c>
      <c r="J330" s="5"/>
      <c r="K330" s="5"/>
      <c r="L330" s="5"/>
      <c r="M330" s="5"/>
      <c r="N330" s="5"/>
      <c r="O330" s="5"/>
      <c r="P330" s="5"/>
      <c r="Q330" s="5"/>
      <c r="R330" s="5"/>
      <c r="S330" s="5"/>
    </row>
    <row r="331" spans="1:19" s="14" customFormat="1">
      <c r="A331" s="5"/>
      <c r="B331" s="167" t="s">
        <v>247</v>
      </c>
      <c r="C331" s="168">
        <v>99127.88</v>
      </c>
      <c r="D331" s="172">
        <v>1.6475142010353251E-4</v>
      </c>
      <c r="E331" s="170"/>
      <c r="F331" s="171"/>
      <c r="G331" s="14" t="s">
        <v>143</v>
      </c>
      <c r="J331" s="5"/>
      <c r="K331" s="5"/>
      <c r="L331" s="5"/>
      <c r="M331" s="5"/>
      <c r="N331" s="5"/>
      <c r="O331" s="5"/>
      <c r="P331" s="5"/>
      <c r="Q331" s="5"/>
      <c r="R331" s="5"/>
      <c r="S331" s="5"/>
    </row>
    <row r="332" spans="1:19" s="14" customFormat="1">
      <c r="A332" s="5"/>
      <c r="B332" s="167" t="s">
        <v>248</v>
      </c>
      <c r="C332" s="168">
        <v>131659.68</v>
      </c>
      <c r="D332" s="172">
        <v>2.1881956166495899E-4</v>
      </c>
      <c r="E332" s="170"/>
      <c r="F332" s="171"/>
      <c r="G332" s="14" t="s">
        <v>143</v>
      </c>
      <c r="J332" s="5"/>
      <c r="K332" s="5"/>
      <c r="L332" s="5"/>
      <c r="M332" s="5"/>
      <c r="N332" s="5"/>
      <c r="O332" s="5"/>
      <c r="P332" s="5"/>
      <c r="Q332" s="5"/>
      <c r="R332" s="5"/>
      <c r="S332" s="5"/>
    </row>
    <row r="333" spans="1:19" s="14" customFormat="1">
      <c r="A333" s="5"/>
      <c r="B333" s="167" t="s">
        <v>249</v>
      </c>
      <c r="C333" s="168">
        <v>701526.15</v>
      </c>
      <c r="D333" s="172">
        <v>1.1659427141210298E-3</v>
      </c>
      <c r="E333" s="170"/>
      <c r="F333" s="171"/>
      <c r="G333" s="14" t="s">
        <v>143</v>
      </c>
      <c r="J333" s="5"/>
      <c r="K333" s="5"/>
      <c r="L333" s="5"/>
      <c r="M333" s="5"/>
      <c r="N333" s="5"/>
      <c r="O333" s="5"/>
      <c r="P333" s="5"/>
      <c r="Q333" s="5"/>
      <c r="R333" s="5"/>
      <c r="S333" s="5"/>
    </row>
    <row r="334" spans="1:19" s="14" customFormat="1">
      <c r="A334" s="5"/>
      <c r="B334" s="167" t="s">
        <v>250</v>
      </c>
      <c r="C334" s="168">
        <v>12879</v>
      </c>
      <c r="D334" s="172">
        <v>2.1405012792701661E-5</v>
      </c>
      <c r="E334" s="170"/>
      <c r="F334" s="171"/>
      <c r="G334" s="14" t="s">
        <v>143</v>
      </c>
      <c r="J334" s="5"/>
      <c r="K334" s="5"/>
      <c r="L334" s="5"/>
      <c r="M334" s="5"/>
      <c r="N334" s="5"/>
      <c r="O334" s="5"/>
      <c r="P334" s="5"/>
      <c r="Q334" s="5"/>
      <c r="R334" s="5"/>
      <c r="S334" s="5"/>
    </row>
    <row r="335" spans="1:19" s="14" customFormat="1">
      <c r="A335" s="5"/>
      <c r="B335" s="167" t="s">
        <v>251</v>
      </c>
      <c r="C335" s="168">
        <v>679127.93</v>
      </c>
      <c r="D335" s="172">
        <v>1.1287166728419131E-3</v>
      </c>
      <c r="E335" s="170"/>
      <c r="F335" s="171"/>
      <c r="G335" s="14" t="s">
        <v>143</v>
      </c>
      <c r="J335" s="5"/>
      <c r="K335" s="5"/>
      <c r="L335" s="5"/>
      <c r="M335" s="5"/>
      <c r="N335" s="5"/>
      <c r="O335" s="5"/>
      <c r="P335" s="5"/>
      <c r="Q335" s="5"/>
      <c r="R335" s="5"/>
      <c r="S335" s="5"/>
    </row>
    <row r="336" spans="1:19" s="14" customFormat="1">
      <c r="A336" s="5"/>
      <c r="B336" s="167" t="s">
        <v>252</v>
      </c>
      <c r="C336" s="168">
        <v>915779.29</v>
      </c>
      <c r="D336" s="172">
        <v>1.5220333424754439E-3</v>
      </c>
      <c r="E336" s="170"/>
      <c r="F336" s="171"/>
      <c r="G336" s="14" t="s">
        <v>143</v>
      </c>
      <c r="J336" s="5"/>
      <c r="K336" s="5"/>
      <c r="L336" s="5"/>
      <c r="M336" s="5"/>
      <c r="N336" s="5"/>
      <c r="O336" s="5"/>
      <c r="P336" s="5"/>
      <c r="Q336" s="5"/>
      <c r="R336" s="5"/>
      <c r="S336" s="5"/>
    </row>
    <row r="337" spans="1:19" s="14" customFormat="1">
      <c r="A337" s="5"/>
      <c r="B337" s="167" t="s">
        <v>253</v>
      </c>
      <c r="C337" s="168">
        <v>65351.23</v>
      </c>
      <c r="D337" s="172">
        <v>1.0861432674654776E-4</v>
      </c>
      <c r="E337" s="170"/>
      <c r="F337" s="171"/>
      <c r="G337" s="14" t="s">
        <v>143</v>
      </c>
      <c r="J337" s="5"/>
      <c r="K337" s="5"/>
      <c r="L337" s="5"/>
      <c r="M337" s="5"/>
      <c r="N337" s="5"/>
      <c r="O337" s="5"/>
      <c r="P337" s="5"/>
      <c r="Q337" s="5"/>
      <c r="R337" s="5"/>
      <c r="S337" s="5"/>
    </row>
    <row r="338" spans="1:19" s="14" customFormat="1">
      <c r="A338" s="5"/>
      <c r="B338" s="167" t="s">
        <v>254</v>
      </c>
      <c r="C338" s="168">
        <v>4129</v>
      </c>
      <c r="D338" s="172">
        <v>6.8624348024741948E-6</v>
      </c>
      <c r="E338" s="170"/>
      <c r="F338" s="171"/>
      <c r="G338" s="14" t="s">
        <v>143</v>
      </c>
      <c r="J338" s="5"/>
      <c r="K338" s="5"/>
      <c r="L338" s="5"/>
      <c r="M338" s="5"/>
      <c r="N338" s="5"/>
      <c r="O338" s="5"/>
      <c r="P338" s="5"/>
      <c r="Q338" s="5"/>
      <c r="R338" s="5"/>
      <c r="S338" s="5"/>
    </row>
    <row r="339" spans="1:19" s="14" customFormat="1">
      <c r="A339" s="5"/>
      <c r="B339" s="167" t="s">
        <v>255</v>
      </c>
      <c r="C339" s="168">
        <v>20945.36</v>
      </c>
      <c r="D339" s="172">
        <v>3.4811375009530369E-5</v>
      </c>
      <c r="E339" s="170"/>
      <c r="F339" s="171"/>
      <c r="J339" s="5"/>
      <c r="K339" s="5"/>
      <c r="L339" s="5"/>
      <c r="M339" s="5"/>
      <c r="N339" s="5"/>
      <c r="O339" s="5"/>
      <c r="P339" s="5"/>
      <c r="Q339" s="5"/>
      <c r="R339" s="5"/>
      <c r="S339" s="5"/>
    </row>
    <row r="340" spans="1:19" s="14" customFormat="1">
      <c r="A340" s="5"/>
      <c r="B340" s="167" t="s">
        <v>256</v>
      </c>
      <c r="C340" s="168">
        <v>60</v>
      </c>
      <c r="D340" s="172">
        <v>9.9720534790131193E-8</v>
      </c>
      <c r="E340" s="170"/>
      <c r="F340" s="171"/>
      <c r="J340" s="5"/>
      <c r="K340" s="5"/>
      <c r="L340" s="5"/>
      <c r="M340" s="5"/>
      <c r="N340" s="5"/>
      <c r="O340" s="5"/>
      <c r="P340" s="5"/>
      <c r="Q340" s="5"/>
      <c r="R340" s="5"/>
      <c r="S340" s="5"/>
    </row>
    <row r="341" spans="1:19" s="14" customFormat="1">
      <c r="A341" s="5"/>
      <c r="B341" s="167" t="s">
        <v>257</v>
      </c>
      <c r="C341" s="168">
        <v>1343.01</v>
      </c>
      <c r="D341" s="172">
        <v>2.2320945904749016E-6</v>
      </c>
      <c r="E341" s="170"/>
      <c r="F341" s="171"/>
      <c r="J341" s="5"/>
      <c r="K341" s="5"/>
      <c r="L341" s="5"/>
      <c r="M341" s="5"/>
      <c r="N341" s="5"/>
      <c r="O341" s="5"/>
      <c r="P341" s="5"/>
      <c r="Q341" s="5"/>
      <c r="R341" s="5"/>
      <c r="S341" s="5"/>
    </row>
    <row r="342" spans="1:19" s="14" customFormat="1">
      <c r="A342" s="5"/>
      <c r="B342" s="167" t="s">
        <v>258</v>
      </c>
      <c r="C342" s="168">
        <v>17300.2</v>
      </c>
      <c r="D342" s="172">
        <v>2.8753086599603794E-5</v>
      </c>
      <c r="E342" s="170"/>
      <c r="F342" s="171"/>
      <c r="J342" s="5"/>
      <c r="K342" s="5"/>
      <c r="L342" s="5"/>
      <c r="M342" s="5"/>
      <c r="N342" s="5"/>
      <c r="O342" s="5"/>
      <c r="P342" s="5"/>
      <c r="Q342" s="5"/>
      <c r="R342" s="5"/>
      <c r="S342" s="5"/>
    </row>
    <row r="343" spans="1:19" s="14" customFormat="1">
      <c r="A343" s="5"/>
      <c r="B343" s="167" t="s">
        <v>259</v>
      </c>
      <c r="C343" s="168">
        <v>4504.2</v>
      </c>
      <c r="D343" s="172">
        <v>7.4860205466951478E-6</v>
      </c>
      <c r="E343" s="170"/>
      <c r="F343" s="171"/>
      <c r="J343" s="5"/>
      <c r="K343" s="5"/>
      <c r="L343" s="5"/>
      <c r="M343" s="5"/>
      <c r="N343" s="5"/>
      <c r="O343" s="5"/>
      <c r="P343" s="5"/>
      <c r="Q343" s="5"/>
      <c r="R343" s="5"/>
      <c r="S343" s="5"/>
    </row>
    <row r="344" spans="1:19" s="14" customFormat="1">
      <c r="A344" s="5"/>
      <c r="B344" s="167" t="s">
        <v>260</v>
      </c>
      <c r="C344" s="168">
        <v>908109.46</v>
      </c>
      <c r="D344" s="172">
        <v>1.5092860166529541E-3</v>
      </c>
      <c r="E344" s="170"/>
      <c r="F344" s="171"/>
      <c r="J344" s="5"/>
      <c r="K344" s="5"/>
      <c r="L344" s="5"/>
      <c r="M344" s="5"/>
      <c r="N344" s="5"/>
      <c r="O344" s="5"/>
      <c r="P344" s="5"/>
      <c r="Q344" s="5"/>
      <c r="R344" s="5"/>
      <c r="S344" s="5"/>
    </row>
    <row r="345" spans="1:19" s="14" customFormat="1">
      <c r="A345" s="5"/>
      <c r="B345" s="167" t="s">
        <v>261</v>
      </c>
      <c r="C345" s="168">
        <v>9210.44</v>
      </c>
      <c r="D345" s="172">
        <v>1.5307833374206931E-5</v>
      </c>
      <c r="E345" s="170"/>
      <c r="F345" s="171"/>
      <c r="J345" s="5"/>
      <c r="K345" s="5"/>
      <c r="L345" s="5"/>
      <c r="M345" s="5"/>
      <c r="N345" s="5"/>
      <c r="O345" s="5"/>
      <c r="P345" s="5"/>
      <c r="Q345" s="5"/>
      <c r="R345" s="5"/>
      <c r="S345" s="5"/>
    </row>
    <row r="346" spans="1:19" s="14" customFormat="1">
      <c r="A346" s="5"/>
      <c r="B346" s="167" t="s">
        <v>262</v>
      </c>
      <c r="C346" s="168">
        <v>65295.96</v>
      </c>
      <c r="D346" s="172">
        <v>1.085224675139169E-4</v>
      </c>
      <c r="E346" s="170"/>
      <c r="F346" s="171"/>
      <c r="J346" s="5"/>
      <c r="K346" s="5"/>
      <c r="L346" s="5"/>
      <c r="M346" s="5"/>
      <c r="N346" s="5"/>
      <c r="O346" s="5"/>
      <c r="P346" s="5"/>
      <c r="Q346" s="5"/>
      <c r="R346" s="5"/>
      <c r="S346" s="5"/>
    </row>
    <row r="347" spans="1:19" s="14" customFormat="1">
      <c r="A347" s="5"/>
      <c r="B347" s="167" t="s">
        <v>263</v>
      </c>
      <c r="C347" s="168">
        <v>10022.68</v>
      </c>
      <c r="D347" s="172">
        <v>1.6657783493839201E-5</v>
      </c>
      <c r="E347" s="170"/>
      <c r="F347" s="171"/>
      <c r="J347" s="5"/>
      <c r="K347" s="5"/>
      <c r="L347" s="5"/>
      <c r="M347" s="5"/>
      <c r="N347" s="5"/>
      <c r="O347" s="5"/>
      <c r="P347" s="5"/>
      <c r="Q347" s="5"/>
      <c r="R347" s="5"/>
      <c r="S347" s="5"/>
    </row>
    <row r="348" spans="1:19" s="14" customFormat="1">
      <c r="A348" s="5"/>
      <c r="B348" s="167" t="s">
        <v>264</v>
      </c>
      <c r="C348" s="168">
        <v>93560.36</v>
      </c>
      <c r="D348" s="172">
        <v>1.5549815223928664E-4</v>
      </c>
      <c r="E348" s="170"/>
      <c r="F348" s="171"/>
      <c r="J348" s="5"/>
      <c r="K348" s="5"/>
      <c r="L348" s="5"/>
      <c r="M348" s="5"/>
      <c r="N348" s="5"/>
      <c r="O348" s="5"/>
      <c r="P348" s="5"/>
      <c r="Q348" s="5"/>
      <c r="R348" s="5"/>
      <c r="S348" s="5"/>
    </row>
    <row r="349" spans="1:19" s="14" customFormat="1">
      <c r="A349" s="5"/>
      <c r="B349" s="167" t="s">
        <v>265</v>
      </c>
      <c r="C349" s="168">
        <v>227600.32</v>
      </c>
      <c r="D349" s="172">
        <v>3.7827376048008319E-4</v>
      </c>
      <c r="E349" s="170"/>
      <c r="F349" s="171"/>
      <c r="J349" s="5"/>
      <c r="K349" s="5"/>
      <c r="L349" s="5"/>
      <c r="M349" s="5"/>
      <c r="N349" s="5"/>
      <c r="O349" s="5"/>
      <c r="P349" s="5"/>
      <c r="Q349" s="5"/>
      <c r="R349" s="5"/>
      <c r="S349" s="5"/>
    </row>
    <row r="350" spans="1:19" s="14" customFormat="1">
      <c r="A350" s="5"/>
      <c r="B350" s="167" t="s">
        <v>266</v>
      </c>
      <c r="C350" s="168">
        <v>16838.88</v>
      </c>
      <c r="D350" s="172">
        <v>2.7986368647780738E-5</v>
      </c>
      <c r="E350" s="170"/>
      <c r="F350" s="171"/>
      <c r="J350" s="5"/>
      <c r="K350" s="5"/>
      <c r="L350" s="5"/>
      <c r="M350" s="5"/>
      <c r="N350" s="5"/>
      <c r="O350" s="5"/>
      <c r="P350" s="5"/>
      <c r="Q350" s="5"/>
      <c r="R350" s="5"/>
      <c r="S350" s="5"/>
    </row>
    <row r="351" spans="1:19" s="14" customFormat="1">
      <c r="A351" s="5"/>
      <c r="B351" s="167" t="s">
        <v>267</v>
      </c>
      <c r="C351" s="168">
        <v>925976.44</v>
      </c>
      <c r="D351" s="172">
        <v>1.5389810966643636E-3</v>
      </c>
      <c r="E351" s="170"/>
      <c r="F351" s="171"/>
      <c r="J351" s="5"/>
      <c r="K351" s="5"/>
      <c r="L351" s="5"/>
      <c r="M351" s="5"/>
      <c r="N351" s="5"/>
      <c r="O351" s="5"/>
      <c r="P351" s="5"/>
      <c r="Q351" s="5"/>
      <c r="R351" s="5"/>
      <c r="S351" s="5"/>
    </row>
    <row r="352" spans="1:19" s="14" customFormat="1">
      <c r="A352" s="5"/>
      <c r="B352" s="167" t="s">
        <v>268</v>
      </c>
      <c r="C352" s="168">
        <v>268516.8</v>
      </c>
      <c r="D352" s="172">
        <v>4.4627731493557829E-4</v>
      </c>
      <c r="E352" s="170"/>
      <c r="F352" s="171"/>
      <c r="G352" s="14" t="s">
        <v>143</v>
      </c>
      <c r="J352" s="5"/>
      <c r="K352" s="5"/>
      <c r="L352" s="5"/>
      <c r="M352" s="5"/>
      <c r="N352" s="5"/>
      <c r="O352" s="5"/>
      <c r="P352" s="5"/>
      <c r="Q352" s="5"/>
      <c r="R352" s="5"/>
      <c r="S352" s="5"/>
    </row>
    <row r="353" spans="1:19" s="14" customFormat="1">
      <c r="A353" s="5"/>
      <c r="B353" s="167" t="s">
        <v>269</v>
      </c>
      <c r="C353" s="168">
        <v>206498.92</v>
      </c>
      <c r="D353" s="172">
        <v>3.4320304559974196E-4</v>
      </c>
      <c r="E353" s="170"/>
      <c r="F353" s="171"/>
      <c r="G353" s="14" t="s">
        <v>143</v>
      </c>
      <c r="J353" s="5"/>
      <c r="K353" s="5"/>
      <c r="L353" s="5"/>
      <c r="M353" s="5"/>
      <c r="N353" s="5"/>
      <c r="O353" s="5"/>
      <c r="P353" s="5"/>
      <c r="Q353" s="5"/>
      <c r="R353" s="5"/>
      <c r="S353" s="5"/>
    </row>
    <row r="354" spans="1:19" s="14" customFormat="1">
      <c r="A354" s="5"/>
      <c r="B354" s="167" t="s">
        <v>270</v>
      </c>
      <c r="C354" s="168">
        <v>1327968.57</v>
      </c>
      <c r="D354" s="172">
        <v>2.2070955997480963E-3</v>
      </c>
      <c r="E354" s="170"/>
      <c r="F354" s="171"/>
      <c r="G354" s="14" t="s">
        <v>143</v>
      </c>
      <c r="J354" s="5"/>
      <c r="K354" s="5"/>
      <c r="L354" s="5"/>
      <c r="M354" s="5"/>
      <c r="N354" s="5"/>
      <c r="O354" s="5"/>
      <c r="P354" s="5"/>
      <c r="Q354" s="5"/>
      <c r="R354" s="5"/>
      <c r="S354" s="5"/>
    </row>
    <row r="355" spans="1:19" s="14" customFormat="1">
      <c r="A355" s="5"/>
      <c r="B355" s="167" t="s">
        <v>271</v>
      </c>
      <c r="C355" s="168">
        <v>714529.58</v>
      </c>
      <c r="D355" s="172">
        <v>1.1875545306827971E-3</v>
      </c>
      <c r="E355" s="170"/>
      <c r="F355" s="171"/>
      <c r="G355" s="14" t="s">
        <v>143</v>
      </c>
      <c r="J355" s="5"/>
      <c r="K355" s="5"/>
      <c r="L355" s="5"/>
      <c r="M355" s="5"/>
      <c r="N355" s="5"/>
      <c r="O355" s="5"/>
      <c r="P355" s="5"/>
      <c r="Q355" s="5"/>
      <c r="R355" s="5"/>
      <c r="S355" s="5"/>
    </row>
    <row r="356" spans="1:19" s="14" customFormat="1">
      <c r="A356" s="5"/>
      <c r="B356" s="167" t="s">
        <v>272</v>
      </c>
      <c r="C356" s="168">
        <v>16010.33</v>
      </c>
      <c r="D356" s="172">
        <v>2.6609311162774684E-5</v>
      </c>
      <c r="E356" s="170"/>
      <c r="F356" s="171"/>
      <c r="G356" s="14" t="s">
        <v>143</v>
      </c>
      <c r="J356" s="5"/>
      <c r="K356" s="5"/>
      <c r="L356" s="5"/>
      <c r="M356" s="5"/>
      <c r="N356" s="5"/>
      <c r="O356" s="5"/>
      <c r="P356" s="5"/>
      <c r="Q356" s="5"/>
      <c r="R356" s="5"/>
      <c r="S356" s="5"/>
    </row>
    <row r="357" spans="1:19" s="14" customFormat="1">
      <c r="A357" s="5"/>
      <c r="B357" s="167" t="s">
        <v>273</v>
      </c>
      <c r="C357" s="168">
        <v>202117.79</v>
      </c>
      <c r="D357" s="172">
        <v>3.3592156848999053E-4</v>
      </c>
      <c r="E357" s="170"/>
      <c r="F357" s="171"/>
      <c r="G357" s="14" t="s">
        <v>143</v>
      </c>
      <c r="J357" s="5"/>
      <c r="K357" s="5"/>
      <c r="L357" s="5"/>
      <c r="M357" s="5"/>
      <c r="N357" s="5"/>
      <c r="O357" s="5"/>
      <c r="P357" s="5"/>
      <c r="Q357" s="5"/>
      <c r="R357" s="5"/>
      <c r="S357" s="5"/>
    </row>
    <row r="358" spans="1:19" s="14" customFormat="1">
      <c r="A358" s="5"/>
      <c r="B358" s="167" t="s">
        <v>274</v>
      </c>
      <c r="C358" s="168">
        <v>3681.5</v>
      </c>
      <c r="D358" s="172">
        <v>6.1186858138311329E-6</v>
      </c>
      <c r="E358" s="170"/>
      <c r="F358" s="171"/>
      <c r="G358" s="14" t="s">
        <v>143</v>
      </c>
      <c r="J358" s="5"/>
      <c r="K358" s="5"/>
      <c r="L358" s="5"/>
      <c r="M358" s="5"/>
      <c r="N358" s="5"/>
      <c r="O358" s="5"/>
      <c r="P358" s="5"/>
      <c r="Q358" s="5"/>
      <c r="R358" s="5"/>
      <c r="S358" s="5"/>
    </row>
    <row r="359" spans="1:19" s="14" customFormat="1">
      <c r="A359" s="5"/>
      <c r="B359" s="167" t="s">
        <v>275</v>
      </c>
      <c r="C359" s="168">
        <v>3574</v>
      </c>
      <c r="D359" s="172">
        <v>5.9400198556654812E-6</v>
      </c>
      <c r="E359" s="170"/>
      <c r="F359" s="171"/>
      <c r="G359" s="14" t="s">
        <v>143</v>
      </c>
      <c r="J359" s="5"/>
      <c r="K359" s="5"/>
      <c r="L359" s="5"/>
      <c r="M359" s="5"/>
      <c r="N359" s="5"/>
      <c r="O359" s="5"/>
      <c r="P359" s="5"/>
      <c r="Q359" s="5"/>
      <c r="R359" s="5"/>
      <c r="S359" s="5"/>
    </row>
    <row r="360" spans="1:19" s="14" customFormat="1">
      <c r="A360" s="5"/>
      <c r="B360" s="167" t="s">
        <v>276</v>
      </c>
      <c r="C360" s="168">
        <v>3108.47</v>
      </c>
      <c r="D360" s="172">
        <v>5.1663048463179846E-6</v>
      </c>
      <c r="E360" s="170"/>
      <c r="F360" s="171"/>
      <c r="G360" s="14" t="s">
        <v>143</v>
      </c>
      <c r="J360" s="5"/>
      <c r="K360" s="5"/>
      <c r="L360" s="5"/>
      <c r="M360" s="5"/>
      <c r="N360" s="5"/>
      <c r="O360" s="5"/>
      <c r="P360" s="5"/>
      <c r="Q360" s="5"/>
      <c r="R360" s="5"/>
      <c r="S360" s="5"/>
    </row>
    <row r="361" spans="1:19" s="14" customFormat="1">
      <c r="A361" s="5"/>
      <c r="B361" s="167" t="s">
        <v>277</v>
      </c>
      <c r="C361" s="168">
        <v>888632</v>
      </c>
      <c r="D361" s="172">
        <v>1.4769143045270643E-3</v>
      </c>
      <c r="E361" s="170"/>
      <c r="F361" s="171"/>
      <c r="G361" s="14" t="s">
        <v>143</v>
      </c>
      <c r="J361" s="5"/>
      <c r="K361" s="5"/>
      <c r="L361" s="5"/>
      <c r="M361" s="5"/>
      <c r="N361" s="5"/>
      <c r="O361" s="5"/>
      <c r="P361" s="5"/>
      <c r="Q361" s="5"/>
      <c r="R361" s="5"/>
      <c r="S361" s="5"/>
    </row>
    <row r="362" spans="1:19" s="14" customFormat="1">
      <c r="A362" s="5"/>
      <c r="B362" s="167" t="s">
        <v>278</v>
      </c>
      <c r="C362" s="168">
        <v>84254.57</v>
      </c>
      <c r="D362" s="172">
        <v>1.4003184631520906E-4</v>
      </c>
      <c r="E362" s="170"/>
      <c r="F362" s="171"/>
      <c r="G362" s="14" t="s">
        <v>143</v>
      </c>
      <c r="J362" s="5"/>
      <c r="K362" s="5"/>
      <c r="L362" s="5"/>
      <c r="M362" s="5"/>
      <c r="N362" s="5"/>
      <c r="O362" s="5"/>
      <c r="P362" s="5"/>
      <c r="Q362" s="5"/>
      <c r="R362" s="5"/>
      <c r="S362" s="5"/>
    </row>
    <row r="363" spans="1:19" s="14" customFormat="1">
      <c r="A363" s="5"/>
      <c r="B363" s="167" t="s">
        <v>279</v>
      </c>
      <c r="C363" s="168">
        <v>81887.8</v>
      </c>
      <c r="D363" s="172">
        <v>1.3609825347978843E-4</v>
      </c>
      <c r="E363" s="170"/>
      <c r="F363" s="171"/>
      <c r="G363" s="14" t="s">
        <v>143</v>
      </c>
      <c r="J363" s="5"/>
      <c r="K363" s="5"/>
      <c r="L363" s="5"/>
      <c r="M363" s="5"/>
      <c r="N363" s="5"/>
      <c r="O363" s="5"/>
      <c r="P363" s="5"/>
      <c r="Q363" s="5"/>
      <c r="R363" s="5"/>
      <c r="S363" s="5"/>
    </row>
    <row r="364" spans="1:19" s="14" customFormat="1">
      <c r="A364" s="5"/>
      <c r="B364" s="167" t="s">
        <v>280</v>
      </c>
      <c r="C364" s="168">
        <v>2923384.96</v>
      </c>
      <c r="D364" s="172">
        <v>4.8586918601437714E-3</v>
      </c>
      <c r="E364" s="170"/>
      <c r="F364" s="171"/>
      <c r="G364" s="14" t="s">
        <v>143</v>
      </c>
      <c r="J364" s="5"/>
      <c r="K364" s="5"/>
      <c r="L364" s="5"/>
      <c r="M364" s="5"/>
      <c r="N364" s="5"/>
      <c r="O364" s="5"/>
      <c r="P364" s="5"/>
      <c r="Q364" s="5"/>
      <c r="R364" s="5"/>
      <c r="S364" s="5"/>
    </row>
    <row r="365" spans="1:19" s="14" customFormat="1">
      <c r="A365" s="5"/>
      <c r="B365" s="167" t="s">
        <v>281</v>
      </c>
      <c r="C365" s="168">
        <v>4148.88</v>
      </c>
      <c r="D365" s="172">
        <v>6.895475539667992E-6</v>
      </c>
      <c r="E365" s="170"/>
      <c r="F365" s="171"/>
      <c r="G365" s="14" t="s">
        <v>143</v>
      </c>
      <c r="J365" s="5"/>
      <c r="K365" s="5"/>
      <c r="L365" s="5"/>
      <c r="M365" s="5"/>
      <c r="N365" s="5"/>
      <c r="O365" s="5"/>
      <c r="P365" s="5"/>
      <c r="Q365" s="5"/>
      <c r="R365" s="5"/>
      <c r="S365" s="5"/>
    </row>
    <row r="366" spans="1:19" s="14" customFormat="1">
      <c r="A366" s="5"/>
      <c r="B366" s="167" t="s">
        <v>282</v>
      </c>
      <c r="C366" s="168">
        <v>1161552.51</v>
      </c>
      <c r="D366" s="172">
        <v>1.9305106247336533E-3</v>
      </c>
      <c r="E366" s="170"/>
      <c r="F366" s="171"/>
      <c r="G366" s="14" t="s">
        <v>143</v>
      </c>
      <c r="J366" s="5"/>
      <c r="K366" s="5"/>
      <c r="L366" s="5"/>
      <c r="M366" s="5"/>
      <c r="N366" s="5"/>
      <c r="O366" s="5"/>
      <c r="P366" s="5"/>
      <c r="Q366" s="5"/>
      <c r="R366" s="5"/>
      <c r="S366" s="5"/>
    </row>
    <row r="367" spans="1:19" s="14" customFormat="1">
      <c r="A367" s="5"/>
      <c r="B367" s="167" t="s">
        <v>283</v>
      </c>
      <c r="C367" s="168">
        <v>48759</v>
      </c>
      <c r="D367" s="172">
        <v>8.1037892597200109E-5</v>
      </c>
      <c r="E367" s="170"/>
      <c r="F367" s="171"/>
      <c r="G367" s="14" t="s">
        <v>143</v>
      </c>
      <c r="J367" s="5"/>
      <c r="K367" s="5"/>
      <c r="L367" s="5"/>
      <c r="M367" s="5"/>
      <c r="N367" s="5"/>
      <c r="O367" s="5"/>
      <c r="P367" s="5"/>
      <c r="Q367" s="5"/>
      <c r="R367" s="5"/>
      <c r="S367" s="5"/>
    </row>
    <row r="368" spans="1:19" s="14" customFormat="1">
      <c r="A368" s="5"/>
      <c r="B368" s="167" t="s">
        <v>284</v>
      </c>
      <c r="C368" s="168">
        <v>24940</v>
      </c>
      <c r="D368" s="172">
        <v>4.1450502294431198E-5</v>
      </c>
      <c r="E368" s="170"/>
      <c r="F368" s="171"/>
      <c r="G368" s="14" t="s">
        <v>143</v>
      </c>
      <c r="J368" s="5"/>
      <c r="K368" s="5"/>
      <c r="L368" s="5"/>
      <c r="M368" s="5"/>
      <c r="N368" s="5"/>
      <c r="O368" s="5"/>
      <c r="P368" s="5"/>
      <c r="Q368" s="5"/>
      <c r="R368" s="5"/>
      <c r="S368" s="5"/>
    </row>
    <row r="369" spans="1:19" s="14" customFormat="1">
      <c r="A369" s="5"/>
      <c r="B369" s="167" t="s">
        <v>285</v>
      </c>
      <c r="C369" s="168">
        <v>3875848.26</v>
      </c>
      <c r="D369" s="172">
        <v>6.4416943542099899E-3</v>
      </c>
      <c r="E369" s="170"/>
      <c r="F369" s="171"/>
      <c r="G369" s="14" t="s">
        <v>143</v>
      </c>
      <c r="J369" s="5"/>
      <c r="K369" s="5"/>
      <c r="L369" s="5"/>
      <c r="M369" s="5"/>
      <c r="N369" s="5"/>
      <c r="O369" s="5"/>
      <c r="P369" s="5"/>
      <c r="Q369" s="5"/>
      <c r="R369" s="5"/>
      <c r="S369" s="5"/>
    </row>
    <row r="370" spans="1:19" s="14" customFormat="1">
      <c r="A370" s="5"/>
      <c r="B370" s="167" t="s">
        <v>286</v>
      </c>
      <c r="C370" s="168">
        <v>23577</v>
      </c>
      <c r="D370" s="172">
        <v>3.9185184145782049E-5</v>
      </c>
      <c r="E370" s="170"/>
      <c r="F370" s="171"/>
      <c r="J370" s="5"/>
      <c r="K370" s="5"/>
      <c r="L370" s="5"/>
      <c r="M370" s="5"/>
      <c r="N370" s="5"/>
      <c r="O370" s="5"/>
      <c r="P370" s="5"/>
      <c r="Q370" s="5"/>
      <c r="R370" s="5"/>
      <c r="S370" s="5"/>
    </row>
    <row r="371" spans="1:19" s="14" customFormat="1">
      <c r="A371" s="5"/>
      <c r="B371" s="167" t="s">
        <v>287</v>
      </c>
      <c r="C371" s="168">
        <v>156545.60000000001</v>
      </c>
      <c r="D371" s="172">
        <v>2.6018018251736601E-4</v>
      </c>
      <c r="E371" s="170"/>
      <c r="F371" s="171"/>
      <c r="J371" s="5"/>
      <c r="K371" s="5"/>
      <c r="L371" s="5"/>
      <c r="M371" s="5"/>
      <c r="N371" s="5"/>
      <c r="O371" s="5"/>
      <c r="P371" s="5"/>
      <c r="Q371" s="5"/>
      <c r="R371" s="5"/>
      <c r="S371" s="5"/>
    </row>
    <row r="372" spans="1:19" s="14" customFormat="1">
      <c r="A372" s="5"/>
      <c r="B372" s="167" t="s">
        <v>288</v>
      </c>
      <c r="C372" s="168">
        <v>53349.09</v>
      </c>
      <c r="D372" s="172">
        <v>8.8666663089447331E-5</v>
      </c>
      <c r="E372" s="170"/>
      <c r="F372" s="171"/>
      <c r="J372" s="5"/>
      <c r="K372" s="5"/>
      <c r="L372" s="5"/>
      <c r="M372" s="5"/>
      <c r="N372" s="5"/>
      <c r="O372" s="5"/>
      <c r="P372" s="5"/>
      <c r="Q372" s="5"/>
      <c r="R372" s="5"/>
      <c r="S372" s="5"/>
    </row>
    <row r="373" spans="1:19" s="14" customFormat="1">
      <c r="A373" s="5"/>
      <c r="B373" s="167" t="s">
        <v>289</v>
      </c>
      <c r="C373" s="168">
        <v>1311019.42</v>
      </c>
      <c r="D373" s="172">
        <v>2.1789259613774602E-3</v>
      </c>
      <c r="E373" s="170"/>
      <c r="F373" s="171"/>
      <c r="J373" s="5"/>
      <c r="K373" s="5"/>
      <c r="L373" s="5"/>
      <c r="M373" s="5"/>
      <c r="N373" s="5"/>
      <c r="O373" s="5"/>
      <c r="P373" s="5"/>
      <c r="Q373" s="5"/>
      <c r="R373" s="5"/>
      <c r="S373" s="5"/>
    </row>
    <row r="374" spans="1:19" s="14" customFormat="1">
      <c r="A374" s="5"/>
      <c r="B374" s="167" t="s">
        <v>290</v>
      </c>
      <c r="C374" s="168">
        <v>8506541.5500000007</v>
      </c>
      <c r="D374" s="172">
        <v>1.4137947876341192E-2</v>
      </c>
      <c r="E374" s="170"/>
      <c r="F374" s="171"/>
      <c r="J374" s="5"/>
      <c r="K374" s="5"/>
      <c r="L374" s="5"/>
      <c r="M374" s="5"/>
      <c r="N374" s="5"/>
      <c r="O374" s="5"/>
      <c r="P374" s="5"/>
      <c r="Q374" s="5"/>
      <c r="R374" s="5"/>
      <c r="S374" s="5"/>
    </row>
    <row r="375" spans="1:19" s="14" customFormat="1">
      <c r="A375" s="5"/>
      <c r="B375" s="167" t="s">
        <v>291</v>
      </c>
      <c r="C375" s="168">
        <v>2676450.23</v>
      </c>
      <c r="D375" s="172">
        <v>4.4482841379128273E-3</v>
      </c>
      <c r="E375" s="170"/>
      <c r="F375" s="171"/>
      <c r="J375" s="5"/>
      <c r="K375" s="5"/>
      <c r="L375" s="5"/>
      <c r="M375" s="5"/>
      <c r="N375" s="5"/>
      <c r="O375" s="5"/>
      <c r="P375" s="5"/>
      <c r="Q375" s="5"/>
      <c r="R375" s="5"/>
      <c r="S375" s="5"/>
    </row>
    <row r="376" spans="1:19" s="14" customFormat="1">
      <c r="A376" s="5"/>
      <c r="B376" s="167" t="s">
        <v>292</v>
      </c>
      <c r="C376" s="168">
        <v>2755782.08</v>
      </c>
      <c r="D376" s="172">
        <v>4.5801343797110018E-3</v>
      </c>
      <c r="E376" s="170"/>
      <c r="F376" s="171"/>
      <c r="J376" s="5"/>
      <c r="K376" s="5"/>
      <c r="L376" s="5"/>
      <c r="M376" s="5"/>
      <c r="N376" s="5"/>
      <c r="O376" s="5"/>
      <c r="P376" s="5"/>
      <c r="Q376" s="5"/>
      <c r="R376" s="5"/>
      <c r="S376" s="5"/>
    </row>
    <row r="377" spans="1:19" s="14" customFormat="1">
      <c r="A377" s="5"/>
      <c r="B377" s="167" t="s">
        <v>293</v>
      </c>
      <c r="C377" s="168">
        <v>2024203.57</v>
      </c>
      <c r="D377" s="172">
        <v>3.3642443754082125E-3</v>
      </c>
      <c r="E377" s="170"/>
      <c r="F377" s="171"/>
      <c r="J377" s="5"/>
      <c r="K377" s="5"/>
      <c r="L377" s="5"/>
      <c r="M377" s="5"/>
      <c r="N377" s="5"/>
      <c r="O377" s="5"/>
      <c r="P377" s="5"/>
      <c r="Q377" s="5"/>
      <c r="R377" s="5"/>
      <c r="S377" s="5"/>
    </row>
    <row r="378" spans="1:19" s="14" customFormat="1">
      <c r="A378" s="5"/>
      <c r="B378" s="167" t="s">
        <v>294</v>
      </c>
      <c r="C378" s="168">
        <v>639684.18000000005</v>
      </c>
      <c r="D378" s="172">
        <v>1.0631608087731091E-3</v>
      </c>
      <c r="E378" s="170"/>
      <c r="F378" s="171"/>
      <c r="J378" s="5"/>
      <c r="K378" s="5"/>
      <c r="L378" s="5"/>
      <c r="M378" s="5"/>
      <c r="N378" s="5"/>
      <c r="O378" s="5"/>
      <c r="P378" s="5"/>
      <c r="Q378" s="5"/>
      <c r="R378" s="5"/>
      <c r="S378" s="5"/>
    </row>
    <row r="379" spans="1:19" s="14" customFormat="1">
      <c r="A379" s="5"/>
      <c r="B379" s="167" t="s">
        <v>295</v>
      </c>
      <c r="C379" s="168">
        <v>87344.79</v>
      </c>
      <c r="D379" s="172">
        <v>1.451678194988617E-4</v>
      </c>
      <c r="E379" s="170"/>
      <c r="F379" s="171"/>
      <c r="J379" s="5"/>
      <c r="K379" s="5"/>
      <c r="L379" s="5"/>
      <c r="M379" s="5"/>
      <c r="N379" s="5"/>
      <c r="O379" s="5"/>
      <c r="P379" s="5"/>
      <c r="Q379" s="5"/>
      <c r="R379" s="5"/>
      <c r="S379" s="5"/>
    </row>
    <row r="380" spans="1:19" s="14" customFormat="1">
      <c r="A380" s="5"/>
      <c r="B380" s="167" t="s">
        <v>296</v>
      </c>
      <c r="C380" s="168">
        <v>10189728.25</v>
      </c>
      <c r="D380" s="172">
        <v>1.6935419174268461E-2</v>
      </c>
      <c r="E380" s="170"/>
      <c r="F380" s="171"/>
      <c r="J380" s="5"/>
      <c r="K380" s="5"/>
      <c r="L380" s="5"/>
      <c r="M380" s="5"/>
      <c r="N380" s="5"/>
      <c r="O380" s="5"/>
      <c r="P380" s="5"/>
      <c r="Q380" s="5"/>
      <c r="R380" s="5"/>
      <c r="S380" s="5"/>
    </row>
    <row r="381" spans="1:19" s="14" customFormat="1">
      <c r="A381" s="5"/>
      <c r="B381" s="167" t="s">
        <v>297</v>
      </c>
      <c r="C381" s="168">
        <v>264909.53000000003</v>
      </c>
      <c r="D381" s="172">
        <v>4.4028200004337173E-4</v>
      </c>
      <c r="E381" s="170"/>
      <c r="F381" s="171"/>
      <c r="J381" s="5"/>
      <c r="K381" s="5"/>
      <c r="L381" s="5"/>
      <c r="M381" s="5"/>
      <c r="N381" s="5"/>
      <c r="O381" s="5"/>
      <c r="P381" s="5"/>
      <c r="Q381" s="5"/>
      <c r="R381" s="5"/>
      <c r="S381" s="5"/>
    </row>
    <row r="382" spans="1:19" s="14" customFormat="1">
      <c r="A382" s="5"/>
      <c r="B382" s="167" t="s">
        <v>298</v>
      </c>
      <c r="C382" s="168">
        <v>21246.81</v>
      </c>
      <c r="D382" s="172">
        <v>3.5312387596405123E-5</v>
      </c>
      <c r="E382" s="170"/>
      <c r="F382" s="171"/>
      <c r="J382" s="5"/>
      <c r="K382" s="5"/>
      <c r="L382" s="5"/>
      <c r="M382" s="5"/>
      <c r="N382" s="5"/>
      <c r="O382" s="5"/>
      <c r="P382" s="5"/>
      <c r="Q382" s="5"/>
      <c r="R382" s="5"/>
      <c r="S382" s="5"/>
    </row>
    <row r="383" spans="1:19" s="14" customFormat="1">
      <c r="A383" s="5"/>
      <c r="B383" s="167" t="s">
        <v>299</v>
      </c>
      <c r="C383" s="168">
        <v>279263.09000000003</v>
      </c>
      <c r="D383" s="172">
        <v>4.6413774469907567E-4</v>
      </c>
      <c r="E383" s="170"/>
      <c r="F383" s="171"/>
      <c r="J383" s="5"/>
      <c r="K383" s="5"/>
      <c r="L383" s="5"/>
      <c r="M383" s="5"/>
      <c r="N383" s="5"/>
      <c r="O383" s="5"/>
      <c r="P383" s="5"/>
      <c r="Q383" s="5"/>
      <c r="R383" s="5"/>
      <c r="S383" s="5"/>
    </row>
    <row r="384" spans="1:19" s="14" customFormat="1">
      <c r="A384" s="5"/>
      <c r="B384" s="167" t="s">
        <v>300</v>
      </c>
      <c r="C384" s="168">
        <v>241558.67</v>
      </c>
      <c r="D384" s="172">
        <v>4.0147266259321369E-4</v>
      </c>
      <c r="E384" s="170"/>
      <c r="F384" s="171"/>
      <c r="J384" s="5"/>
      <c r="K384" s="5"/>
      <c r="L384" s="5"/>
      <c r="M384" s="5"/>
      <c r="N384" s="5"/>
      <c r="O384" s="5"/>
      <c r="P384" s="5"/>
      <c r="Q384" s="5"/>
      <c r="R384" s="5"/>
      <c r="S384" s="5"/>
    </row>
    <row r="385" spans="1:19" s="14" customFormat="1">
      <c r="A385" s="5"/>
      <c r="B385" s="167" t="s">
        <v>301</v>
      </c>
      <c r="C385" s="168">
        <v>23871.9</v>
      </c>
      <c r="D385" s="172">
        <v>3.9675310574275548E-5</v>
      </c>
      <c r="E385" s="170"/>
      <c r="F385" s="171"/>
      <c r="J385" s="5"/>
      <c r="K385" s="5"/>
      <c r="L385" s="5"/>
      <c r="M385" s="5"/>
      <c r="N385" s="5"/>
      <c r="O385" s="5"/>
      <c r="P385" s="5"/>
      <c r="Q385" s="5"/>
      <c r="R385" s="5"/>
      <c r="S385" s="5"/>
    </row>
    <row r="386" spans="1:19" s="14" customFormat="1">
      <c r="A386" s="5"/>
      <c r="B386" s="167" t="s">
        <v>302</v>
      </c>
      <c r="C386" s="168">
        <v>27838.84</v>
      </c>
      <c r="D386" s="172">
        <v>4.6268400212281594E-5</v>
      </c>
      <c r="E386" s="170"/>
      <c r="F386" s="171"/>
      <c r="G386" s="14" t="s">
        <v>143</v>
      </c>
      <c r="J386" s="5"/>
      <c r="K386" s="5"/>
      <c r="L386" s="5"/>
      <c r="M386" s="5"/>
      <c r="N386" s="5"/>
      <c r="O386" s="5"/>
      <c r="P386" s="5"/>
      <c r="Q386" s="5"/>
      <c r="R386" s="5"/>
      <c r="S386" s="5"/>
    </row>
    <row r="387" spans="1:19" s="14" customFormat="1">
      <c r="A387" s="5"/>
      <c r="B387" s="167" t="s">
        <v>303</v>
      </c>
      <c r="C387" s="168">
        <v>798936.1</v>
      </c>
      <c r="D387" s="172">
        <v>1.3278389192523622E-3</v>
      </c>
      <c r="E387" s="170"/>
      <c r="F387" s="171"/>
      <c r="G387" s="14" t="s">
        <v>143</v>
      </c>
      <c r="J387" s="5"/>
      <c r="K387" s="5"/>
      <c r="L387" s="5"/>
      <c r="M387" s="5"/>
      <c r="N387" s="5"/>
      <c r="O387" s="5"/>
      <c r="P387" s="5"/>
      <c r="Q387" s="5"/>
      <c r="R387" s="5"/>
      <c r="S387" s="5"/>
    </row>
    <row r="388" spans="1:19" s="14" customFormat="1">
      <c r="A388" s="5"/>
      <c r="B388" s="167" t="s">
        <v>304</v>
      </c>
      <c r="C388" s="168">
        <v>275033.95</v>
      </c>
      <c r="D388" s="172">
        <v>4.5710887632403673E-4</v>
      </c>
      <c r="E388" s="170"/>
      <c r="F388" s="171"/>
      <c r="G388" s="14" t="s">
        <v>143</v>
      </c>
      <c r="J388" s="5"/>
      <c r="K388" s="5"/>
      <c r="L388" s="5"/>
      <c r="M388" s="5"/>
      <c r="N388" s="5"/>
      <c r="O388" s="5"/>
      <c r="P388" s="5"/>
      <c r="Q388" s="5"/>
      <c r="R388" s="5"/>
      <c r="S388" s="5"/>
    </row>
    <row r="389" spans="1:19" s="14" customFormat="1">
      <c r="A389" s="5"/>
      <c r="B389" s="167" t="s">
        <v>305</v>
      </c>
      <c r="C389" s="168">
        <v>50000</v>
      </c>
      <c r="D389" s="172">
        <v>8.3100445658442659E-5</v>
      </c>
      <c r="E389" s="170"/>
      <c r="F389" s="171"/>
      <c r="G389" s="14" t="s">
        <v>143</v>
      </c>
      <c r="J389" s="5"/>
      <c r="K389" s="5"/>
      <c r="L389" s="5"/>
      <c r="M389" s="5"/>
      <c r="N389" s="5"/>
      <c r="O389" s="5"/>
      <c r="P389" s="5"/>
      <c r="Q389" s="5"/>
      <c r="R389" s="5"/>
      <c r="S389" s="5"/>
    </row>
    <row r="390" spans="1:19" s="14" customFormat="1">
      <c r="A390" s="5"/>
      <c r="B390" s="167" t="s">
        <v>306</v>
      </c>
      <c r="C390" s="168">
        <v>24974</v>
      </c>
      <c r="D390" s="172">
        <v>4.1507010597478936E-5</v>
      </c>
      <c r="E390" s="170"/>
      <c r="F390" s="171"/>
      <c r="G390" s="14" t="s">
        <v>143</v>
      </c>
      <c r="J390" s="5"/>
      <c r="K390" s="5"/>
      <c r="L390" s="5"/>
      <c r="M390" s="5"/>
      <c r="N390" s="5"/>
      <c r="O390" s="5"/>
      <c r="P390" s="5"/>
      <c r="Q390" s="5"/>
      <c r="R390" s="5"/>
      <c r="S390" s="5"/>
    </row>
    <row r="391" spans="1:19" s="14" customFormat="1">
      <c r="A391" s="5"/>
      <c r="B391" s="167" t="s">
        <v>307</v>
      </c>
      <c r="C391" s="168">
        <v>15282.3</v>
      </c>
      <c r="D391" s="172">
        <v>2.5399318813720363E-5</v>
      </c>
      <c r="E391" s="170"/>
      <c r="F391" s="171"/>
      <c r="G391" s="14" t="s">
        <v>143</v>
      </c>
      <c r="J391" s="5"/>
      <c r="K391" s="5"/>
      <c r="L391" s="5"/>
      <c r="M391" s="5"/>
      <c r="N391" s="5"/>
      <c r="O391" s="5"/>
      <c r="P391" s="5"/>
      <c r="Q391" s="5"/>
      <c r="R391" s="5"/>
      <c r="S391" s="5"/>
    </row>
    <row r="392" spans="1:19" s="14" customFormat="1">
      <c r="A392" s="5"/>
      <c r="B392" s="167" t="s">
        <v>308</v>
      </c>
      <c r="C392" s="168">
        <v>234122.8</v>
      </c>
      <c r="D392" s="172">
        <v>3.8911418037604876E-4</v>
      </c>
      <c r="E392" s="170"/>
      <c r="F392" s="171"/>
      <c r="G392" s="14" t="s">
        <v>143</v>
      </c>
      <c r="J392" s="5"/>
      <c r="K392" s="5"/>
      <c r="L392" s="5"/>
      <c r="M392" s="5"/>
      <c r="N392" s="5"/>
      <c r="O392" s="5"/>
      <c r="P392" s="5"/>
      <c r="Q392" s="5"/>
      <c r="R392" s="5"/>
      <c r="S392" s="5"/>
    </row>
    <row r="393" spans="1:19" s="14" customFormat="1">
      <c r="A393" s="5"/>
      <c r="B393" s="167" t="s">
        <v>309</v>
      </c>
      <c r="C393" s="168">
        <v>1198427.27</v>
      </c>
      <c r="D393" s="172">
        <v>1.9917968045246159E-3</v>
      </c>
      <c r="E393" s="170"/>
      <c r="F393" s="171"/>
      <c r="G393" s="14" t="s">
        <v>143</v>
      </c>
      <c r="J393" s="5"/>
      <c r="K393" s="5"/>
      <c r="L393" s="5"/>
      <c r="M393" s="5"/>
      <c r="N393" s="5"/>
      <c r="O393" s="5"/>
      <c r="P393" s="5"/>
      <c r="Q393" s="5"/>
      <c r="R393" s="5"/>
      <c r="S393" s="5"/>
    </row>
    <row r="394" spans="1:19" s="14" customFormat="1">
      <c r="A394" s="5"/>
      <c r="B394" s="167" t="s">
        <v>310</v>
      </c>
      <c r="C394" s="168">
        <v>1804960.1</v>
      </c>
      <c r="D394" s="172">
        <v>2.9998597741141444E-3</v>
      </c>
      <c r="E394" s="170"/>
      <c r="F394" s="171"/>
      <c r="G394" s="14" t="s">
        <v>143</v>
      </c>
      <c r="J394" s="5"/>
      <c r="K394" s="5"/>
      <c r="L394" s="5"/>
      <c r="M394" s="5"/>
      <c r="N394" s="5"/>
      <c r="O394" s="5"/>
      <c r="P394" s="5"/>
      <c r="Q394" s="5"/>
      <c r="R394" s="5"/>
      <c r="S394" s="5"/>
    </row>
    <row r="395" spans="1:19" s="14" customFormat="1">
      <c r="A395" s="5"/>
      <c r="B395" s="167" t="s">
        <v>311</v>
      </c>
      <c r="C395" s="168">
        <v>9250155.9800000004</v>
      </c>
      <c r="D395" s="172">
        <v>1.5373841686962169E-2</v>
      </c>
      <c r="E395" s="170"/>
      <c r="F395" s="171"/>
      <c r="G395" s="14" t="s">
        <v>143</v>
      </c>
      <c r="J395" s="5"/>
      <c r="K395" s="5"/>
      <c r="L395" s="5"/>
      <c r="M395" s="5"/>
      <c r="N395" s="5"/>
      <c r="O395" s="5"/>
      <c r="P395" s="5"/>
      <c r="Q395" s="5"/>
      <c r="R395" s="5"/>
      <c r="S395" s="5"/>
    </row>
    <row r="396" spans="1:19" s="14" customFormat="1">
      <c r="A396" s="5"/>
      <c r="B396" s="167" t="s">
        <v>312</v>
      </c>
      <c r="C396" s="168">
        <v>51960.43</v>
      </c>
      <c r="D396" s="172">
        <v>8.6358697792086268E-5</v>
      </c>
      <c r="E396" s="170"/>
      <c r="F396" s="171"/>
      <c r="J396" s="5"/>
      <c r="K396" s="5"/>
      <c r="L396" s="5"/>
      <c r="M396" s="5"/>
      <c r="N396" s="5"/>
      <c r="O396" s="5"/>
      <c r="P396" s="5"/>
      <c r="Q396" s="5"/>
      <c r="R396" s="5"/>
      <c r="S396" s="5"/>
    </row>
    <row r="397" spans="1:19" s="14" customFormat="1">
      <c r="A397" s="5"/>
      <c r="B397" s="167" t="s">
        <v>313</v>
      </c>
      <c r="C397" s="168">
        <v>507671.58</v>
      </c>
      <c r="D397" s="172">
        <v>8.4375469092251446E-4</v>
      </c>
      <c r="E397" s="170"/>
      <c r="F397" s="171"/>
      <c r="J397" s="5"/>
      <c r="K397" s="5"/>
      <c r="L397" s="5"/>
      <c r="M397" s="5"/>
      <c r="N397" s="5"/>
      <c r="O397" s="5"/>
      <c r="P397" s="5"/>
      <c r="Q397" s="5"/>
      <c r="R397" s="5"/>
      <c r="S397" s="5"/>
    </row>
    <row r="398" spans="1:19" s="14" customFormat="1">
      <c r="A398" s="5"/>
      <c r="B398" s="167" t="s">
        <v>314</v>
      </c>
      <c r="C398" s="168">
        <v>53617</v>
      </c>
      <c r="D398" s="172">
        <v>8.9111931897374393E-5</v>
      </c>
      <c r="E398" s="170"/>
      <c r="F398" s="171"/>
      <c r="J398" s="5"/>
      <c r="K398" s="5"/>
      <c r="L398" s="5"/>
      <c r="M398" s="5"/>
      <c r="N398" s="5"/>
      <c r="O398" s="5"/>
      <c r="P398" s="5"/>
      <c r="Q398" s="5"/>
      <c r="R398" s="5"/>
      <c r="S398" s="5"/>
    </row>
    <row r="399" spans="1:19" s="14" customFormat="1">
      <c r="A399" s="5"/>
      <c r="B399" s="167" t="s">
        <v>315</v>
      </c>
      <c r="C399" s="168">
        <v>2596572.92</v>
      </c>
      <c r="D399" s="172">
        <v>4.3155273367328755E-3</v>
      </c>
      <c r="E399" s="170"/>
      <c r="F399" s="171"/>
      <c r="J399" s="5"/>
      <c r="K399" s="5"/>
      <c r="L399" s="5"/>
      <c r="M399" s="5"/>
      <c r="N399" s="5"/>
      <c r="O399" s="5"/>
      <c r="P399" s="5"/>
      <c r="Q399" s="5"/>
      <c r="R399" s="5"/>
      <c r="S399" s="5"/>
    </row>
    <row r="400" spans="1:19" s="14" customFormat="1">
      <c r="A400" s="5"/>
      <c r="B400" s="167"/>
      <c r="C400" s="168"/>
      <c r="D400" s="172"/>
      <c r="E400" s="170"/>
      <c r="F400" s="171"/>
      <c r="G400" s="14" t="s">
        <v>143</v>
      </c>
      <c r="J400" s="5"/>
      <c r="K400" s="5"/>
      <c r="L400" s="5"/>
      <c r="M400" s="5"/>
      <c r="N400" s="5"/>
      <c r="O400" s="5"/>
      <c r="P400" s="5"/>
      <c r="Q400" s="5"/>
      <c r="R400" s="5"/>
      <c r="S400" s="5"/>
    </row>
    <row r="401" spans="1:19" s="14" customFormat="1">
      <c r="A401" s="5"/>
      <c r="B401" s="167"/>
      <c r="C401" s="168"/>
      <c r="D401" s="172"/>
      <c r="E401" s="170"/>
      <c r="F401" s="171"/>
      <c r="G401" s="14" t="s">
        <v>143</v>
      </c>
      <c r="J401" s="5"/>
      <c r="K401" s="5"/>
      <c r="L401" s="5"/>
      <c r="M401" s="5"/>
      <c r="N401" s="5"/>
      <c r="O401" s="5"/>
      <c r="P401" s="5"/>
      <c r="Q401" s="5"/>
      <c r="R401" s="5"/>
      <c r="S401" s="5"/>
    </row>
    <row r="402" spans="1:19" s="14" customFormat="1">
      <c r="A402" s="5"/>
      <c r="B402" s="167"/>
      <c r="C402" s="168"/>
      <c r="D402" s="172"/>
      <c r="E402" s="170"/>
      <c r="F402" s="171"/>
      <c r="J402" s="5"/>
      <c r="K402" s="5"/>
      <c r="L402" s="5"/>
      <c r="M402" s="5"/>
      <c r="N402" s="5"/>
      <c r="O402" s="5"/>
      <c r="P402" s="5"/>
      <c r="Q402" s="5"/>
      <c r="R402" s="5"/>
      <c r="S402" s="5"/>
    </row>
    <row r="403" spans="1:19" s="14" customFormat="1">
      <c r="A403" s="5"/>
      <c r="B403" s="75"/>
      <c r="C403" s="173"/>
      <c r="D403" s="76"/>
      <c r="E403" s="174">
        <v>0</v>
      </c>
      <c r="F403" s="162"/>
      <c r="J403" s="5"/>
      <c r="K403" s="5"/>
      <c r="L403" s="5"/>
      <c r="M403" s="5"/>
      <c r="N403" s="5"/>
      <c r="O403" s="5"/>
      <c r="P403" s="5"/>
      <c r="Q403" s="5"/>
      <c r="R403" s="5"/>
      <c r="S403" s="5"/>
    </row>
    <row r="404" spans="1:19" s="14" customFormat="1">
      <c r="A404" s="5"/>
      <c r="B404" s="5"/>
      <c r="C404" s="128">
        <f>SUM(C320:C403)</f>
        <v>601681490.43999994</v>
      </c>
      <c r="D404" s="175">
        <f>SUM(D320:D403)</f>
        <v>0.99999999999999967</v>
      </c>
      <c r="E404" s="25"/>
      <c r="F404" s="26"/>
      <c r="J404" s="5"/>
      <c r="K404" s="5"/>
      <c r="L404" s="5"/>
      <c r="M404" s="5"/>
      <c r="N404" s="5"/>
      <c r="O404" s="5"/>
      <c r="P404" s="5"/>
      <c r="Q404" s="5"/>
      <c r="R404" s="5"/>
      <c r="S404" s="5"/>
    </row>
    <row r="406" spans="1:19" s="14" customFormat="1">
      <c r="A406" s="5"/>
      <c r="B406" s="5"/>
      <c r="C406" s="5"/>
      <c r="D406" s="5"/>
      <c r="E406" s="5"/>
      <c r="F406" s="5"/>
      <c r="G406" s="45"/>
      <c r="J406" s="5"/>
      <c r="K406" s="5"/>
      <c r="L406" s="5"/>
      <c r="M406" s="5"/>
      <c r="N406" s="5"/>
      <c r="O406" s="5"/>
      <c r="P406" s="5"/>
      <c r="Q406" s="5"/>
      <c r="R406" s="5"/>
      <c r="S406" s="5"/>
    </row>
    <row r="408" spans="1:19" s="14" customFormat="1">
      <c r="A408" s="5"/>
      <c r="B408" s="15" t="s">
        <v>316</v>
      </c>
      <c r="C408" s="5"/>
      <c r="D408" s="5"/>
      <c r="E408" s="5"/>
      <c r="F408" s="5"/>
      <c r="J408" s="5"/>
      <c r="K408" s="5"/>
      <c r="L408" s="5"/>
      <c r="M408" s="5"/>
      <c r="N408" s="5"/>
      <c r="O408" s="5"/>
      <c r="P408" s="5"/>
      <c r="Q408" s="5"/>
      <c r="R408" s="5"/>
      <c r="S408" s="5"/>
    </row>
    <row r="410" spans="1:19" s="14" customFormat="1">
      <c r="A410" s="176"/>
      <c r="B410" s="111" t="s">
        <v>317</v>
      </c>
      <c r="C410" s="112" t="s">
        <v>60</v>
      </c>
      <c r="D410" s="157" t="s">
        <v>61</v>
      </c>
      <c r="E410" s="157" t="s">
        <v>318</v>
      </c>
      <c r="F410" s="157"/>
      <c r="G410" s="177" t="s">
        <v>9</v>
      </c>
      <c r="H410" s="178" t="s">
        <v>172</v>
      </c>
      <c r="J410" s="5"/>
      <c r="K410" s="5"/>
      <c r="L410" s="5"/>
      <c r="M410" s="5"/>
      <c r="N410" s="5"/>
      <c r="O410" s="5"/>
      <c r="P410" s="5"/>
      <c r="Q410" s="5"/>
      <c r="R410" s="5"/>
      <c r="S410" s="5"/>
    </row>
    <row r="411" spans="1:19" s="14" customFormat="1">
      <c r="A411" s="5"/>
      <c r="B411" s="27" t="s">
        <v>319</v>
      </c>
      <c r="C411" s="28"/>
      <c r="D411" s="28"/>
      <c r="E411" s="28">
        <v>0</v>
      </c>
      <c r="F411" s="28"/>
      <c r="G411" s="86">
        <v>0</v>
      </c>
      <c r="H411" s="179">
        <v>0</v>
      </c>
      <c r="J411" s="5"/>
      <c r="K411" s="5"/>
      <c r="L411" s="5"/>
      <c r="M411" s="5"/>
      <c r="N411" s="5"/>
      <c r="O411" s="5"/>
      <c r="P411" s="5"/>
      <c r="Q411" s="5"/>
      <c r="R411" s="5"/>
      <c r="S411" s="5"/>
    </row>
    <row r="412" spans="1:19" s="14" customFormat="1">
      <c r="A412" s="5"/>
      <c r="B412" s="35" t="s">
        <v>320</v>
      </c>
      <c r="C412" s="36">
        <v>560794457.38999999</v>
      </c>
      <c r="D412" s="36">
        <v>561020655.47000003</v>
      </c>
      <c r="E412" s="36">
        <v>226198.08</v>
      </c>
      <c r="F412" s="36"/>
      <c r="G412" s="180"/>
      <c r="H412" s="181"/>
      <c r="J412" s="5"/>
      <c r="K412" s="5"/>
      <c r="L412" s="5"/>
      <c r="M412" s="5"/>
      <c r="N412" s="5"/>
      <c r="O412" s="5"/>
      <c r="P412" s="5"/>
      <c r="Q412" s="5"/>
      <c r="R412" s="5"/>
      <c r="S412" s="5"/>
    </row>
    <row r="413" spans="1:19" s="14" customFormat="1">
      <c r="A413" s="5"/>
      <c r="B413" s="35" t="s">
        <v>321</v>
      </c>
      <c r="C413" s="36">
        <v>-1831671.32</v>
      </c>
      <c r="D413" s="36">
        <v>-1831671.32</v>
      </c>
      <c r="E413" s="36">
        <v>0</v>
      </c>
      <c r="F413" s="36"/>
      <c r="G413" s="180"/>
      <c r="H413" s="180"/>
      <c r="J413" s="5"/>
      <c r="K413" s="5"/>
      <c r="L413" s="5"/>
      <c r="M413" s="5"/>
      <c r="N413" s="5"/>
      <c r="O413" s="5"/>
      <c r="P413" s="5"/>
      <c r="Q413" s="5"/>
      <c r="R413" s="5"/>
      <c r="S413" s="5"/>
    </row>
    <row r="414" spans="1:19" s="14" customFormat="1">
      <c r="A414" s="5"/>
      <c r="B414" s="35" t="s">
        <v>322</v>
      </c>
      <c r="C414" s="36">
        <v>22423267.359999999</v>
      </c>
      <c r="D414" s="36">
        <v>57854840.350000001</v>
      </c>
      <c r="E414" s="36">
        <v>35431572.990000002</v>
      </c>
      <c r="F414" s="36"/>
      <c r="G414" s="180"/>
      <c r="H414" s="181"/>
      <c r="J414" s="5"/>
      <c r="K414" s="5"/>
      <c r="L414" s="5"/>
      <c r="M414" s="5"/>
      <c r="N414" s="5"/>
      <c r="O414" s="5"/>
      <c r="P414" s="5"/>
      <c r="Q414" s="5"/>
      <c r="R414" s="5"/>
      <c r="S414" s="5"/>
    </row>
    <row r="415" spans="1:19" s="14" customFormat="1">
      <c r="A415" s="5"/>
      <c r="B415" s="35" t="s">
        <v>323</v>
      </c>
      <c r="C415" s="36">
        <v>2886339.19</v>
      </c>
      <c r="D415" s="36">
        <v>2886339.19</v>
      </c>
      <c r="E415" s="36">
        <v>0</v>
      </c>
      <c r="F415" s="36"/>
      <c r="G415" s="180"/>
      <c r="H415" s="181"/>
      <c r="J415" s="5"/>
      <c r="K415" s="5"/>
      <c r="L415" s="5"/>
      <c r="M415" s="5"/>
      <c r="N415" s="5"/>
      <c r="O415" s="5"/>
      <c r="P415" s="5"/>
      <c r="Q415" s="5"/>
      <c r="R415" s="5"/>
      <c r="S415" s="5"/>
    </row>
    <row r="416" spans="1:19" s="14" customFormat="1">
      <c r="A416" s="5"/>
      <c r="B416" s="35" t="s">
        <v>324</v>
      </c>
      <c r="C416" s="36">
        <v>9535158.7200000007</v>
      </c>
      <c r="D416" s="36">
        <v>0</v>
      </c>
      <c r="E416" s="36">
        <v>-9535158.7200000007</v>
      </c>
      <c r="F416" s="36"/>
      <c r="G416" s="180"/>
      <c r="H416" s="180"/>
      <c r="J416" s="5"/>
      <c r="K416" s="5"/>
      <c r="L416" s="5"/>
      <c r="M416" s="5"/>
      <c r="N416" s="5"/>
      <c r="O416" s="5"/>
      <c r="P416" s="5"/>
      <c r="Q416" s="5"/>
      <c r="R416" s="5"/>
      <c r="S416" s="5"/>
    </row>
    <row r="417" spans="1:19" s="14" customFormat="1">
      <c r="A417" s="5"/>
      <c r="B417" s="35" t="s">
        <v>325</v>
      </c>
      <c r="C417" s="36">
        <v>2090035.06</v>
      </c>
      <c r="D417" s="36">
        <v>0</v>
      </c>
      <c r="E417" s="36">
        <v>-2090035.06</v>
      </c>
      <c r="F417" s="36"/>
      <c r="G417" s="180"/>
      <c r="H417" s="181"/>
      <c r="J417" s="5"/>
      <c r="K417" s="5"/>
      <c r="L417" s="5"/>
      <c r="M417" s="5"/>
      <c r="N417" s="5"/>
      <c r="O417" s="5"/>
      <c r="P417" s="5"/>
      <c r="Q417" s="5"/>
      <c r="R417" s="5"/>
      <c r="S417" s="5"/>
    </row>
    <row r="418" spans="1:19" s="14" customFormat="1">
      <c r="A418" s="5"/>
      <c r="B418" s="35" t="s">
        <v>326</v>
      </c>
      <c r="C418" s="36">
        <v>4992986.99</v>
      </c>
      <c r="D418" s="36">
        <v>4992986.99</v>
      </c>
      <c r="E418" s="36">
        <v>0</v>
      </c>
      <c r="F418" s="36"/>
      <c r="G418" s="180"/>
      <c r="H418" s="181"/>
      <c r="J418" s="5"/>
      <c r="K418" s="5"/>
      <c r="L418" s="5"/>
      <c r="M418" s="5"/>
      <c r="N418" s="5"/>
      <c r="O418" s="5"/>
      <c r="P418" s="5"/>
      <c r="Q418" s="5"/>
      <c r="R418" s="5"/>
      <c r="S418" s="5"/>
    </row>
    <row r="419" spans="1:19" s="14" customFormat="1">
      <c r="A419" s="5"/>
      <c r="B419" s="35" t="s">
        <v>327</v>
      </c>
      <c r="C419" s="36">
        <v>4652708.83</v>
      </c>
      <c r="D419" s="36">
        <v>4652708.83</v>
      </c>
      <c r="E419" s="36">
        <v>0</v>
      </c>
      <c r="F419" s="36"/>
      <c r="G419" s="180"/>
      <c r="H419" s="181"/>
      <c r="J419" s="5"/>
      <c r="K419" s="5"/>
      <c r="L419" s="5"/>
      <c r="M419" s="5"/>
      <c r="N419" s="5"/>
      <c r="O419" s="5"/>
      <c r="P419" s="5"/>
      <c r="Q419" s="5"/>
      <c r="R419" s="5"/>
      <c r="S419" s="5"/>
    </row>
    <row r="420" spans="1:19" s="14" customFormat="1">
      <c r="A420" s="5"/>
      <c r="B420" s="35" t="s">
        <v>328</v>
      </c>
      <c r="C420" s="36">
        <v>4822747.5599999996</v>
      </c>
      <c r="D420" s="36">
        <v>4822747.5599999996</v>
      </c>
      <c r="E420" s="36">
        <v>0</v>
      </c>
      <c r="F420" s="36"/>
      <c r="G420" s="180"/>
      <c r="H420" s="181"/>
      <c r="J420" s="5"/>
      <c r="K420" s="5"/>
      <c r="L420" s="5"/>
      <c r="M420" s="5"/>
      <c r="N420" s="5"/>
      <c r="O420" s="5"/>
      <c r="P420" s="5"/>
      <c r="Q420" s="5"/>
      <c r="R420" s="5"/>
      <c r="S420" s="5"/>
    </row>
    <row r="421" spans="1:19" s="14" customFormat="1">
      <c r="A421" s="5"/>
      <c r="B421" s="35" t="s">
        <v>329</v>
      </c>
      <c r="C421" s="36">
        <v>29961489.920000002</v>
      </c>
      <c r="D421" s="36">
        <v>29961489.920000002</v>
      </c>
      <c r="E421" s="36">
        <v>0</v>
      </c>
      <c r="F421" s="36"/>
      <c r="G421" s="180"/>
      <c r="H421" s="181"/>
      <c r="J421" s="5"/>
      <c r="K421" s="5"/>
      <c r="L421" s="5"/>
      <c r="M421" s="5"/>
      <c r="N421" s="5"/>
      <c r="O421" s="5"/>
      <c r="P421" s="5"/>
      <c r="Q421" s="5"/>
      <c r="R421" s="5"/>
      <c r="S421" s="5"/>
    </row>
    <row r="422" spans="1:19" s="14" customFormat="1">
      <c r="A422" s="5"/>
      <c r="B422" s="35" t="s">
        <v>330</v>
      </c>
      <c r="C422" s="36">
        <v>66507020.590000004</v>
      </c>
      <c r="D422" s="36">
        <v>66507020.590000004</v>
      </c>
      <c r="E422" s="36">
        <v>0</v>
      </c>
      <c r="F422" s="36"/>
      <c r="G422" s="180"/>
      <c r="H422" s="181"/>
      <c r="J422" s="5"/>
      <c r="K422" s="5"/>
      <c r="L422" s="5"/>
      <c r="M422" s="5"/>
      <c r="N422" s="5"/>
      <c r="O422" s="5"/>
      <c r="P422" s="5"/>
      <c r="Q422" s="5"/>
      <c r="R422" s="5"/>
      <c r="S422" s="5"/>
    </row>
    <row r="423" spans="1:19" s="14" customFormat="1">
      <c r="A423" s="5"/>
      <c r="B423" s="35" t="s">
        <v>331</v>
      </c>
      <c r="C423" s="36">
        <v>124014797.16</v>
      </c>
      <c r="D423" s="36">
        <v>124014797.16</v>
      </c>
      <c r="E423" s="36">
        <v>0</v>
      </c>
      <c r="F423" s="36"/>
      <c r="G423" s="180"/>
      <c r="H423" s="181"/>
      <c r="J423" s="5"/>
      <c r="K423" s="5"/>
      <c r="L423" s="5"/>
      <c r="M423" s="5"/>
      <c r="N423" s="5"/>
      <c r="O423" s="5"/>
      <c r="P423" s="5"/>
      <c r="Q423" s="5"/>
      <c r="R423" s="5"/>
      <c r="S423" s="5"/>
    </row>
    <row r="424" spans="1:19" s="14" customFormat="1">
      <c r="A424" s="5"/>
      <c r="B424" s="35" t="s">
        <v>332</v>
      </c>
      <c r="C424" s="36">
        <v>101374218.23</v>
      </c>
      <c r="D424" s="36">
        <v>110909376.95</v>
      </c>
      <c r="E424" s="36">
        <v>9535158.7200000007</v>
      </c>
      <c r="F424" s="36"/>
      <c r="G424" s="180"/>
      <c r="H424" s="181"/>
      <c r="J424" s="5"/>
      <c r="K424" s="5"/>
      <c r="L424" s="5"/>
      <c r="M424" s="5"/>
      <c r="N424" s="5"/>
      <c r="O424" s="5"/>
      <c r="P424" s="5"/>
      <c r="Q424" s="5"/>
      <c r="R424" s="5"/>
      <c r="S424" s="5"/>
    </row>
    <row r="425" spans="1:19" s="14" customFormat="1">
      <c r="A425" s="5"/>
      <c r="B425" s="35" t="s">
        <v>333</v>
      </c>
      <c r="C425" s="36">
        <v>203818017.63999999</v>
      </c>
      <c r="D425" s="36">
        <v>205908052.69999999</v>
      </c>
      <c r="E425" s="36">
        <v>2090035.06</v>
      </c>
      <c r="F425" s="36"/>
      <c r="G425" s="180"/>
      <c r="H425" s="181"/>
      <c r="J425" s="5"/>
      <c r="K425" s="5"/>
      <c r="L425" s="5"/>
      <c r="M425" s="5"/>
      <c r="N425" s="5"/>
      <c r="O425" s="5"/>
      <c r="P425" s="5"/>
      <c r="Q425" s="5"/>
      <c r="R425" s="5"/>
      <c r="S425" s="5"/>
    </row>
    <row r="426" spans="1:19" s="14" customFormat="1">
      <c r="A426" s="5"/>
      <c r="B426" s="35" t="s">
        <v>334</v>
      </c>
      <c r="C426" s="36">
        <v>14935950.07</v>
      </c>
      <c r="D426" s="36">
        <v>14935950.07</v>
      </c>
      <c r="E426" s="36">
        <v>0</v>
      </c>
      <c r="F426" s="36"/>
      <c r="G426" s="180"/>
      <c r="H426" s="181"/>
      <c r="J426" s="5"/>
      <c r="K426" s="5"/>
      <c r="L426" s="5"/>
      <c r="M426" s="5"/>
      <c r="N426" s="5"/>
      <c r="O426" s="5"/>
      <c r="P426" s="5"/>
      <c r="Q426" s="5"/>
      <c r="R426" s="5"/>
      <c r="S426" s="5"/>
    </row>
    <row r="427" spans="1:19" s="14" customFormat="1">
      <c r="A427" s="5"/>
      <c r="B427" s="182"/>
      <c r="C427" s="36"/>
      <c r="D427" s="36"/>
      <c r="E427" s="36"/>
      <c r="F427" s="36"/>
      <c r="G427" s="180"/>
      <c r="H427" s="183"/>
      <c r="J427" s="5"/>
      <c r="K427" s="5"/>
      <c r="L427" s="5"/>
      <c r="M427" s="5"/>
      <c r="N427" s="5"/>
      <c r="O427" s="5"/>
      <c r="P427" s="5"/>
      <c r="Q427" s="5"/>
      <c r="R427" s="5"/>
      <c r="S427" s="5"/>
    </row>
    <row r="428" spans="1:19" s="14" customFormat="1">
      <c r="A428" s="5"/>
      <c r="B428" s="5"/>
      <c r="C428" s="128">
        <f>SUM(C412:C427)</f>
        <v>1150977523.3899999</v>
      </c>
      <c r="D428" s="128">
        <f>SUM(D412:D427)</f>
        <v>1186635294.46</v>
      </c>
      <c r="E428" s="128">
        <f>SUM(E412:E427)</f>
        <v>35657771.070000008</v>
      </c>
      <c r="F428" s="184"/>
      <c r="G428" s="185"/>
      <c r="H428" s="186"/>
      <c r="J428" s="5"/>
      <c r="K428" s="5"/>
      <c r="L428" s="5"/>
      <c r="M428" s="5"/>
      <c r="N428" s="5"/>
      <c r="O428" s="5"/>
      <c r="P428" s="5"/>
      <c r="Q428" s="5"/>
      <c r="R428" s="5"/>
      <c r="S428" s="5"/>
    </row>
    <row r="429" spans="1:19" s="14" customFormat="1">
      <c r="A429" s="5"/>
      <c r="B429" s="187"/>
      <c r="C429" s="187"/>
      <c r="D429" s="187"/>
      <c r="E429" s="187"/>
      <c r="F429" s="187"/>
      <c r="G429" s="188"/>
      <c r="J429" s="5"/>
      <c r="K429" s="5"/>
      <c r="L429" s="5"/>
      <c r="M429" s="5"/>
      <c r="N429" s="5"/>
      <c r="O429" s="5"/>
      <c r="P429" s="5"/>
      <c r="Q429" s="5"/>
      <c r="R429" s="5"/>
      <c r="S429" s="5"/>
    </row>
    <row r="430" spans="1:19" s="14" customFormat="1">
      <c r="A430" s="176"/>
      <c r="B430" s="160" t="s">
        <v>335</v>
      </c>
      <c r="C430" s="161" t="s">
        <v>60</v>
      </c>
      <c r="D430" s="25" t="s">
        <v>61</v>
      </c>
      <c r="E430" s="25" t="s">
        <v>318</v>
      </c>
      <c r="F430" s="25"/>
      <c r="G430" s="189" t="s">
        <v>172</v>
      </c>
      <c r="J430" s="5"/>
      <c r="K430" s="5"/>
      <c r="L430" s="5"/>
      <c r="M430" s="5"/>
      <c r="N430" s="5"/>
      <c r="O430" s="5"/>
      <c r="P430" s="5"/>
      <c r="Q430" s="5"/>
      <c r="R430" s="5"/>
      <c r="S430" s="5"/>
    </row>
    <row r="431" spans="1:19" s="14" customFormat="1">
      <c r="A431" s="5"/>
      <c r="B431" s="27" t="s">
        <v>336</v>
      </c>
      <c r="C431" s="28"/>
      <c r="D431" s="28"/>
      <c r="E431" s="28"/>
      <c r="F431" s="28"/>
      <c r="G431" s="86"/>
      <c r="J431" s="5"/>
      <c r="K431" s="5"/>
      <c r="L431" s="5"/>
      <c r="M431" s="5"/>
      <c r="N431" s="5"/>
      <c r="O431" s="5"/>
      <c r="P431" s="5"/>
      <c r="Q431" s="5"/>
      <c r="R431" s="5"/>
      <c r="S431" s="5"/>
    </row>
    <row r="432" spans="1:19">
      <c r="B432" s="35" t="s">
        <v>337</v>
      </c>
      <c r="C432" s="32">
        <v>27288734.300000001</v>
      </c>
      <c r="D432" s="32">
        <v>148030608.19</v>
      </c>
      <c r="E432" s="32">
        <v>120741873.89</v>
      </c>
      <c r="F432" s="32"/>
      <c r="G432" s="88"/>
    </row>
    <row r="433" spans="1:19">
      <c r="B433" s="35" t="s">
        <v>338</v>
      </c>
      <c r="C433" s="32">
        <v>-14793140.220000001</v>
      </c>
      <c r="D433" s="32">
        <v>-14793140.220000001</v>
      </c>
      <c r="E433" s="32">
        <v>0</v>
      </c>
      <c r="F433" s="32"/>
      <c r="G433" s="88"/>
    </row>
    <row r="434" spans="1:19">
      <c r="B434" s="35" t="s">
        <v>339</v>
      </c>
      <c r="C434" s="32">
        <v>-30328524.949999999</v>
      </c>
      <c r="D434" s="32">
        <v>-30328524.949999999</v>
      </c>
      <c r="E434" s="32">
        <v>0</v>
      </c>
      <c r="F434" s="32"/>
      <c r="G434" s="88"/>
    </row>
    <row r="435" spans="1:19">
      <c r="B435" s="35" t="s">
        <v>340</v>
      </c>
      <c r="C435" s="32">
        <v>-16186674.039999999</v>
      </c>
      <c r="D435" s="32">
        <v>-16186674.039999999</v>
      </c>
      <c r="E435" s="32">
        <v>0</v>
      </c>
      <c r="F435" s="32"/>
      <c r="G435" s="88"/>
    </row>
    <row r="436" spans="1:19">
      <c r="B436" s="35" t="s">
        <v>341</v>
      </c>
      <c r="C436" s="32">
        <v>-35240427.109999999</v>
      </c>
      <c r="D436" s="32">
        <v>-35240427.109999999</v>
      </c>
      <c r="E436" s="32">
        <v>0</v>
      </c>
      <c r="F436" s="32"/>
      <c r="G436" s="88"/>
    </row>
    <row r="437" spans="1:19">
      <c r="B437" s="35" t="s">
        <v>342</v>
      </c>
      <c r="C437" s="32">
        <v>-52619365.490000002</v>
      </c>
      <c r="D437" s="32">
        <v>-52619365.490000002</v>
      </c>
      <c r="E437" s="32">
        <v>0</v>
      </c>
      <c r="F437" s="32"/>
      <c r="G437" s="88"/>
    </row>
    <row r="438" spans="1:19">
      <c r="B438" s="35" t="s">
        <v>343</v>
      </c>
      <c r="C438" s="32">
        <v>-1929210.99</v>
      </c>
      <c r="D438" s="32">
        <v>-1929210.99</v>
      </c>
      <c r="E438" s="32">
        <v>0</v>
      </c>
      <c r="F438" s="32"/>
      <c r="G438" s="88"/>
    </row>
    <row r="439" spans="1:19">
      <c r="B439" s="35" t="s">
        <v>344</v>
      </c>
      <c r="C439" s="32">
        <v>-32634956.16</v>
      </c>
      <c r="D439" s="32">
        <v>-32634956.16</v>
      </c>
      <c r="E439" s="32">
        <v>0</v>
      </c>
      <c r="F439" s="32"/>
      <c r="G439" s="88"/>
    </row>
    <row r="440" spans="1:19">
      <c r="B440" s="35" t="s">
        <v>345</v>
      </c>
      <c r="C440" s="32">
        <v>-28499853.82</v>
      </c>
      <c r="D440" s="32">
        <v>-28499853.82</v>
      </c>
      <c r="E440" s="32">
        <v>0</v>
      </c>
      <c r="F440" s="32"/>
      <c r="G440" s="88"/>
    </row>
    <row r="441" spans="1:19">
      <c r="B441" s="35" t="s">
        <v>346</v>
      </c>
      <c r="C441" s="32">
        <v>-39373439.829999998</v>
      </c>
      <c r="D441" s="32">
        <v>-39373439.829999998</v>
      </c>
      <c r="E441" s="32">
        <v>0</v>
      </c>
      <c r="F441" s="32"/>
      <c r="G441" s="88"/>
    </row>
    <row r="442" spans="1:19">
      <c r="B442" s="67" t="s">
        <v>347</v>
      </c>
      <c r="C442" s="36">
        <v>-31839080.510000002</v>
      </c>
      <c r="D442" s="190">
        <v>-31839080.510000002</v>
      </c>
      <c r="E442" s="36">
        <v>0</v>
      </c>
      <c r="F442" s="36"/>
      <c r="G442" s="191"/>
      <c r="H442" s="14" t="s">
        <v>143</v>
      </c>
    </row>
    <row r="443" spans="1:19">
      <c r="B443" s="67" t="s">
        <v>348</v>
      </c>
      <c r="C443" s="36">
        <v>-36539678.649999999</v>
      </c>
      <c r="D443" s="190">
        <v>-36539678.649999999</v>
      </c>
      <c r="E443" s="36">
        <v>0</v>
      </c>
      <c r="F443" s="36"/>
      <c r="G443" s="191"/>
      <c r="H443" s="14" t="s">
        <v>143</v>
      </c>
    </row>
    <row r="444" spans="1:19">
      <c r="B444" s="67" t="s">
        <v>349</v>
      </c>
      <c r="C444" s="36">
        <v>-34963846.039999999</v>
      </c>
      <c r="D444" s="190">
        <v>-34963846.039999999</v>
      </c>
      <c r="E444" s="36">
        <v>0</v>
      </c>
      <c r="F444" s="36"/>
      <c r="G444" s="191"/>
      <c r="H444" s="14" t="s">
        <v>143</v>
      </c>
    </row>
    <row r="445" spans="1:19">
      <c r="B445" s="67" t="s">
        <v>350</v>
      </c>
      <c r="C445" s="36">
        <v>-50182058.170000002</v>
      </c>
      <c r="D445" s="190">
        <v>-50179058.170000002</v>
      </c>
      <c r="E445" s="36">
        <v>3000</v>
      </c>
      <c r="F445" s="36"/>
      <c r="G445" s="191"/>
      <c r="H445" s="14" t="s">
        <v>143</v>
      </c>
    </row>
    <row r="446" spans="1:19">
      <c r="B446" s="67" t="s">
        <v>351</v>
      </c>
      <c r="C446" s="36">
        <v>-63802668.520000003</v>
      </c>
      <c r="D446" s="190">
        <v>-63802668.520000003</v>
      </c>
      <c r="E446" s="36">
        <v>0</v>
      </c>
      <c r="F446" s="36"/>
      <c r="G446" s="191"/>
      <c r="H446" s="14" t="s">
        <v>143</v>
      </c>
    </row>
    <row r="447" spans="1:19">
      <c r="B447" s="67" t="s">
        <v>352</v>
      </c>
      <c r="C447" s="36">
        <v>-213340627.74000001</v>
      </c>
      <c r="D447" s="190">
        <v>-209958388.30000001</v>
      </c>
      <c r="E447" s="36">
        <v>3382239.44</v>
      </c>
      <c r="F447" s="36"/>
      <c r="G447" s="191"/>
      <c r="H447" s="14" t="s">
        <v>143</v>
      </c>
    </row>
    <row r="448" spans="1:19" s="14" customFormat="1">
      <c r="A448" s="5"/>
      <c r="B448" s="67" t="s">
        <v>353</v>
      </c>
      <c r="C448" s="36">
        <v>0</v>
      </c>
      <c r="D448" s="190">
        <v>-114916305.91</v>
      </c>
      <c r="E448" s="36">
        <v>-114916305.91</v>
      </c>
      <c r="F448" s="36"/>
      <c r="G448" s="191"/>
      <c r="H448" s="14" t="s">
        <v>143</v>
      </c>
      <c r="J448" s="5"/>
      <c r="K448" s="5"/>
      <c r="L448" s="5"/>
      <c r="M448" s="5"/>
      <c r="N448" s="5"/>
      <c r="O448" s="5"/>
      <c r="P448" s="5"/>
      <c r="Q448" s="5"/>
      <c r="R448" s="5"/>
      <c r="S448" s="5"/>
    </row>
    <row r="449" spans="1:19" s="14" customFormat="1">
      <c r="A449" s="5"/>
      <c r="B449" s="67" t="s">
        <v>354</v>
      </c>
      <c r="C449" s="36">
        <v>148722974.86000001</v>
      </c>
      <c r="D449" s="190">
        <v>152949197.77000001</v>
      </c>
      <c r="E449" s="36">
        <v>4226222.91</v>
      </c>
      <c r="F449" s="36"/>
      <c r="G449" s="191"/>
      <c r="H449" s="14" t="s">
        <v>143</v>
      </c>
      <c r="J449" s="5"/>
      <c r="K449" s="5"/>
      <c r="L449" s="5"/>
      <c r="M449" s="5"/>
      <c r="N449" s="5"/>
      <c r="O449" s="5"/>
      <c r="P449" s="5"/>
      <c r="Q449" s="5"/>
      <c r="R449" s="5"/>
      <c r="S449" s="5"/>
    </row>
    <row r="450" spans="1:19" s="14" customFormat="1">
      <c r="A450" s="5"/>
      <c r="B450" s="67" t="s">
        <v>355</v>
      </c>
      <c r="C450" s="36">
        <v>87956994.939999998</v>
      </c>
      <c r="D450" s="190">
        <v>87956994.939999998</v>
      </c>
      <c r="E450" s="36">
        <v>0</v>
      </c>
      <c r="F450" s="36"/>
      <c r="G450" s="191"/>
      <c r="H450" s="14" t="s">
        <v>143</v>
      </c>
      <c r="J450" s="5"/>
      <c r="K450" s="5"/>
      <c r="L450" s="5"/>
      <c r="M450" s="5"/>
      <c r="N450" s="5"/>
      <c r="O450" s="5"/>
      <c r="P450" s="5"/>
      <c r="Q450" s="5"/>
      <c r="R450" s="5"/>
      <c r="S450" s="5"/>
    </row>
    <row r="451" spans="1:19" s="14" customFormat="1">
      <c r="A451" s="5"/>
      <c r="B451" s="67" t="s">
        <v>356</v>
      </c>
      <c r="C451" s="36">
        <v>157195390.68000001</v>
      </c>
      <c r="D451" s="190">
        <v>157195390.68000001</v>
      </c>
      <c r="E451" s="36">
        <v>0</v>
      </c>
      <c r="F451" s="36"/>
      <c r="G451" s="191"/>
      <c r="H451" s="14" t="s">
        <v>143</v>
      </c>
      <c r="J451" s="5"/>
      <c r="K451" s="5"/>
      <c r="L451" s="5"/>
      <c r="M451" s="5"/>
      <c r="N451" s="5"/>
      <c r="O451" s="5"/>
      <c r="P451" s="5"/>
      <c r="Q451" s="5"/>
      <c r="R451" s="5"/>
      <c r="S451" s="5"/>
    </row>
    <row r="452" spans="1:19" s="14" customFormat="1">
      <c r="A452" s="5"/>
      <c r="B452" s="67" t="s">
        <v>357</v>
      </c>
      <c r="C452" s="36">
        <v>1254518.8999999999</v>
      </c>
      <c r="D452" s="190">
        <v>1254518.8999999999</v>
      </c>
      <c r="E452" s="36">
        <v>0</v>
      </c>
      <c r="F452" s="36"/>
      <c r="G452" s="191"/>
      <c r="H452" s="14" t="s">
        <v>143</v>
      </c>
      <c r="J452" s="5"/>
      <c r="K452" s="5"/>
      <c r="L452" s="5"/>
      <c r="M452" s="5"/>
      <c r="N452" s="5"/>
      <c r="O452" s="5"/>
      <c r="P452" s="5"/>
      <c r="Q452" s="5"/>
      <c r="R452" s="5"/>
      <c r="S452" s="5"/>
    </row>
    <row r="453" spans="1:19" s="14" customFormat="1">
      <c r="A453" s="5"/>
      <c r="B453" s="67" t="s">
        <v>358</v>
      </c>
      <c r="C453" s="36">
        <v>1827826.45</v>
      </c>
      <c r="D453" s="190">
        <v>1827826.45</v>
      </c>
      <c r="E453" s="36">
        <v>0</v>
      </c>
      <c r="F453" s="36"/>
      <c r="G453" s="191"/>
      <c r="H453" s="14" t="s">
        <v>143</v>
      </c>
      <c r="J453" s="5"/>
      <c r="K453" s="5"/>
      <c r="L453" s="5"/>
      <c r="M453" s="5"/>
      <c r="N453" s="5"/>
      <c r="O453" s="5"/>
      <c r="P453" s="5"/>
      <c r="Q453" s="5"/>
      <c r="R453" s="5"/>
      <c r="S453" s="5"/>
    </row>
    <row r="454" spans="1:19" s="14" customFormat="1">
      <c r="A454" s="5"/>
      <c r="B454" s="67" t="s">
        <v>359</v>
      </c>
      <c r="C454" s="36">
        <v>15397338.279999999</v>
      </c>
      <c r="D454" s="190">
        <v>16266026.07</v>
      </c>
      <c r="E454" s="36">
        <v>868687.79</v>
      </c>
      <c r="F454" s="36"/>
      <c r="G454" s="191"/>
      <c r="H454" s="14" t="s">
        <v>143</v>
      </c>
      <c r="J454" s="5"/>
      <c r="K454" s="5"/>
      <c r="L454" s="5"/>
      <c r="M454" s="5"/>
      <c r="N454" s="5"/>
      <c r="O454" s="5"/>
      <c r="P454" s="5"/>
      <c r="Q454" s="5"/>
      <c r="R454" s="5"/>
      <c r="S454" s="5"/>
    </row>
    <row r="455" spans="1:19" s="14" customFormat="1">
      <c r="A455" s="5"/>
      <c r="B455" s="67" t="s">
        <v>360</v>
      </c>
      <c r="C455" s="36">
        <v>59241015.920000002</v>
      </c>
      <c r="D455" s="190">
        <v>69869737.439999998</v>
      </c>
      <c r="E455" s="36">
        <v>10628721.52</v>
      </c>
      <c r="F455" s="36"/>
      <c r="G455" s="191"/>
      <c r="J455" s="5"/>
      <c r="K455" s="5"/>
      <c r="L455" s="5"/>
      <c r="M455" s="5"/>
      <c r="N455" s="5"/>
      <c r="O455" s="5"/>
      <c r="P455" s="5"/>
      <c r="Q455" s="5"/>
      <c r="R455" s="5"/>
      <c r="S455" s="5"/>
    </row>
    <row r="456" spans="1:19" s="14" customFormat="1">
      <c r="A456" s="5"/>
      <c r="B456" s="67" t="s">
        <v>361</v>
      </c>
      <c r="C456" s="36">
        <v>459107.2</v>
      </c>
      <c r="D456" s="190">
        <v>459107.2</v>
      </c>
      <c r="E456" s="36">
        <v>0</v>
      </c>
      <c r="F456" s="36"/>
      <c r="G456" s="191"/>
      <c r="J456" s="5"/>
      <c r="K456" s="5"/>
      <c r="L456" s="5"/>
      <c r="M456" s="5"/>
      <c r="N456" s="5"/>
      <c r="O456" s="5"/>
      <c r="P456" s="5"/>
      <c r="Q456" s="5"/>
      <c r="R456" s="5"/>
      <c r="S456" s="5"/>
    </row>
    <row r="457" spans="1:19" s="14" customFormat="1">
      <c r="A457" s="5"/>
      <c r="B457" s="67" t="s">
        <v>362</v>
      </c>
      <c r="C457" s="36">
        <v>558579.72</v>
      </c>
      <c r="D457" s="190">
        <v>0</v>
      </c>
      <c r="E457" s="36">
        <v>-558579.72</v>
      </c>
      <c r="F457" s="36"/>
      <c r="G457" s="191"/>
      <c r="J457" s="5"/>
      <c r="K457" s="5"/>
      <c r="L457" s="5"/>
      <c r="M457" s="5"/>
      <c r="N457" s="5"/>
      <c r="O457" s="5"/>
      <c r="P457" s="5"/>
      <c r="Q457" s="5"/>
      <c r="R457" s="5"/>
      <c r="S457" s="5"/>
    </row>
    <row r="458" spans="1:19" s="14" customFormat="1">
      <c r="A458" s="5"/>
      <c r="B458" s="67" t="s">
        <v>363</v>
      </c>
      <c r="C458" s="36">
        <v>0</v>
      </c>
      <c r="D458" s="190">
        <v>23075.37</v>
      </c>
      <c r="E458" s="36">
        <v>23075.37</v>
      </c>
      <c r="F458" s="36"/>
      <c r="G458" s="191"/>
      <c r="J458" s="5"/>
      <c r="K458" s="5"/>
      <c r="L458" s="5"/>
      <c r="M458" s="5"/>
      <c r="N458" s="5"/>
      <c r="O458" s="5"/>
      <c r="P458" s="5"/>
      <c r="Q458" s="5"/>
      <c r="R458" s="5"/>
      <c r="S458" s="5"/>
    </row>
    <row r="459" spans="1:19" s="14" customFormat="1">
      <c r="A459" s="5"/>
      <c r="B459" s="67" t="s">
        <v>364</v>
      </c>
      <c r="C459" s="36">
        <v>0</v>
      </c>
      <c r="D459" s="190">
        <v>8926082.9399999995</v>
      </c>
      <c r="E459" s="36">
        <v>8926082.9399999995</v>
      </c>
      <c r="F459" s="36"/>
      <c r="G459" s="191"/>
      <c r="J459" s="5"/>
      <c r="K459" s="5"/>
      <c r="L459" s="5"/>
      <c r="M459" s="5"/>
      <c r="N459" s="5"/>
      <c r="O459" s="5"/>
      <c r="P459" s="5"/>
      <c r="Q459" s="5"/>
      <c r="R459" s="5"/>
      <c r="S459" s="5"/>
    </row>
    <row r="460" spans="1:19" s="14" customFormat="1">
      <c r="A460" s="5"/>
      <c r="B460" s="67" t="s">
        <v>365</v>
      </c>
      <c r="C460" s="36">
        <v>0</v>
      </c>
      <c r="D460" s="190">
        <v>4688532.82</v>
      </c>
      <c r="E460" s="36">
        <v>4688532.82</v>
      </c>
      <c r="F460" s="36"/>
      <c r="G460" s="191"/>
      <c r="J460" s="5"/>
      <c r="K460" s="5"/>
      <c r="L460" s="5"/>
      <c r="M460" s="5"/>
      <c r="N460" s="5"/>
      <c r="O460" s="5"/>
      <c r="P460" s="5"/>
      <c r="Q460" s="5"/>
      <c r="R460" s="5"/>
      <c r="S460" s="5"/>
    </row>
    <row r="461" spans="1:19" s="14" customFormat="1">
      <c r="A461" s="5"/>
      <c r="B461" s="67" t="s">
        <v>366</v>
      </c>
      <c r="C461" s="36">
        <v>0</v>
      </c>
      <c r="D461" s="190">
        <v>1021931.44</v>
      </c>
      <c r="E461" s="36">
        <v>1021931.44</v>
      </c>
      <c r="F461" s="36"/>
      <c r="G461" s="191"/>
      <c r="J461" s="5"/>
      <c r="K461" s="5"/>
      <c r="L461" s="5"/>
      <c r="M461" s="5"/>
      <c r="N461" s="5"/>
      <c r="O461" s="5"/>
      <c r="P461" s="5"/>
      <c r="Q461" s="5"/>
      <c r="R461" s="5"/>
      <c r="S461" s="5"/>
    </row>
    <row r="462" spans="1:19" s="14" customFormat="1">
      <c r="A462" s="5"/>
      <c r="B462" s="67" t="s">
        <v>367</v>
      </c>
      <c r="C462" s="36">
        <v>0</v>
      </c>
      <c r="D462" s="190">
        <v>5636321.9500000002</v>
      </c>
      <c r="E462" s="36">
        <v>5636321.9500000002</v>
      </c>
      <c r="F462" s="36"/>
      <c r="G462" s="191"/>
      <c r="J462" s="5"/>
      <c r="K462" s="5"/>
      <c r="L462" s="5"/>
      <c r="M462" s="5"/>
      <c r="N462" s="5"/>
      <c r="O462" s="5"/>
      <c r="P462" s="5"/>
      <c r="Q462" s="5"/>
      <c r="R462" s="5"/>
      <c r="S462" s="5"/>
    </row>
    <row r="463" spans="1:19" s="14" customFormat="1">
      <c r="A463" s="5"/>
      <c r="B463" s="67" t="s">
        <v>368</v>
      </c>
      <c r="C463" s="36">
        <v>0</v>
      </c>
      <c r="D463" s="190">
        <v>2772560.84</v>
      </c>
      <c r="E463" s="36">
        <v>2772560.84</v>
      </c>
      <c r="F463" s="36"/>
      <c r="G463" s="191"/>
      <c r="J463" s="5"/>
      <c r="K463" s="5"/>
      <c r="L463" s="5"/>
      <c r="M463" s="5"/>
      <c r="N463" s="5"/>
      <c r="O463" s="5"/>
      <c r="P463" s="5"/>
      <c r="Q463" s="5"/>
      <c r="R463" s="5"/>
      <c r="S463" s="5"/>
    </row>
    <row r="464" spans="1:19" s="14" customFormat="1">
      <c r="A464" s="5"/>
      <c r="B464" s="67" t="s">
        <v>369</v>
      </c>
      <c r="C464" s="36">
        <v>89971506.719999999</v>
      </c>
      <c r="D464" s="190">
        <v>88635168.069999993</v>
      </c>
      <c r="E464" s="36">
        <v>-1336338.6499999999</v>
      </c>
      <c r="F464" s="36"/>
      <c r="G464" s="191"/>
      <c r="J464" s="5"/>
      <c r="K464" s="5"/>
      <c r="L464" s="5"/>
      <c r="M464" s="5"/>
      <c r="N464" s="5"/>
      <c r="O464" s="5"/>
      <c r="P464" s="5"/>
      <c r="Q464" s="5"/>
      <c r="R464" s="5"/>
      <c r="S464" s="5"/>
    </row>
    <row r="465" spans="1:19" s="14" customFormat="1">
      <c r="A465" s="5"/>
      <c r="B465" s="67"/>
      <c r="C465" s="36"/>
      <c r="D465" s="190"/>
      <c r="E465" s="36"/>
      <c r="F465" s="36"/>
      <c r="G465" s="191"/>
      <c r="J465" s="5"/>
      <c r="K465" s="5"/>
      <c r="L465" s="5"/>
      <c r="M465" s="5"/>
      <c r="N465" s="5"/>
      <c r="O465" s="5"/>
      <c r="P465" s="5"/>
      <c r="Q465" s="5"/>
      <c r="R465" s="5"/>
      <c r="S465" s="5"/>
    </row>
    <row r="466" spans="1:19" s="14" customFormat="1">
      <c r="A466" s="5"/>
      <c r="B466" s="67"/>
      <c r="C466" s="36"/>
      <c r="D466" s="190"/>
      <c r="E466" s="36"/>
      <c r="F466" s="36"/>
      <c r="G466" s="191"/>
      <c r="J466" s="5"/>
      <c r="K466" s="5"/>
      <c r="L466" s="5"/>
      <c r="M466" s="5"/>
      <c r="N466" s="5"/>
      <c r="O466" s="5"/>
      <c r="P466" s="5"/>
      <c r="Q466" s="5"/>
      <c r="R466" s="5"/>
      <c r="S466" s="5"/>
    </row>
    <row r="467" spans="1:19" s="14" customFormat="1">
      <c r="A467" s="5"/>
      <c r="B467" s="67"/>
      <c r="C467" s="36"/>
      <c r="D467" s="190"/>
      <c r="E467" s="36"/>
      <c r="F467" s="36"/>
      <c r="G467" s="191"/>
      <c r="H467" s="14" t="s">
        <v>143</v>
      </c>
      <c r="J467" s="5"/>
      <c r="K467" s="5"/>
      <c r="L467" s="5"/>
      <c r="M467" s="5"/>
      <c r="N467" s="5"/>
      <c r="O467" s="5"/>
      <c r="P467" s="5"/>
      <c r="Q467" s="5"/>
      <c r="R467" s="5"/>
      <c r="S467" s="5"/>
    </row>
    <row r="468" spans="1:19" s="14" customFormat="1">
      <c r="A468" s="5"/>
      <c r="B468" s="67"/>
      <c r="C468" s="36"/>
      <c r="D468" s="190"/>
      <c r="E468" s="36"/>
      <c r="F468" s="36"/>
      <c r="G468" s="191"/>
      <c r="H468" s="14" t="s">
        <v>143</v>
      </c>
      <c r="J468" s="5"/>
      <c r="K468" s="5"/>
      <c r="L468" s="5"/>
      <c r="M468" s="5"/>
      <c r="N468" s="5"/>
      <c r="O468" s="5"/>
      <c r="P468" s="5"/>
      <c r="Q468" s="5"/>
      <c r="R468" s="5"/>
      <c r="S468" s="5"/>
    </row>
    <row r="469" spans="1:19" s="14" customFormat="1">
      <c r="A469" s="5"/>
      <c r="B469" s="182"/>
      <c r="C469" s="38"/>
      <c r="D469" s="38"/>
      <c r="E469" s="36">
        <f t="shared" ref="E469" si="1">+C469-D469</f>
        <v>0</v>
      </c>
      <c r="F469" s="38"/>
      <c r="G469" s="192"/>
      <c r="J469" s="5"/>
      <c r="K469" s="5"/>
      <c r="L469" s="5"/>
      <c r="M469" s="5"/>
      <c r="N469" s="5"/>
      <c r="O469" s="5"/>
      <c r="P469" s="5"/>
      <c r="Q469" s="5"/>
      <c r="R469" s="5"/>
      <c r="S469" s="5"/>
    </row>
    <row r="470" spans="1:19" s="14" customFormat="1">
      <c r="A470" s="5"/>
      <c r="B470" s="5"/>
      <c r="C470" s="128">
        <f>SUM(C432:C468)</f>
        <v>-92399564.270000041</v>
      </c>
      <c r="D470" s="128">
        <f t="shared" ref="D470:E470" si="2">SUM(D432:D468)</f>
        <v>-46291537.640000045</v>
      </c>
      <c r="E470" s="128">
        <f t="shared" si="2"/>
        <v>46108026.630000003</v>
      </c>
      <c r="F470" s="193"/>
      <c r="G470" s="186"/>
      <c r="J470" s="5"/>
      <c r="K470" s="5"/>
      <c r="L470" s="5"/>
      <c r="M470" s="5"/>
      <c r="N470" s="5"/>
      <c r="O470" s="5"/>
      <c r="P470" s="5"/>
      <c r="Q470" s="5"/>
      <c r="R470" s="5"/>
      <c r="S470" s="5"/>
    </row>
    <row r="474" spans="1:19" s="14" customFormat="1">
      <c r="A474" s="5"/>
      <c r="B474" s="15" t="s">
        <v>370</v>
      </c>
      <c r="C474" s="5"/>
      <c r="D474" s="5"/>
      <c r="E474" s="5"/>
      <c r="F474" s="5"/>
      <c r="J474" s="5"/>
      <c r="K474" s="5"/>
      <c r="L474" s="5"/>
      <c r="M474" s="5"/>
      <c r="N474" s="5"/>
      <c r="O474" s="5"/>
      <c r="P474" s="5"/>
      <c r="Q474" s="5"/>
      <c r="R474" s="5"/>
      <c r="S474" s="5"/>
    </row>
    <row r="476" spans="1:19" s="14" customFormat="1">
      <c r="A476" s="5"/>
      <c r="B476" s="160" t="s">
        <v>371</v>
      </c>
      <c r="C476" s="161" t="s">
        <v>60</v>
      </c>
      <c r="D476" s="25" t="s">
        <v>61</v>
      </c>
      <c r="E476" s="25" t="s">
        <v>62</v>
      </c>
      <c r="F476" s="26"/>
      <c r="J476" s="5"/>
      <c r="K476" s="5"/>
      <c r="L476" s="5"/>
      <c r="M476" s="5"/>
      <c r="N476" s="5"/>
      <c r="O476" s="5"/>
      <c r="P476" s="5"/>
      <c r="Q476" s="5"/>
      <c r="R476" s="5"/>
      <c r="S476" s="5"/>
    </row>
    <row r="477" spans="1:19" s="14" customFormat="1">
      <c r="A477" s="5"/>
      <c r="B477" s="27" t="s">
        <v>372</v>
      </c>
      <c r="C477" s="28"/>
      <c r="D477" s="28"/>
      <c r="E477" s="28"/>
      <c r="F477" s="84"/>
      <c r="J477" s="5"/>
      <c r="K477" s="5"/>
      <c r="L477" s="5"/>
      <c r="M477" s="5"/>
      <c r="N477" s="5"/>
      <c r="O477" s="5"/>
      <c r="P477" s="5"/>
      <c r="Q477" s="5"/>
      <c r="R477" s="5"/>
      <c r="S477" s="5"/>
    </row>
    <row r="478" spans="1:19" s="14" customFormat="1">
      <c r="A478" s="5"/>
      <c r="B478" s="35" t="s">
        <v>373</v>
      </c>
      <c r="C478" s="32">
        <v>16565208.59</v>
      </c>
      <c r="D478" s="32">
        <v>16716620.800000001</v>
      </c>
      <c r="E478" s="32">
        <v>151412.21</v>
      </c>
      <c r="F478" s="84"/>
      <c r="J478" s="5"/>
      <c r="K478" s="5"/>
      <c r="L478" s="5"/>
      <c r="M478" s="5"/>
      <c r="N478" s="5"/>
      <c r="O478" s="5"/>
      <c r="P478" s="5"/>
      <c r="Q478" s="5"/>
      <c r="R478" s="5"/>
      <c r="S478" s="5"/>
    </row>
    <row r="479" spans="1:19" s="14" customFormat="1">
      <c r="A479" s="5"/>
      <c r="B479" s="35" t="s">
        <v>374</v>
      </c>
      <c r="C479" s="32">
        <v>3637428.96</v>
      </c>
      <c r="D479" s="32">
        <v>888747.18</v>
      </c>
      <c r="E479" s="32">
        <v>-2748681.78</v>
      </c>
      <c r="F479" s="84"/>
      <c r="J479" s="5"/>
      <c r="K479" s="5"/>
      <c r="L479" s="5"/>
      <c r="M479" s="5"/>
      <c r="N479" s="5"/>
      <c r="O479" s="5"/>
      <c r="P479" s="5"/>
      <c r="Q479" s="5"/>
      <c r="R479" s="5"/>
      <c r="S479" s="5"/>
    </row>
    <row r="480" spans="1:19" s="14" customFormat="1">
      <c r="A480" s="5"/>
      <c r="B480" s="35" t="s">
        <v>375</v>
      </c>
      <c r="C480" s="32">
        <v>13778609.779999999</v>
      </c>
      <c r="D480" s="32">
        <v>78952363.980000004</v>
      </c>
      <c r="E480" s="32">
        <v>65173754.200000003</v>
      </c>
      <c r="F480" s="84"/>
      <c r="J480" s="5"/>
      <c r="K480" s="5"/>
      <c r="L480" s="5"/>
      <c r="M480" s="5"/>
      <c r="N480" s="5"/>
      <c r="O480" s="5"/>
      <c r="P480" s="5"/>
      <c r="Q480" s="5"/>
      <c r="R480" s="5"/>
      <c r="S480" s="5"/>
    </row>
    <row r="481" spans="1:19" s="14" customFormat="1">
      <c r="A481" s="5"/>
      <c r="B481" s="35" t="s">
        <v>376</v>
      </c>
      <c r="C481" s="32">
        <v>119036893.02</v>
      </c>
      <c r="D481" s="32">
        <v>87024210.200000003</v>
      </c>
      <c r="E481" s="32">
        <v>-32012682.82</v>
      </c>
      <c r="F481" s="84"/>
      <c r="J481" s="5"/>
      <c r="K481" s="5"/>
      <c r="L481" s="5"/>
      <c r="M481" s="5"/>
      <c r="N481" s="5"/>
      <c r="O481" s="5"/>
      <c r="P481" s="5"/>
      <c r="Q481" s="5"/>
      <c r="R481" s="5"/>
      <c r="S481" s="5"/>
    </row>
    <row r="482" spans="1:19" s="14" customFormat="1">
      <c r="A482" s="5"/>
      <c r="B482" s="67" t="s">
        <v>377</v>
      </c>
      <c r="C482" s="36">
        <v>1121174.83</v>
      </c>
      <c r="D482" s="36">
        <v>1113995.02</v>
      </c>
      <c r="E482" s="32">
        <v>-7179.81</v>
      </c>
      <c r="F482" s="84"/>
      <c r="J482" s="5"/>
      <c r="K482" s="5"/>
      <c r="L482" s="5"/>
      <c r="M482" s="5"/>
      <c r="N482" s="5"/>
      <c r="O482" s="5"/>
      <c r="P482" s="5"/>
      <c r="Q482" s="5"/>
      <c r="R482" s="5"/>
      <c r="S482" s="5"/>
    </row>
    <row r="483" spans="1:19" s="14" customFormat="1">
      <c r="A483" s="5"/>
      <c r="B483" s="67" t="s">
        <v>378</v>
      </c>
      <c r="C483" s="36">
        <v>18685204.260000002</v>
      </c>
      <c r="D483" s="36">
        <v>22341666</v>
      </c>
      <c r="E483" s="32">
        <v>3656461.74</v>
      </c>
      <c r="F483" s="84"/>
      <c r="J483" s="5"/>
      <c r="K483" s="5"/>
      <c r="L483" s="5"/>
      <c r="M483" s="5"/>
      <c r="N483" s="5"/>
      <c r="O483" s="5"/>
      <c r="P483" s="5"/>
      <c r="Q483" s="5"/>
      <c r="R483" s="5"/>
      <c r="S483" s="5"/>
    </row>
    <row r="484" spans="1:19" s="14" customFormat="1">
      <c r="A484" s="5"/>
      <c r="B484" s="67" t="s">
        <v>379</v>
      </c>
      <c r="C484" s="36">
        <v>0.01</v>
      </c>
      <c r="D484" s="36">
        <v>0</v>
      </c>
      <c r="E484" s="32">
        <v>-0.01</v>
      </c>
      <c r="F484" s="84"/>
      <c r="J484" s="5"/>
      <c r="K484" s="5"/>
      <c r="L484" s="5"/>
      <c r="M484" s="5"/>
      <c r="N484" s="5"/>
      <c r="O484" s="5"/>
      <c r="P484" s="5"/>
      <c r="Q484" s="5"/>
      <c r="R484" s="5"/>
      <c r="S484" s="5"/>
    </row>
    <row r="485" spans="1:19" s="14" customFormat="1">
      <c r="A485" s="5"/>
      <c r="B485" s="67" t="s">
        <v>380</v>
      </c>
      <c r="C485" s="36">
        <v>5587731.5800000001</v>
      </c>
      <c r="D485" s="36">
        <v>6347105.21</v>
      </c>
      <c r="E485" s="32">
        <v>759373.63</v>
      </c>
      <c r="F485" s="84"/>
      <c r="J485" s="5"/>
      <c r="K485" s="5"/>
      <c r="L485" s="5"/>
      <c r="M485" s="5"/>
      <c r="N485" s="5"/>
      <c r="O485" s="5"/>
      <c r="P485" s="5"/>
      <c r="Q485" s="5"/>
      <c r="R485" s="5"/>
      <c r="S485" s="5"/>
    </row>
    <row r="486" spans="1:19" s="14" customFormat="1">
      <c r="A486" s="5"/>
      <c r="B486" s="67" t="s">
        <v>381</v>
      </c>
      <c r="C486" s="36">
        <v>49906982.049999997</v>
      </c>
      <c r="D486" s="36">
        <v>59855022.090000004</v>
      </c>
      <c r="E486" s="32">
        <v>9948040.0399999991</v>
      </c>
      <c r="F486" s="84"/>
      <c r="J486" s="5"/>
      <c r="K486" s="5"/>
      <c r="L486" s="5"/>
      <c r="M486" s="5"/>
      <c r="N486" s="5"/>
      <c r="O486" s="5"/>
      <c r="P486" s="5"/>
      <c r="Q486" s="5"/>
      <c r="R486" s="5"/>
      <c r="S486" s="5"/>
    </row>
    <row r="487" spans="1:19" s="14" customFormat="1">
      <c r="A487" s="5"/>
      <c r="B487" s="67" t="s">
        <v>382</v>
      </c>
      <c r="C487" s="36">
        <v>548573.05000000005</v>
      </c>
      <c r="D487" s="36">
        <v>588751.31000000006</v>
      </c>
      <c r="E487" s="32">
        <v>40178.26</v>
      </c>
      <c r="F487" s="84"/>
      <c r="J487" s="5"/>
      <c r="K487" s="5"/>
      <c r="L487" s="5"/>
      <c r="M487" s="5"/>
      <c r="N487" s="5"/>
      <c r="O487" s="5"/>
      <c r="P487" s="5"/>
      <c r="Q487" s="5"/>
      <c r="R487" s="5"/>
      <c r="S487" s="5"/>
    </row>
    <row r="488" spans="1:19" s="14" customFormat="1">
      <c r="A488" s="5"/>
      <c r="B488" s="67" t="s">
        <v>383</v>
      </c>
      <c r="C488" s="36">
        <v>35558376.359999999</v>
      </c>
      <c r="D488" s="36">
        <v>13494527.65</v>
      </c>
      <c r="E488" s="32">
        <v>-22063848.710000001</v>
      </c>
      <c r="F488" s="84"/>
      <c r="J488" s="5"/>
      <c r="K488" s="5"/>
      <c r="L488" s="5"/>
      <c r="M488" s="5"/>
      <c r="N488" s="5"/>
      <c r="O488" s="5"/>
      <c r="P488" s="5"/>
      <c r="Q488" s="5"/>
      <c r="R488" s="5"/>
      <c r="S488" s="5"/>
    </row>
    <row r="489" spans="1:19" s="14" customFormat="1">
      <c r="A489" s="5"/>
      <c r="B489" s="67" t="s">
        <v>384</v>
      </c>
      <c r="C489" s="36">
        <v>294426.5</v>
      </c>
      <c r="D489" s="36">
        <v>309230.99</v>
      </c>
      <c r="E489" s="32">
        <v>14804.49</v>
      </c>
      <c r="F489" s="84"/>
      <c r="J489" s="5"/>
      <c r="K489" s="5"/>
      <c r="L489" s="5"/>
      <c r="M489" s="5"/>
      <c r="N489" s="5"/>
      <c r="O489" s="5"/>
      <c r="P489" s="5"/>
      <c r="Q489" s="5"/>
      <c r="R489" s="5"/>
      <c r="S489" s="5"/>
    </row>
    <row r="490" spans="1:19" s="14" customFormat="1">
      <c r="A490" s="5"/>
      <c r="B490" s="67" t="s">
        <v>385</v>
      </c>
      <c r="C490" s="36">
        <v>946009.39</v>
      </c>
      <c r="D490" s="36">
        <v>3067003.89</v>
      </c>
      <c r="E490" s="32">
        <v>2120994.5</v>
      </c>
      <c r="F490" s="84"/>
      <c r="J490" s="5"/>
      <c r="K490" s="5"/>
      <c r="L490" s="5"/>
      <c r="M490" s="5"/>
      <c r="N490" s="5"/>
      <c r="O490" s="5"/>
      <c r="P490" s="5"/>
      <c r="Q490" s="5"/>
      <c r="R490" s="5"/>
      <c r="S490" s="5"/>
    </row>
    <row r="491" spans="1:19" s="14" customFormat="1">
      <c r="A491" s="5"/>
      <c r="B491" s="67" t="s">
        <v>386</v>
      </c>
      <c r="C491" s="36">
        <v>3100863.96</v>
      </c>
      <c r="D491" s="36">
        <v>0</v>
      </c>
      <c r="E491" s="32">
        <v>-3100863.96</v>
      </c>
      <c r="F491" s="84"/>
      <c r="J491" s="5"/>
      <c r="K491" s="5"/>
      <c r="L491" s="5"/>
      <c r="M491" s="5"/>
      <c r="N491" s="5"/>
      <c r="O491" s="5"/>
      <c r="P491" s="5"/>
      <c r="Q491" s="5"/>
      <c r="R491" s="5"/>
      <c r="S491" s="5"/>
    </row>
    <row r="492" spans="1:19" s="14" customFormat="1">
      <c r="A492" s="5"/>
      <c r="B492" s="67" t="s">
        <v>387</v>
      </c>
      <c r="C492" s="36">
        <v>457318.53</v>
      </c>
      <c r="D492" s="36">
        <v>0</v>
      </c>
      <c r="E492" s="32">
        <v>-457318.53</v>
      </c>
      <c r="F492" s="84"/>
      <c r="J492" s="5"/>
      <c r="K492" s="5"/>
      <c r="L492" s="5"/>
      <c r="M492" s="5"/>
      <c r="N492" s="5"/>
      <c r="O492" s="5"/>
      <c r="P492" s="5"/>
      <c r="Q492" s="5"/>
      <c r="R492" s="5"/>
      <c r="S492" s="5"/>
    </row>
    <row r="493" spans="1:19" s="14" customFormat="1">
      <c r="A493" s="5"/>
      <c r="B493" s="67" t="s">
        <v>388</v>
      </c>
      <c r="C493" s="36">
        <v>0</v>
      </c>
      <c r="D493" s="36">
        <v>3459794.58</v>
      </c>
      <c r="E493" s="32">
        <v>3459794.58</v>
      </c>
      <c r="F493" s="84"/>
      <c r="G493" s="194"/>
      <c r="J493" s="5"/>
      <c r="K493" s="5"/>
      <c r="L493" s="5"/>
      <c r="M493" s="5"/>
      <c r="N493" s="5"/>
      <c r="O493" s="5"/>
      <c r="P493" s="5"/>
      <c r="Q493" s="5"/>
      <c r="R493" s="5"/>
      <c r="S493" s="5"/>
    </row>
    <row r="494" spans="1:19" s="14" customFormat="1">
      <c r="A494" s="5"/>
      <c r="B494" s="67" t="s">
        <v>389</v>
      </c>
      <c r="C494" s="36">
        <v>0</v>
      </c>
      <c r="D494" s="36">
        <v>927461.73</v>
      </c>
      <c r="E494" s="32">
        <v>927461.73</v>
      </c>
      <c r="F494" s="84"/>
      <c r="G494" s="194"/>
      <c r="J494" s="5"/>
      <c r="K494" s="5"/>
      <c r="L494" s="5"/>
      <c r="M494" s="5"/>
      <c r="N494" s="5"/>
      <c r="O494" s="5"/>
      <c r="P494" s="5"/>
      <c r="Q494" s="5"/>
      <c r="R494" s="5"/>
      <c r="S494" s="5"/>
    </row>
    <row r="495" spans="1:19" s="14" customFormat="1">
      <c r="A495" s="5"/>
      <c r="B495" s="182"/>
      <c r="C495" s="36"/>
      <c r="D495" s="36"/>
      <c r="E495" s="36"/>
      <c r="F495" s="195"/>
      <c r="J495" s="5"/>
      <c r="K495" s="5"/>
      <c r="L495" s="5"/>
      <c r="M495" s="5"/>
      <c r="N495" s="5"/>
      <c r="O495" s="5"/>
      <c r="P495" s="5"/>
      <c r="Q495" s="5"/>
      <c r="R495" s="5"/>
      <c r="S495" s="5"/>
    </row>
    <row r="496" spans="1:19" s="14" customFormat="1">
      <c r="A496" s="5"/>
      <c r="B496" s="5"/>
      <c r="C496" s="128">
        <f>SUM(C478:C492)</f>
        <v>269224800.86999995</v>
      </c>
      <c r="D496" s="128">
        <f>SUM(D478:D495)</f>
        <v>295086500.63</v>
      </c>
      <c r="E496" s="128">
        <f>SUM(E478:E495)</f>
        <v>25861699.760000002</v>
      </c>
      <c r="F496" s="196"/>
      <c r="J496" s="5"/>
      <c r="K496" s="5"/>
      <c r="L496" s="5"/>
      <c r="M496" s="5"/>
      <c r="N496" s="5"/>
      <c r="O496" s="5"/>
      <c r="P496" s="5"/>
      <c r="Q496" s="5"/>
      <c r="R496" s="5"/>
      <c r="S496" s="5"/>
    </row>
    <row r="498" spans="1:19" s="14" customFormat="1">
      <c r="A498" s="5"/>
      <c r="B498" s="160" t="s">
        <v>390</v>
      </c>
      <c r="C498" s="161" t="s">
        <v>62</v>
      </c>
      <c r="D498" s="25" t="s">
        <v>391</v>
      </c>
      <c r="E498" s="12"/>
      <c r="F498" s="12"/>
      <c r="J498" s="5"/>
      <c r="K498" s="5"/>
      <c r="L498" s="5"/>
      <c r="M498" s="5"/>
      <c r="N498" s="5"/>
      <c r="O498" s="5"/>
      <c r="P498" s="5"/>
      <c r="Q498" s="5"/>
      <c r="R498" s="5"/>
      <c r="S498" s="5"/>
    </row>
    <row r="499" spans="1:19" s="14" customFormat="1">
      <c r="A499" s="5"/>
      <c r="B499" s="67" t="s">
        <v>392</v>
      </c>
      <c r="C499" s="197">
        <v>0</v>
      </c>
      <c r="D499" s="198"/>
      <c r="E499" s="12" t="s">
        <v>143</v>
      </c>
      <c r="F499" s="12"/>
      <c r="J499" s="5"/>
      <c r="K499" s="5"/>
      <c r="L499" s="5"/>
      <c r="M499" s="5"/>
      <c r="N499" s="5"/>
      <c r="O499" s="5"/>
      <c r="P499" s="5"/>
      <c r="Q499" s="5"/>
      <c r="R499" s="5"/>
      <c r="S499" s="5"/>
    </row>
    <row r="500" spans="1:19" s="14" customFormat="1">
      <c r="A500" s="5"/>
      <c r="B500" s="67" t="s">
        <v>393</v>
      </c>
      <c r="C500" s="197">
        <v>656461.6</v>
      </c>
      <c r="D500" s="198"/>
      <c r="E500" s="12" t="s">
        <v>143</v>
      </c>
      <c r="F500" s="12"/>
      <c r="J500" s="5"/>
      <c r="K500" s="5"/>
      <c r="L500" s="5"/>
      <c r="M500" s="5"/>
      <c r="N500" s="5"/>
      <c r="O500" s="5"/>
      <c r="P500" s="5"/>
      <c r="Q500" s="5"/>
      <c r="R500" s="5"/>
      <c r="S500" s="5"/>
    </row>
    <row r="501" spans="1:19" s="14" customFormat="1">
      <c r="A501" s="5"/>
      <c r="B501" s="67" t="s">
        <v>394</v>
      </c>
      <c r="C501" s="197">
        <v>-61767.87</v>
      </c>
      <c r="D501" s="198"/>
      <c r="E501" s="12"/>
      <c r="F501" s="12"/>
      <c r="J501" s="5"/>
      <c r="K501" s="5"/>
      <c r="L501" s="5"/>
      <c r="M501" s="5"/>
      <c r="N501" s="5"/>
      <c r="O501" s="5"/>
      <c r="P501" s="5"/>
      <c r="Q501" s="5"/>
      <c r="R501" s="5"/>
      <c r="S501" s="5"/>
    </row>
    <row r="502" spans="1:19" s="14" customFormat="1">
      <c r="A502" s="5"/>
      <c r="B502" s="67" t="s">
        <v>395</v>
      </c>
      <c r="C502" s="197">
        <v>-1992800.25</v>
      </c>
      <c r="D502" s="198"/>
      <c r="E502" s="12" t="s">
        <v>143</v>
      </c>
      <c r="F502" s="12"/>
      <c r="J502" s="5"/>
      <c r="K502" s="5"/>
      <c r="L502" s="5"/>
      <c r="M502" s="5"/>
      <c r="N502" s="5"/>
      <c r="O502" s="5"/>
      <c r="P502" s="5"/>
      <c r="Q502" s="5"/>
      <c r="R502" s="5"/>
      <c r="S502" s="5"/>
    </row>
    <row r="503" spans="1:19" s="14" customFormat="1">
      <c r="A503" s="5"/>
      <c r="B503" s="67"/>
      <c r="C503" s="197"/>
      <c r="D503" s="198"/>
      <c r="E503" s="12" t="s">
        <v>143</v>
      </c>
      <c r="F503" s="12"/>
      <c r="J503" s="5"/>
      <c r="K503" s="5"/>
      <c r="L503" s="5"/>
      <c r="M503" s="5"/>
      <c r="N503" s="5"/>
      <c r="O503" s="5"/>
      <c r="P503" s="5"/>
      <c r="Q503" s="5"/>
      <c r="R503" s="5"/>
      <c r="S503" s="5"/>
    </row>
    <row r="504" spans="1:19" s="14" customFormat="1">
      <c r="A504" s="5"/>
      <c r="B504" s="67" t="s">
        <v>72</v>
      </c>
      <c r="C504" s="197">
        <v>-75295.45</v>
      </c>
      <c r="D504" s="198"/>
      <c r="E504" s="12"/>
      <c r="F504" s="12"/>
      <c r="J504" s="5"/>
      <c r="K504" s="5"/>
      <c r="L504" s="5"/>
      <c r="M504" s="5"/>
      <c r="N504" s="5"/>
      <c r="O504" s="5"/>
      <c r="P504" s="5"/>
      <c r="Q504" s="5"/>
      <c r="R504" s="5"/>
      <c r="S504" s="5"/>
    </row>
    <row r="505" spans="1:19" s="14" customFormat="1">
      <c r="A505" s="5"/>
      <c r="B505" s="67" t="s">
        <v>73</v>
      </c>
      <c r="C505" s="197">
        <v>-533042.37</v>
      </c>
      <c r="D505" s="198"/>
      <c r="E505" s="12"/>
      <c r="F505" s="12"/>
      <c r="J505" s="5"/>
      <c r="K505" s="5"/>
      <c r="L505" s="5"/>
      <c r="M505" s="5"/>
      <c r="N505" s="5"/>
      <c r="O505" s="5"/>
      <c r="P505" s="5"/>
      <c r="Q505" s="5"/>
      <c r="R505" s="5"/>
      <c r="S505" s="5"/>
    </row>
    <row r="506" spans="1:19" s="14" customFormat="1">
      <c r="A506" s="5"/>
      <c r="B506" s="67" t="s">
        <v>74</v>
      </c>
      <c r="C506" s="197">
        <v>-20354</v>
      </c>
      <c r="D506" s="198"/>
      <c r="E506" s="12"/>
      <c r="F506" s="12"/>
      <c r="J506" s="5"/>
      <c r="K506" s="5"/>
      <c r="L506" s="5"/>
      <c r="M506" s="5"/>
      <c r="N506" s="5"/>
      <c r="O506" s="5"/>
      <c r="P506" s="5"/>
      <c r="Q506" s="5"/>
      <c r="R506" s="5"/>
      <c r="S506" s="5"/>
    </row>
    <row r="507" spans="1:19" s="14" customFormat="1">
      <c r="A507" s="5"/>
      <c r="B507" s="67" t="s">
        <v>75</v>
      </c>
      <c r="C507" s="197">
        <v>2960593.85</v>
      </c>
      <c r="D507" s="198"/>
      <c r="E507" s="12"/>
      <c r="F507" s="12"/>
      <c r="J507" s="5"/>
      <c r="K507" s="5"/>
      <c r="L507" s="5"/>
      <c r="M507" s="5"/>
      <c r="N507" s="5"/>
      <c r="O507" s="5"/>
      <c r="P507" s="5"/>
      <c r="Q507" s="5"/>
      <c r="R507" s="5"/>
      <c r="S507" s="5"/>
    </row>
    <row r="508" spans="1:19" s="14" customFormat="1">
      <c r="A508" s="5"/>
      <c r="B508" s="67" t="s">
        <v>76</v>
      </c>
      <c r="C508" s="197">
        <v>-3387660.46</v>
      </c>
      <c r="D508" s="198"/>
      <c r="E508" s="12"/>
      <c r="F508" s="12"/>
      <c r="J508" s="5"/>
      <c r="K508" s="5"/>
      <c r="L508" s="5"/>
      <c r="M508" s="5"/>
      <c r="N508" s="5"/>
      <c r="O508" s="5"/>
      <c r="P508" s="5"/>
      <c r="Q508" s="5"/>
      <c r="R508" s="5"/>
      <c r="S508" s="5"/>
    </row>
    <row r="509" spans="1:19" s="14" customFormat="1">
      <c r="A509" s="5"/>
      <c r="B509" s="67" t="s">
        <v>77</v>
      </c>
      <c r="C509" s="197">
        <v>-63570.31</v>
      </c>
      <c r="D509" s="198"/>
      <c r="E509" s="12"/>
      <c r="F509" s="12"/>
      <c r="J509" s="5"/>
      <c r="K509" s="5"/>
      <c r="L509" s="5"/>
      <c r="M509" s="5"/>
      <c r="N509" s="5"/>
      <c r="O509" s="5"/>
      <c r="P509" s="5"/>
      <c r="Q509" s="5"/>
      <c r="R509" s="5"/>
      <c r="S509" s="5"/>
    </row>
    <row r="510" spans="1:19" s="14" customFormat="1">
      <c r="A510" s="5"/>
      <c r="B510" s="67" t="s">
        <v>78</v>
      </c>
      <c r="C510" s="197">
        <v>-201714.07</v>
      </c>
      <c r="D510" s="198"/>
      <c r="E510" s="12"/>
      <c r="F510" s="12"/>
      <c r="J510" s="5"/>
      <c r="K510" s="5"/>
      <c r="L510" s="5"/>
      <c r="M510" s="5"/>
      <c r="N510" s="5"/>
      <c r="O510" s="5"/>
      <c r="P510" s="5"/>
      <c r="Q510" s="5"/>
      <c r="R510" s="5"/>
      <c r="S510" s="5"/>
    </row>
    <row r="511" spans="1:19" s="14" customFormat="1">
      <c r="A511" s="5"/>
      <c r="B511" s="67" t="s">
        <v>79</v>
      </c>
      <c r="C511" s="197">
        <v>-177688.64</v>
      </c>
      <c r="D511" s="198"/>
      <c r="E511" s="12"/>
      <c r="F511" s="12"/>
      <c r="J511" s="5"/>
      <c r="K511" s="5"/>
      <c r="L511" s="5"/>
      <c r="M511" s="5"/>
      <c r="N511" s="5"/>
      <c r="O511" s="5"/>
      <c r="P511" s="5"/>
      <c r="Q511" s="5"/>
      <c r="R511" s="5"/>
      <c r="S511" s="5"/>
    </row>
    <row r="512" spans="1:19" s="14" customFormat="1">
      <c r="A512" s="5"/>
      <c r="B512" s="67" t="s">
        <v>81</v>
      </c>
      <c r="C512" s="197">
        <v>384447.68</v>
      </c>
      <c r="D512" s="198"/>
      <c r="E512" s="12"/>
      <c r="F512" s="12"/>
      <c r="J512" s="5"/>
      <c r="K512" s="5"/>
      <c r="L512" s="5"/>
      <c r="M512" s="5"/>
      <c r="N512" s="5"/>
      <c r="O512" s="5"/>
      <c r="P512" s="5"/>
      <c r="Q512" s="5"/>
      <c r="R512" s="5"/>
      <c r="S512" s="5"/>
    </row>
    <row r="513" spans="1:19" s="14" customFormat="1">
      <c r="A513" s="5"/>
      <c r="B513" s="67" t="s">
        <v>82</v>
      </c>
      <c r="C513" s="197">
        <v>-22269</v>
      </c>
      <c r="D513" s="198"/>
      <c r="E513" s="12"/>
      <c r="F513" s="12"/>
      <c r="J513" s="5"/>
      <c r="K513" s="5"/>
      <c r="L513" s="5"/>
      <c r="M513" s="5"/>
      <c r="N513" s="5"/>
      <c r="O513" s="5"/>
      <c r="P513" s="5"/>
      <c r="Q513" s="5"/>
      <c r="R513" s="5"/>
      <c r="S513" s="5"/>
    </row>
    <row r="514" spans="1:19" s="14" customFormat="1">
      <c r="A514" s="5"/>
      <c r="B514" s="67" t="s">
        <v>83</v>
      </c>
      <c r="C514" s="197">
        <v>-181838.84</v>
      </c>
      <c r="D514" s="198"/>
      <c r="E514" s="12"/>
      <c r="F514" s="12"/>
      <c r="J514" s="5"/>
      <c r="K514" s="5"/>
      <c r="L514" s="5"/>
      <c r="M514" s="5"/>
      <c r="N514" s="5"/>
      <c r="O514" s="5"/>
      <c r="P514" s="5"/>
      <c r="Q514" s="5"/>
      <c r="R514" s="5"/>
      <c r="S514" s="5"/>
    </row>
    <row r="515" spans="1:19" s="14" customFormat="1">
      <c r="A515" s="5"/>
      <c r="B515" s="67" t="s">
        <v>86</v>
      </c>
      <c r="C515" s="197">
        <v>89392.38</v>
      </c>
      <c r="D515" s="198"/>
      <c r="E515" s="12"/>
      <c r="F515" s="12"/>
      <c r="J515" s="5"/>
      <c r="K515" s="5"/>
      <c r="L515" s="5"/>
      <c r="M515" s="5"/>
      <c r="N515" s="5"/>
      <c r="O515" s="5"/>
      <c r="P515" s="5"/>
      <c r="Q515" s="5"/>
      <c r="R515" s="5"/>
      <c r="S515" s="5"/>
    </row>
    <row r="516" spans="1:19" s="14" customFormat="1">
      <c r="A516" s="5"/>
      <c r="B516" s="67" t="s">
        <v>87</v>
      </c>
      <c r="C516" s="197">
        <v>-39788.050000000003</v>
      </c>
      <c r="D516" s="198"/>
      <c r="E516" s="12"/>
      <c r="F516" s="12"/>
      <c r="J516" s="5"/>
      <c r="K516" s="5"/>
      <c r="L516" s="5"/>
      <c r="M516" s="5"/>
      <c r="N516" s="5"/>
      <c r="O516" s="5"/>
      <c r="P516" s="5"/>
      <c r="Q516" s="5"/>
      <c r="R516" s="5"/>
      <c r="S516" s="5"/>
    </row>
    <row r="517" spans="1:19" s="14" customFormat="1">
      <c r="A517" s="5"/>
      <c r="B517" s="67" t="s">
        <v>88</v>
      </c>
      <c r="C517" s="197">
        <v>-237572.64</v>
      </c>
      <c r="D517" s="198"/>
      <c r="E517" s="12"/>
      <c r="F517" s="12"/>
      <c r="J517" s="5"/>
      <c r="K517" s="5"/>
      <c r="L517" s="5"/>
      <c r="M517" s="5"/>
      <c r="N517" s="5"/>
      <c r="O517" s="5"/>
      <c r="P517" s="5"/>
      <c r="Q517" s="5"/>
      <c r="R517" s="5"/>
      <c r="S517" s="5"/>
    </row>
    <row r="518" spans="1:19" s="14" customFormat="1">
      <c r="A518" s="5"/>
      <c r="B518" s="67" t="s">
        <v>89</v>
      </c>
      <c r="C518" s="197">
        <v>-269016</v>
      </c>
      <c r="D518" s="198"/>
      <c r="E518" s="12"/>
      <c r="F518" s="12"/>
      <c r="J518" s="5"/>
      <c r="K518" s="5"/>
      <c r="L518" s="5"/>
      <c r="M518" s="5"/>
      <c r="N518" s="5"/>
      <c r="O518" s="5"/>
      <c r="P518" s="5"/>
      <c r="Q518" s="5"/>
      <c r="R518" s="5"/>
      <c r="S518" s="5"/>
    </row>
    <row r="519" spans="1:19" s="14" customFormat="1">
      <c r="A519" s="5"/>
      <c r="B519" s="67" t="s">
        <v>91</v>
      </c>
      <c r="C519" s="197">
        <v>295337.3</v>
      </c>
      <c r="D519" s="198"/>
      <c r="E519" s="12"/>
      <c r="F519" s="12"/>
      <c r="J519" s="5"/>
      <c r="K519" s="5"/>
      <c r="L519" s="5"/>
      <c r="M519" s="5"/>
      <c r="N519" s="5"/>
      <c r="O519" s="5"/>
      <c r="P519" s="5"/>
      <c r="Q519" s="5"/>
      <c r="R519" s="5"/>
      <c r="S519" s="5"/>
    </row>
    <row r="520" spans="1:19" s="14" customFormat="1">
      <c r="A520" s="5"/>
      <c r="B520" s="67" t="s">
        <v>92</v>
      </c>
      <c r="C520" s="197">
        <v>-490355.32</v>
      </c>
      <c r="D520" s="198"/>
      <c r="E520" s="12"/>
      <c r="F520" s="12"/>
      <c r="J520" s="5"/>
      <c r="K520" s="5"/>
      <c r="L520" s="5"/>
      <c r="M520" s="5"/>
      <c r="N520" s="5"/>
      <c r="O520" s="5"/>
      <c r="P520" s="5"/>
      <c r="Q520" s="5"/>
      <c r="R520" s="5"/>
      <c r="S520" s="5"/>
    </row>
    <row r="521" spans="1:19" s="14" customFormat="1">
      <c r="A521" s="5"/>
      <c r="B521" s="67" t="s">
        <v>94</v>
      </c>
      <c r="C521" s="197">
        <v>-4795.28</v>
      </c>
      <c r="D521" s="198"/>
      <c r="E521" s="12"/>
      <c r="F521" s="12"/>
      <c r="J521" s="5"/>
      <c r="K521" s="5"/>
      <c r="L521" s="5"/>
      <c r="M521" s="5"/>
      <c r="N521" s="5"/>
      <c r="O521" s="5"/>
      <c r="P521" s="5"/>
      <c r="Q521" s="5"/>
      <c r="R521" s="5"/>
      <c r="S521" s="5"/>
    </row>
    <row r="522" spans="1:19" s="14" customFormat="1">
      <c r="A522" s="5"/>
      <c r="B522" s="67" t="s">
        <v>95</v>
      </c>
      <c r="C522" s="197">
        <v>-43059.82</v>
      </c>
      <c r="D522" s="198"/>
      <c r="E522" s="12"/>
      <c r="F522" s="12"/>
      <c r="J522" s="5"/>
      <c r="K522" s="5"/>
      <c r="L522" s="5"/>
      <c r="M522" s="5"/>
      <c r="N522" s="5"/>
      <c r="O522" s="5"/>
      <c r="P522" s="5"/>
      <c r="Q522" s="5"/>
      <c r="R522" s="5"/>
      <c r="S522" s="5"/>
    </row>
    <row r="523" spans="1:19" s="14" customFormat="1">
      <c r="A523" s="5"/>
      <c r="B523" s="67" t="s">
        <v>96</v>
      </c>
      <c r="C523" s="197">
        <v>-20152.18</v>
      </c>
      <c r="D523" s="198"/>
      <c r="E523" s="12"/>
      <c r="F523" s="12"/>
      <c r="J523" s="5"/>
      <c r="K523" s="5"/>
      <c r="L523" s="5"/>
      <c r="M523" s="5"/>
      <c r="N523" s="5"/>
      <c r="O523" s="5"/>
      <c r="P523" s="5"/>
      <c r="Q523" s="5"/>
      <c r="R523" s="5"/>
      <c r="S523" s="5"/>
    </row>
    <row r="524" spans="1:19" s="14" customFormat="1">
      <c r="A524" s="5"/>
      <c r="B524" s="67" t="s">
        <v>97</v>
      </c>
      <c r="C524" s="197">
        <v>-6497.4</v>
      </c>
      <c r="D524" s="198"/>
      <c r="E524" s="12"/>
      <c r="F524" s="12"/>
      <c r="J524" s="5"/>
      <c r="K524" s="5"/>
      <c r="L524" s="5"/>
      <c r="M524" s="5"/>
      <c r="N524" s="5"/>
      <c r="O524" s="5"/>
      <c r="P524" s="5"/>
      <c r="Q524" s="5"/>
      <c r="R524" s="5"/>
      <c r="S524" s="5"/>
    </row>
    <row r="525" spans="1:19" s="14" customFormat="1">
      <c r="A525" s="5"/>
      <c r="B525" s="67" t="s">
        <v>98</v>
      </c>
      <c r="C525" s="197">
        <v>-1684.79</v>
      </c>
      <c r="D525" s="198"/>
      <c r="E525" s="12"/>
      <c r="F525" s="12"/>
      <c r="J525" s="5"/>
      <c r="K525" s="5"/>
      <c r="L525" s="5"/>
      <c r="M525" s="5"/>
      <c r="N525" s="5"/>
      <c r="O525" s="5"/>
      <c r="P525" s="5"/>
      <c r="Q525" s="5"/>
      <c r="R525" s="5"/>
      <c r="S525" s="5"/>
    </row>
    <row r="526" spans="1:19" s="14" customFormat="1">
      <c r="A526" s="5"/>
      <c r="B526" s="67" t="s">
        <v>99</v>
      </c>
      <c r="C526" s="197">
        <v>-7610.12</v>
      </c>
      <c r="D526" s="198"/>
      <c r="E526" s="12"/>
      <c r="F526" s="12"/>
      <c r="J526" s="5"/>
      <c r="K526" s="5"/>
      <c r="L526" s="5"/>
      <c r="M526" s="5"/>
      <c r="N526" s="5"/>
      <c r="O526" s="5"/>
      <c r="P526" s="5"/>
      <c r="Q526" s="5"/>
      <c r="R526" s="5"/>
      <c r="S526" s="5"/>
    </row>
    <row r="527" spans="1:19" s="14" customFormat="1">
      <c r="A527" s="5"/>
      <c r="B527" s="67" t="s">
        <v>101</v>
      </c>
      <c r="C527" s="197">
        <v>-100038.56</v>
      </c>
      <c r="D527" s="198"/>
      <c r="E527" s="12"/>
      <c r="F527" s="12"/>
      <c r="J527" s="5"/>
      <c r="K527" s="5"/>
      <c r="L527" s="5"/>
      <c r="M527" s="5"/>
      <c r="N527" s="5"/>
      <c r="O527" s="5"/>
      <c r="P527" s="5"/>
      <c r="Q527" s="5"/>
      <c r="R527" s="5"/>
      <c r="S527" s="5"/>
    </row>
    <row r="528" spans="1:19" s="14" customFormat="1">
      <c r="A528" s="5"/>
      <c r="B528" s="67" t="s">
        <v>103</v>
      </c>
      <c r="C528" s="197">
        <v>-43402.02</v>
      </c>
      <c r="D528" s="198"/>
      <c r="E528" s="12"/>
      <c r="F528" s="12"/>
      <c r="J528" s="5"/>
      <c r="K528" s="5"/>
      <c r="L528" s="5"/>
      <c r="M528" s="5"/>
      <c r="N528" s="5"/>
      <c r="O528" s="5"/>
      <c r="P528" s="5"/>
      <c r="Q528" s="5"/>
      <c r="R528" s="5"/>
      <c r="S528" s="5"/>
    </row>
    <row r="529" spans="1:19" s="14" customFormat="1">
      <c r="A529" s="5"/>
      <c r="B529" s="67"/>
      <c r="C529" s="197"/>
      <c r="D529" s="198"/>
      <c r="E529" s="12"/>
      <c r="F529" s="12"/>
      <c r="J529" s="5"/>
      <c r="K529" s="5"/>
      <c r="L529" s="5"/>
      <c r="M529" s="5"/>
      <c r="N529" s="5"/>
      <c r="O529" s="5"/>
      <c r="P529" s="5"/>
      <c r="Q529" s="5"/>
      <c r="R529" s="5"/>
      <c r="S529" s="5"/>
    </row>
    <row r="530" spans="1:19" s="14" customFormat="1">
      <c r="A530" s="5"/>
      <c r="B530" s="5"/>
      <c r="C530" s="199">
        <f>SUM(C499:C529)</f>
        <v>-3595740.6299999994</v>
      </c>
      <c r="D530" s="200"/>
      <c r="E530" s="12"/>
      <c r="F530" s="12"/>
      <c r="G530" s="13"/>
      <c r="H530" s="13"/>
      <c r="J530" s="5"/>
      <c r="K530" s="5"/>
      <c r="L530" s="5"/>
      <c r="M530" s="5"/>
      <c r="N530" s="5"/>
      <c r="O530" s="5"/>
      <c r="P530" s="5"/>
      <c r="Q530" s="5"/>
      <c r="R530" s="5"/>
      <c r="S530" s="5"/>
    </row>
    <row r="531" spans="1:19" s="14" customFormat="1">
      <c r="A531" s="5"/>
      <c r="B531" s="5"/>
      <c r="C531" s="5"/>
      <c r="D531" s="5"/>
      <c r="E531" s="5"/>
      <c r="F531" s="5"/>
      <c r="G531" s="13"/>
      <c r="H531" s="13"/>
      <c r="J531" s="5"/>
      <c r="K531" s="5"/>
      <c r="L531" s="5"/>
      <c r="M531" s="5"/>
      <c r="N531" s="5"/>
      <c r="O531" s="5"/>
      <c r="P531" s="5"/>
      <c r="Q531" s="5"/>
      <c r="R531" s="5"/>
      <c r="S531" s="5"/>
    </row>
    <row r="532" spans="1:19" s="14" customFormat="1">
      <c r="A532" s="5"/>
      <c r="B532" s="160" t="s">
        <v>396</v>
      </c>
      <c r="C532" s="160" t="s">
        <v>60</v>
      </c>
      <c r="D532" s="160" t="s">
        <v>61</v>
      </c>
      <c r="E532" s="5"/>
      <c r="F532" s="5"/>
      <c r="G532" s="13"/>
      <c r="H532" s="13"/>
      <c r="J532" s="5"/>
      <c r="K532" s="5"/>
      <c r="L532" s="5"/>
      <c r="M532" s="5"/>
      <c r="N532" s="5"/>
      <c r="O532" s="5"/>
      <c r="P532" s="5"/>
      <c r="Q532" s="5"/>
      <c r="R532" s="5"/>
      <c r="S532" s="5"/>
    </row>
    <row r="533" spans="1:19" s="14" customFormat="1">
      <c r="A533" s="5"/>
      <c r="B533" s="27" t="s">
        <v>397</v>
      </c>
      <c r="C533" s="28"/>
      <c r="D533" s="201">
        <f>SUM(D534:D542)</f>
        <v>2650189.92</v>
      </c>
      <c r="E533" s="5"/>
      <c r="F533" s="5"/>
      <c r="G533" s="13"/>
      <c r="H533" s="13"/>
      <c r="J533" s="5"/>
      <c r="K533" s="5"/>
      <c r="L533" s="5"/>
      <c r="M533" s="5"/>
      <c r="N533" s="5"/>
      <c r="O533" s="5"/>
      <c r="P533" s="5"/>
      <c r="Q533" s="5"/>
      <c r="R533" s="5"/>
      <c r="S533" s="5"/>
    </row>
    <row r="534" spans="1:19" s="14" customFormat="1">
      <c r="A534" s="5"/>
      <c r="B534" s="35" t="s">
        <v>398</v>
      </c>
      <c r="C534" s="32">
        <f>SUM(C535:C542)</f>
        <v>81661235.469999999</v>
      </c>
      <c r="D534" s="201"/>
      <c r="E534" s="5"/>
      <c r="F534" s="5"/>
      <c r="G534" s="13"/>
      <c r="H534" s="13"/>
      <c r="J534" s="5"/>
      <c r="K534" s="5"/>
      <c r="L534" s="5"/>
      <c r="M534" s="5"/>
      <c r="N534" s="5"/>
      <c r="O534" s="5"/>
      <c r="P534" s="5"/>
      <c r="Q534" s="5"/>
      <c r="R534" s="5"/>
      <c r="S534" s="5"/>
    </row>
    <row r="535" spans="1:19">
      <c r="B535" s="35" t="s">
        <v>399</v>
      </c>
      <c r="C535" s="32">
        <v>55623.61</v>
      </c>
      <c r="D535" s="36">
        <v>53617</v>
      </c>
      <c r="G535" s="13"/>
      <c r="H535" s="13"/>
    </row>
    <row r="536" spans="1:19">
      <c r="B536" s="35" t="s">
        <v>400</v>
      </c>
      <c r="C536" s="32">
        <v>0</v>
      </c>
      <c r="D536" s="36">
        <v>0</v>
      </c>
      <c r="G536" s="13"/>
      <c r="H536" s="13"/>
    </row>
    <row r="537" spans="1:19">
      <c r="B537" s="35" t="s">
        <v>401</v>
      </c>
      <c r="C537" s="202">
        <v>33080007.84</v>
      </c>
      <c r="D537" s="36">
        <v>0</v>
      </c>
      <c r="G537" s="13"/>
      <c r="H537" s="13"/>
    </row>
    <row r="538" spans="1:19">
      <c r="B538" s="67" t="s">
        <v>402</v>
      </c>
      <c r="C538" s="202">
        <v>0</v>
      </c>
      <c r="D538" s="36">
        <v>0</v>
      </c>
      <c r="G538" s="13"/>
      <c r="H538" s="13"/>
    </row>
    <row r="539" spans="1:19">
      <c r="B539" s="67" t="s">
        <v>403</v>
      </c>
      <c r="C539" s="202">
        <v>48332631.729999997</v>
      </c>
      <c r="D539" s="36">
        <v>0</v>
      </c>
      <c r="G539" s="13"/>
      <c r="H539" s="13"/>
    </row>
    <row r="540" spans="1:19">
      <c r="B540" s="67" t="s">
        <v>404</v>
      </c>
      <c r="C540" s="202">
        <v>0</v>
      </c>
      <c r="D540" s="36">
        <v>0</v>
      </c>
      <c r="G540" s="13"/>
      <c r="H540" s="13"/>
    </row>
    <row r="541" spans="1:19">
      <c r="B541" s="67" t="s">
        <v>405</v>
      </c>
      <c r="C541" s="202">
        <v>0</v>
      </c>
      <c r="D541" s="36">
        <v>0</v>
      </c>
      <c r="G541" s="13"/>
      <c r="H541" s="13"/>
    </row>
    <row r="542" spans="1:19">
      <c r="B542" s="67" t="s">
        <v>406</v>
      </c>
      <c r="C542" s="202">
        <v>192972.29</v>
      </c>
      <c r="D542" s="190">
        <v>2596572.92</v>
      </c>
      <c r="G542" s="13"/>
      <c r="H542" s="13"/>
    </row>
    <row r="543" spans="1:19">
      <c r="B543" s="182"/>
      <c r="C543" s="38"/>
      <c r="D543" s="38"/>
      <c r="G543" s="13"/>
      <c r="H543" s="13"/>
    </row>
    <row r="544" spans="1:19">
      <c r="C544" s="203"/>
      <c r="G544" s="13"/>
      <c r="H544" s="13"/>
    </row>
    <row r="545" spans="2:19">
      <c r="C545" s="203"/>
      <c r="G545" s="13"/>
      <c r="H545" s="13"/>
    </row>
    <row r="546" spans="2:19">
      <c r="B546" s="204" t="s">
        <v>407</v>
      </c>
      <c r="G546" s="13"/>
      <c r="H546" s="13"/>
    </row>
    <row r="547" spans="2:19">
      <c r="B547" s="15" t="s">
        <v>408</v>
      </c>
      <c r="C547" s="205"/>
      <c r="G547" s="13"/>
      <c r="H547" s="13"/>
    </row>
    <row r="548" spans="2:19">
      <c r="B548" s="206"/>
      <c r="C548" s="206"/>
      <c r="D548" s="206"/>
      <c r="E548" s="206"/>
      <c r="F548" s="207"/>
      <c r="G548" s="13"/>
      <c r="H548" s="13"/>
      <c r="J548" s="79"/>
    </row>
    <row r="549" spans="2:19">
      <c r="B549" s="208"/>
      <c r="C549" s="208"/>
      <c r="D549" s="208"/>
      <c r="E549" s="208"/>
      <c r="F549" s="208"/>
      <c r="G549" s="13"/>
      <c r="H549" s="13"/>
      <c r="J549" s="79"/>
    </row>
    <row r="550" spans="2:19" ht="12.75" customHeight="1">
      <c r="B550" s="209" t="s">
        <v>409</v>
      </c>
      <c r="C550" s="210"/>
      <c r="D550" s="210"/>
      <c r="E550" s="210"/>
      <c r="F550" s="211"/>
      <c r="G550" s="13"/>
      <c r="H550" s="13"/>
      <c r="J550" s="79"/>
    </row>
    <row r="551" spans="2:19">
      <c r="B551" s="212" t="s">
        <v>410</v>
      </c>
      <c r="C551" s="213"/>
      <c r="D551" s="213"/>
      <c r="E551" s="213"/>
      <c r="F551" s="214"/>
      <c r="G551" s="13"/>
      <c r="H551" s="215"/>
      <c r="J551" s="79"/>
    </row>
    <row r="552" spans="2:19">
      <c r="B552" s="216" t="s">
        <v>411</v>
      </c>
      <c r="C552" s="217"/>
      <c r="D552" s="217"/>
      <c r="E552" s="217"/>
      <c r="F552" s="214"/>
      <c r="G552" s="218"/>
      <c r="H552" s="219"/>
      <c r="I552" s="105"/>
      <c r="J552" s="79"/>
    </row>
    <row r="553" spans="2:19" ht="15">
      <c r="B553" s="220" t="s">
        <v>412</v>
      </c>
      <c r="C553" s="221"/>
      <c r="D553" s="222"/>
      <c r="E553" s="223">
        <v>749712098.63</v>
      </c>
      <c r="F553" s="224"/>
      <c r="G553" s="225"/>
      <c r="H553" s="74"/>
      <c r="I553" s="45"/>
    </row>
    <row r="554" spans="2:19" ht="15">
      <c r="B554" s="220"/>
      <c r="C554" s="221"/>
      <c r="D554" s="222"/>
      <c r="E554" s="226"/>
      <c r="G554" s="225"/>
      <c r="H554" s="74"/>
      <c r="I554" s="45"/>
      <c r="J554" s="79"/>
    </row>
    <row r="555" spans="2:19" ht="15">
      <c r="B555" s="220" t="s">
        <v>413</v>
      </c>
      <c r="C555" s="221"/>
      <c r="D555" s="227"/>
      <c r="E555" s="228"/>
      <c r="F555" s="229"/>
      <c r="G555" s="225"/>
      <c r="H555" s="230"/>
      <c r="I555" s="45"/>
      <c r="J555" s="79"/>
    </row>
    <row r="556" spans="2:19" ht="15">
      <c r="B556" s="220" t="s">
        <v>414</v>
      </c>
      <c r="C556" s="221"/>
      <c r="D556" s="231"/>
      <c r="E556" s="232"/>
      <c r="F556" s="229"/>
      <c r="G556" s="225"/>
      <c r="H556" s="233"/>
      <c r="I556" s="45"/>
      <c r="J556" s="79"/>
    </row>
    <row r="557" spans="2:19" ht="15">
      <c r="B557" s="220" t="s">
        <v>415</v>
      </c>
      <c r="C557" s="221"/>
      <c r="D557" s="231"/>
      <c r="E557" s="232"/>
      <c r="F557" s="229"/>
      <c r="G557" s="225"/>
      <c r="H557" s="233"/>
      <c r="I557" s="45"/>
      <c r="J557" s="79"/>
    </row>
    <row r="558" spans="2:19" ht="15">
      <c r="B558" s="220" t="s">
        <v>416</v>
      </c>
      <c r="C558" s="221"/>
      <c r="D558" s="231"/>
      <c r="E558" s="232"/>
      <c r="F558" s="229"/>
      <c r="G558" s="225"/>
      <c r="H558" s="233"/>
      <c r="I558" s="45"/>
      <c r="J558" s="79"/>
    </row>
    <row r="559" spans="2:19" ht="15">
      <c r="B559" s="220" t="s">
        <v>417</v>
      </c>
      <c r="C559" s="221"/>
      <c r="D559" s="231"/>
      <c r="E559" s="232"/>
      <c r="F559" s="229"/>
      <c r="G559" s="225"/>
      <c r="H559" s="74"/>
      <c r="I559" s="45"/>
      <c r="J559" s="79"/>
      <c r="L559"/>
      <c r="M559"/>
      <c r="N559"/>
      <c r="O559"/>
      <c r="P559"/>
      <c r="Q559"/>
      <c r="R559"/>
      <c r="S559"/>
    </row>
    <row r="560" spans="2:19" ht="15">
      <c r="B560" s="220" t="s">
        <v>418</v>
      </c>
      <c r="C560" s="221"/>
      <c r="D560" s="231"/>
      <c r="E560" s="232"/>
      <c r="F560" s="229"/>
      <c r="G560" s="225"/>
      <c r="H560" s="233"/>
      <c r="I560" s="45"/>
      <c r="J560" s="79"/>
      <c r="L560"/>
      <c r="M560"/>
      <c r="N560"/>
      <c r="O560"/>
      <c r="P560"/>
      <c r="Q560"/>
      <c r="R560"/>
      <c r="S560"/>
    </row>
    <row r="561" spans="2:19" ht="15">
      <c r="B561" s="220"/>
      <c r="C561" s="221"/>
      <c r="D561" s="234"/>
      <c r="E561" s="234"/>
      <c r="F561" s="42"/>
      <c r="G561" s="225"/>
      <c r="H561" s="233"/>
      <c r="I561" s="45"/>
      <c r="J561" s="79"/>
      <c r="L561"/>
      <c r="M561"/>
      <c r="N561"/>
      <c r="O561"/>
      <c r="P561"/>
      <c r="Q561"/>
      <c r="R561"/>
      <c r="S561"/>
    </row>
    <row r="562" spans="2:19" ht="15">
      <c r="B562" s="220" t="s">
        <v>419</v>
      </c>
      <c r="C562" s="221"/>
      <c r="D562" s="227"/>
      <c r="E562" s="235">
        <f>+D566</f>
        <v>0</v>
      </c>
      <c r="F562" s="236"/>
      <c r="G562" s="225"/>
      <c r="H562" s="233"/>
      <c r="I562" s="45"/>
      <c r="J562" s="79"/>
      <c r="L562"/>
      <c r="M562"/>
      <c r="N562"/>
      <c r="O562"/>
      <c r="P562"/>
      <c r="Q562"/>
      <c r="R562"/>
      <c r="S562"/>
    </row>
    <row r="563" spans="2:19" ht="15">
      <c r="B563" s="220" t="s">
        <v>420</v>
      </c>
      <c r="C563" s="221"/>
      <c r="D563" s="231"/>
      <c r="E563" s="232"/>
      <c r="F563" s="229"/>
      <c r="G563" s="225"/>
      <c r="H563" s="233"/>
      <c r="I563" s="45"/>
      <c r="J563" s="79"/>
      <c r="L563"/>
      <c r="M563"/>
      <c r="N563"/>
      <c r="O563"/>
      <c r="P563"/>
      <c r="Q563"/>
      <c r="R563"/>
      <c r="S563"/>
    </row>
    <row r="564" spans="2:19" ht="15">
      <c r="B564" s="220" t="s">
        <v>421</v>
      </c>
      <c r="C564" s="221"/>
      <c r="D564" s="231"/>
      <c r="E564" s="232"/>
      <c r="F564" s="229"/>
      <c r="G564" s="225"/>
      <c r="H564" s="233"/>
      <c r="I564" s="45"/>
      <c r="J564" s="79"/>
      <c r="L564"/>
      <c r="M564"/>
      <c r="N564"/>
      <c r="O564"/>
      <c r="P564"/>
      <c r="Q564"/>
      <c r="R564"/>
      <c r="S564"/>
    </row>
    <row r="565" spans="2:19" ht="15">
      <c r="B565" s="220" t="s">
        <v>422</v>
      </c>
      <c r="C565" s="221"/>
      <c r="D565" s="231"/>
      <c r="E565" s="232"/>
      <c r="F565" s="229"/>
      <c r="G565" s="225"/>
      <c r="H565" s="233"/>
      <c r="I565" s="45"/>
      <c r="J565" s="79"/>
      <c r="L565"/>
      <c r="M565"/>
      <c r="N565"/>
      <c r="O565"/>
      <c r="P565"/>
      <c r="Q565"/>
      <c r="R565"/>
      <c r="S565"/>
    </row>
    <row r="566" spans="2:19" ht="15">
      <c r="B566" s="220" t="s">
        <v>423</v>
      </c>
      <c r="C566" s="221"/>
      <c r="D566" s="237">
        <f>I591</f>
        <v>0</v>
      </c>
      <c r="E566" s="238"/>
      <c r="F566" s="239"/>
      <c r="G566" s="225"/>
      <c r="H566" s="233"/>
      <c r="I566" s="45"/>
      <c r="J566" s="79"/>
      <c r="L566"/>
      <c r="M566"/>
      <c r="N566"/>
      <c r="O566"/>
      <c r="P566"/>
      <c r="Q566"/>
      <c r="R566"/>
      <c r="S566"/>
    </row>
    <row r="567" spans="2:19" ht="15">
      <c r="B567" s="220"/>
      <c r="C567" s="221"/>
      <c r="D567" s="226"/>
      <c r="E567" s="226"/>
      <c r="G567" s="225"/>
      <c r="H567" s="233"/>
      <c r="I567" s="45"/>
      <c r="J567" s="79"/>
      <c r="L567"/>
      <c r="M567"/>
      <c r="N567"/>
      <c r="O567"/>
      <c r="P567"/>
      <c r="Q567"/>
      <c r="R567"/>
      <c r="S567"/>
    </row>
    <row r="568" spans="2:19" ht="15">
      <c r="B568" s="220" t="s">
        <v>424</v>
      </c>
      <c r="C568" s="221"/>
      <c r="D568" s="226"/>
      <c r="E568" s="240">
        <f>+E553+E555-E562</f>
        <v>749712098.63</v>
      </c>
      <c r="F568" s="203">
        <f>+E568-[1]EA!D23</f>
        <v>0</v>
      </c>
      <c r="G568" s="225"/>
      <c r="H568" s="74"/>
      <c r="I568" s="45"/>
      <c r="J568" s="79"/>
      <c r="L568"/>
      <c r="M568"/>
      <c r="N568"/>
      <c r="O568"/>
      <c r="P568"/>
      <c r="Q568"/>
      <c r="R568"/>
      <c r="S568"/>
    </row>
    <row r="569" spans="2:19" ht="15">
      <c r="B569" s="234"/>
      <c r="C569" s="234"/>
      <c r="D569" s="234"/>
      <c r="E569" s="241"/>
      <c r="F569" s="242"/>
      <c r="G569" s="225"/>
      <c r="H569" s="74"/>
      <c r="I569" s="45"/>
      <c r="J569" s="79"/>
      <c r="K569"/>
      <c r="L569"/>
      <c r="M569"/>
      <c r="N569"/>
      <c r="O569"/>
      <c r="P569"/>
      <c r="Q569"/>
      <c r="R569"/>
      <c r="S569"/>
    </row>
    <row r="570" spans="2:19" ht="15">
      <c r="B570" s="234"/>
      <c r="C570" s="234"/>
      <c r="D570" s="234"/>
      <c r="E570" s="234"/>
      <c r="F570" s="243"/>
      <c r="G570" s="225"/>
      <c r="H570" s="74"/>
      <c r="I570" s="45"/>
      <c r="J570" s="79"/>
      <c r="K570"/>
      <c r="L570"/>
      <c r="M570"/>
      <c r="N570"/>
      <c r="O570"/>
      <c r="P570"/>
      <c r="Q570"/>
      <c r="R570"/>
      <c r="S570"/>
    </row>
    <row r="571" spans="2:19" ht="15">
      <c r="B571" s="209" t="s">
        <v>425</v>
      </c>
      <c r="C571" s="210"/>
      <c r="D571" s="210"/>
      <c r="E571" s="210"/>
      <c r="F571" s="211"/>
      <c r="G571" s="225"/>
      <c r="H571" s="45"/>
      <c r="I571" s="45"/>
      <c r="J571" s="79"/>
      <c r="K571"/>
      <c r="L571"/>
      <c r="M571"/>
      <c r="N571"/>
      <c r="O571"/>
      <c r="P571"/>
      <c r="Q571"/>
      <c r="R571"/>
      <c r="S571"/>
    </row>
    <row r="572" spans="2:19" ht="15">
      <c r="B572" s="212" t="s">
        <v>410</v>
      </c>
      <c r="C572" s="213"/>
      <c r="D572" s="213"/>
      <c r="E572" s="213"/>
      <c r="F572" s="214"/>
      <c r="G572" s="225"/>
      <c r="H572" s="45"/>
      <c r="I572" s="45"/>
      <c r="J572" s="79"/>
      <c r="K572"/>
      <c r="L572"/>
      <c r="M572"/>
      <c r="N572"/>
      <c r="O572"/>
      <c r="P572"/>
      <c r="Q572"/>
      <c r="R572"/>
      <c r="S572"/>
    </row>
    <row r="573" spans="2:19" ht="15">
      <c r="B573" s="216" t="s">
        <v>411</v>
      </c>
      <c r="C573" s="217"/>
      <c r="D573" s="217"/>
      <c r="E573" s="217"/>
      <c r="F573" s="214"/>
      <c r="G573" s="225"/>
      <c r="H573" s="74"/>
      <c r="I573" s="45"/>
      <c r="J573" s="79"/>
      <c r="K573"/>
      <c r="L573"/>
      <c r="M573"/>
      <c r="N573"/>
      <c r="O573"/>
      <c r="P573"/>
      <c r="Q573"/>
      <c r="R573"/>
      <c r="S573"/>
    </row>
    <row r="574" spans="2:19" ht="15">
      <c r="B574" s="220" t="s">
        <v>426</v>
      </c>
      <c r="C574" s="221"/>
      <c r="D574" s="222"/>
      <c r="E574" s="244">
        <v>602930612.42000008</v>
      </c>
      <c r="F574" s="245"/>
      <c r="G574" s="225"/>
      <c r="H574" s="45"/>
      <c r="I574" s="45"/>
      <c r="J574" s="79"/>
      <c r="K574"/>
      <c r="L574"/>
      <c r="M574"/>
      <c r="N574"/>
      <c r="O574"/>
      <c r="P574"/>
      <c r="Q574"/>
      <c r="R574"/>
      <c r="S574"/>
    </row>
    <row r="575" spans="2:19" ht="15">
      <c r="B575" s="220"/>
      <c r="C575" s="221"/>
      <c r="D575" s="222"/>
      <c r="E575" s="226"/>
      <c r="G575" s="225"/>
      <c r="H575" s="74"/>
      <c r="I575" s="45"/>
      <c r="J575" s="79"/>
      <c r="K575"/>
      <c r="L575"/>
      <c r="M575"/>
      <c r="N575"/>
      <c r="O575"/>
      <c r="P575"/>
      <c r="Q575"/>
      <c r="R575"/>
      <c r="S575"/>
    </row>
    <row r="576" spans="2:19" ht="15">
      <c r="B576" s="220" t="s">
        <v>427</v>
      </c>
      <c r="C576" s="221"/>
      <c r="D576" s="246"/>
      <c r="E576" s="247">
        <f>SUM(D577:D598)</f>
        <v>5105254.9799999995</v>
      </c>
      <c r="F576" s="248"/>
      <c r="G576" s="225"/>
      <c r="H576" s="74"/>
      <c r="I576" s="45"/>
      <c r="J576" s="79"/>
      <c r="K576"/>
      <c r="L576"/>
      <c r="M576"/>
      <c r="N576"/>
      <c r="O576"/>
      <c r="P576"/>
      <c r="Q576"/>
      <c r="R576"/>
      <c r="S576"/>
    </row>
    <row r="577" spans="2:19" ht="15">
      <c r="B577" s="249" t="s">
        <v>428</v>
      </c>
      <c r="C577" s="249"/>
      <c r="D577" s="250">
        <v>67687</v>
      </c>
      <c r="E577" s="251"/>
      <c r="F577" s="252"/>
      <c r="G577" s="225"/>
      <c r="H577" s="45"/>
      <c r="I577" s="45"/>
      <c r="J577" s="79"/>
      <c r="K577"/>
      <c r="L577"/>
      <c r="M577"/>
      <c r="N577"/>
      <c r="O577"/>
      <c r="P577"/>
      <c r="Q577"/>
      <c r="R577"/>
      <c r="S577"/>
    </row>
    <row r="578" spans="2:19" ht="15">
      <c r="B578" s="249" t="s">
        <v>429</v>
      </c>
      <c r="C578" s="249"/>
      <c r="D578" s="250">
        <v>0</v>
      </c>
      <c r="E578" s="251"/>
      <c r="F578" s="252"/>
      <c r="G578" s="225"/>
      <c r="H578" s="74"/>
      <c r="I578" s="45"/>
      <c r="J578" s="79"/>
      <c r="K578"/>
      <c r="L578"/>
      <c r="M578"/>
      <c r="N578"/>
      <c r="O578"/>
      <c r="P578"/>
      <c r="Q578"/>
      <c r="R578"/>
      <c r="S578"/>
    </row>
    <row r="579" spans="2:19" ht="15">
      <c r="B579" s="249" t="s">
        <v>430</v>
      </c>
      <c r="C579" s="249"/>
      <c r="D579" s="250">
        <v>0</v>
      </c>
      <c r="E579" s="251"/>
      <c r="F579" s="252"/>
      <c r="G579" s="225"/>
      <c r="H579" s="45"/>
      <c r="I579" s="45"/>
      <c r="J579" s="79"/>
      <c r="K579"/>
      <c r="L579"/>
      <c r="M579"/>
      <c r="N579"/>
      <c r="O579"/>
      <c r="P579"/>
      <c r="Q579"/>
      <c r="R579"/>
      <c r="S579"/>
    </row>
    <row r="580" spans="2:19" ht="15">
      <c r="B580" s="249" t="s">
        <v>431</v>
      </c>
      <c r="C580" s="249"/>
      <c r="D580" s="250">
        <v>3953022</v>
      </c>
      <c r="E580" s="251"/>
      <c r="F580" s="252"/>
      <c r="G580" s="225"/>
      <c r="H580" s="233"/>
      <c r="I580" s="45"/>
      <c r="J580" s="79"/>
      <c r="K580"/>
      <c r="L580"/>
      <c r="M580"/>
      <c r="N580"/>
      <c r="O580"/>
      <c r="P580"/>
      <c r="Q580"/>
      <c r="R580"/>
      <c r="S580"/>
    </row>
    <row r="581" spans="2:19" ht="15">
      <c r="B581" s="249" t="s">
        <v>432</v>
      </c>
      <c r="C581" s="249"/>
      <c r="D581" s="250">
        <v>233435.2</v>
      </c>
      <c r="E581" s="251"/>
      <c r="F581" s="252"/>
      <c r="G581" s="225"/>
      <c r="H581" s="225"/>
      <c r="I581" s="45"/>
      <c r="J581" s="79"/>
      <c r="K581"/>
      <c r="L581"/>
      <c r="M581"/>
      <c r="N581"/>
      <c r="O581"/>
      <c r="P581"/>
      <c r="Q581"/>
      <c r="R581"/>
      <c r="S581"/>
    </row>
    <row r="582" spans="2:19" ht="15">
      <c r="B582" s="249" t="s">
        <v>433</v>
      </c>
      <c r="C582" s="249"/>
      <c r="D582" s="250">
        <v>0</v>
      </c>
      <c r="E582" s="251"/>
      <c r="F582" s="252"/>
      <c r="G582" s="225"/>
      <c r="H582" s="233"/>
      <c r="I582" s="45"/>
      <c r="J582" s="79"/>
      <c r="K582"/>
      <c r="L582"/>
      <c r="M582"/>
      <c r="N582"/>
      <c r="O582"/>
      <c r="P582"/>
      <c r="Q582"/>
      <c r="R582"/>
      <c r="S582"/>
    </row>
    <row r="583" spans="2:19" ht="15">
      <c r="B583" s="249" t="s">
        <v>434</v>
      </c>
      <c r="C583" s="249"/>
      <c r="D583" s="250">
        <v>405346.68</v>
      </c>
      <c r="E583" s="251"/>
      <c r="F583" s="252"/>
      <c r="G583" s="225"/>
      <c r="H583" s="233"/>
      <c r="I583" s="45"/>
      <c r="J583" s="79"/>
      <c r="K583"/>
      <c r="L583"/>
      <c r="M583"/>
      <c r="N583"/>
      <c r="O583"/>
      <c r="P583"/>
      <c r="Q583"/>
      <c r="R583"/>
      <c r="S583"/>
    </row>
    <row r="584" spans="2:19" ht="15">
      <c r="B584" s="249" t="s">
        <v>435</v>
      </c>
      <c r="C584" s="249"/>
      <c r="D584" s="250">
        <v>0</v>
      </c>
      <c r="E584" s="251"/>
      <c r="F584" s="252"/>
      <c r="G584" s="225"/>
      <c r="H584" s="233"/>
      <c r="I584" s="74"/>
      <c r="J584" s="79"/>
      <c r="K584"/>
      <c r="L584"/>
      <c r="M584"/>
      <c r="N584"/>
      <c r="O584"/>
      <c r="P584"/>
      <c r="Q584"/>
      <c r="R584"/>
      <c r="S584"/>
    </row>
    <row r="585" spans="2:19" ht="15">
      <c r="B585" s="249" t="s">
        <v>436</v>
      </c>
      <c r="C585" s="249"/>
      <c r="D585" s="250">
        <v>0</v>
      </c>
      <c r="E585" s="251"/>
      <c r="F585" s="252"/>
      <c r="G585" s="225"/>
      <c r="H585" s="233"/>
      <c r="I585" s="74"/>
      <c r="J585" s="79"/>
      <c r="K585"/>
      <c r="L585"/>
      <c r="M585"/>
      <c r="N585"/>
      <c r="O585"/>
      <c r="P585"/>
      <c r="Q585"/>
      <c r="R585"/>
      <c r="S585"/>
    </row>
    <row r="586" spans="2:19" ht="15">
      <c r="B586" s="249" t="s">
        <v>437</v>
      </c>
      <c r="C586" s="249"/>
      <c r="D586" s="250">
        <v>89731.1</v>
      </c>
      <c r="E586" s="251"/>
      <c r="F586" s="252"/>
      <c r="G586" s="225"/>
      <c r="H586" s="233"/>
      <c r="I586" s="74"/>
      <c r="J586" s="79"/>
      <c r="K586"/>
      <c r="L586"/>
      <c r="M586"/>
      <c r="N586"/>
      <c r="O586"/>
      <c r="P586"/>
      <c r="Q586"/>
      <c r="R586"/>
      <c r="S586"/>
    </row>
    <row r="587" spans="2:19" ht="15">
      <c r="B587" s="249" t="s">
        <v>438</v>
      </c>
      <c r="C587" s="249"/>
      <c r="D587" s="250">
        <v>0</v>
      </c>
      <c r="E587" s="251"/>
      <c r="F587" s="252"/>
      <c r="G587" s="225"/>
      <c r="H587" s="225"/>
      <c r="I587" s="74"/>
      <c r="J587" s="79"/>
      <c r="K587"/>
      <c r="L587"/>
      <c r="M587"/>
      <c r="N587"/>
      <c r="O587"/>
      <c r="P587"/>
      <c r="Q587"/>
      <c r="R587"/>
      <c r="S587"/>
    </row>
    <row r="588" spans="2:19" ht="15">
      <c r="B588" s="249" t="s">
        <v>439</v>
      </c>
      <c r="C588" s="249"/>
      <c r="D588" s="250">
        <v>0</v>
      </c>
      <c r="E588" s="251"/>
      <c r="F588" s="252"/>
      <c r="G588" s="225"/>
      <c r="H588" s="225"/>
      <c r="I588" s="74"/>
      <c r="J588" s="79"/>
      <c r="K588"/>
      <c r="L588"/>
      <c r="M588"/>
      <c r="N588"/>
      <c r="O588"/>
      <c r="P588"/>
      <c r="Q588"/>
      <c r="R588"/>
      <c r="S588"/>
    </row>
    <row r="589" spans="2:19" ht="15">
      <c r="B589" s="253" t="s">
        <v>440</v>
      </c>
      <c r="C589" s="249"/>
      <c r="D589" s="250">
        <v>0</v>
      </c>
      <c r="E589" s="251"/>
      <c r="F589" s="252"/>
      <c r="G589" s="225"/>
      <c r="H589" s="45"/>
      <c r="I589" s="74"/>
      <c r="J589" s="79"/>
      <c r="K589"/>
      <c r="L589"/>
      <c r="M589"/>
      <c r="N589"/>
      <c r="O589"/>
      <c r="P589"/>
      <c r="Q589"/>
      <c r="R589"/>
      <c r="S589"/>
    </row>
    <row r="590" spans="2:19" ht="15">
      <c r="B590" s="249" t="s">
        <v>441</v>
      </c>
      <c r="C590" s="249"/>
      <c r="D590" s="250">
        <v>351857</v>
      </c>
      <c r="E590" s="251"/>
      <c r="F590" s="252"/>
      <c r="G590" s="225"/>
      <c r="H590" s="233"/>
      <c r="I590" s="74"/>
      <c r="J590" s="79"/>
      <c r="K590"/>
      <c r="L590"/>
      <c r="M590"/>
      <c r="N590"/>
      <c r="O590"/>
      <c r="P590"/>
      <c r="Q590"/>
      <c r="R590"/>
      <c r="S590"/>
    </row>
    <row r="591" spans="2:19" ht="15">
      <c r="B591" s="249" t="s">
        <v>442</v>
      </c>
      <c r="C591" s="249"/>
      <c r="D591" s="250">
        <v>0</v>
      </c>
      <c r="E591" s="251"/>
      <c r="F591" s="252"/>
      <c r="G591" s="225"/>
      <c r="H591" s="233"/>
      <c r="I591" s="254">
        <f>H588+H589</f>
        <v>0</v>
      </c>
      <c r="J591" s="79"/>
      <c r="K591"/>
      <c r="L591"/>
      <c r="M591"/>
      <c r="N591"/>
      <c r="O591"/>
      <c r="P591"/>
      <c r="Q591"/>
      <c r="R591"/>
      <c r="S591"/>
    </row>
    <row r="592" spans="2:19" ht="12.75" customHeight="1">
      <c r="B592" s="249" t="s">
        <v>443</v>
      </c>
      <c r="C592" s="249"/>
      <c r="D592" s="250">
        <v>0</v>
      </c>
      <c r="E592" s="251"/>
      <c r="F592" s="252"/>
      <c r="G592" s="255" t="s">
        <v>444</v>
      </c>
      <c r="H592" s="233">
        <v>9050340.1799999997</v>
      </c>
      <c r="I592" s="256"/>
      <c r="J592" s="79"/>
      <c r="K592"/>
      <c r="L592"/>
      <c r="M592"/>
      <c r="N592"/>
      <c r="O592"/>
      <c r="P592"/>
      <c r="Q592"/>
      <c r="R592"/>
      <c r="S592"/>
    </row>
    <row r="593" spans="2:19" ht="12.75" customHeight="1">
      <c r="B593" s="249" t="s">
        <v>445</v>
      </c>
      <c r="C593" s="249"/>
      <c r="D593" s="250">
        <v>4176</v>
      </c>
      <c r="E593" s="251"/>
      <c r="F593" s="252"/>
      <c r="G593" s="45" t="s">
        <v>446</v>
      </c>
      <c r="H593" s="233">
        <v>20000</v>
      </c>
      <c r="I593" s="256"/>
      <c r="J593" s="79"/>
      <c r="K593"/>
      <c r="L593"/>
      <c r="M593"/>
      <c r="N593"/>
      <c r="O593"/>
      <c r="P593"/>
      <c r="Q593"/>
      <c r="R593"/>
      <c r="S593"/>
    </row>
    <row r="594" spans="2:19" ht="12.75" customHeight="1">
      <c r="B594" s="249" t="s">
        <v>447</v>
      </c>
      <c r="C594" s="249"/>
      <c r="D594" s="250"/>
      <c r="E594" s="251"/>
      <c r="F594" s="252"/>
      <c r="G594" s="45" t="s">
        <v>448</v>
      </c>
      <c r="H594" s="233">
        <v>3401100.57</v>
      </c>
      <c r="I594" s="256"/>
      <c r="J594" s="79"/>
      <c r="K594"/>
      <c r="L594"/>
      <c r="M594"/>
      <c r="N594"/>
      <c r="O594"/>
      <c r="P594"/>
      <c r="Q594"/>
      <c r="R594"/>
      <c r="S594"/>
    </row>
    <row r="595" spans="2:19" ht="12.75" customHeight="1">
      <c r="B595" s="249" t="s">
        <v>449</v>
      </c>
      <c r="C595" s="257"/>
      <c r="D595" s="250">
        <v>0</v>
      </c>
      <c r="E595" s="251"/>
      <c r="F595" s="252"/>
      <c r="G595" s="45"/>
      <c r="H595" s="233"/>
      <c r="I595" s="256"/>
      <c r="J595" s="79"/>
      <c r="K595"/>
      <c r="L595"/>
      <c r="M595"/>
      <c r="N595"/>
      <c r="O595"/>
      <c r="P595"/>
      <c r="Q595"/>
      <c r="R595"/>
      <c r="S595"/>
    </row>
    <row r="596" spans="2:19" ht="15">
      <c r="B596" s="249" t="s">
        <v>450</v>
      </c>
      <c r="C596" s="257"/>
      <c r="D596" s="250"/>
      <c r="E596" s="251"/>
      <c r="F596" s="252"/>
      <c r="G596" s="255"/>
      <c r="H596" s="74">
        <f>SUM(H553:H594)</f>
        <v>12471440.75</v>
      </c>
      <c r="I596" s="74"/>
      <c r="J596" s="79"/>
      <c r="K596"/>
      <c r="L596"/>
      <c r="M596"/>
      <c r="N596"/>
      <c r="O596"/>
      <c r="P596"/>
      <c r="Q596"/>
      <c r="R596"/>
      <c r="S596"/>
    </row>
    <row r="597" spans="2:19" ht="15">
      <c r="B597" s="220" t="s">
        <v>451</v>
      </c>
      <c r="C597" s="221"/>
      <c r="D597" s="231"/>
      <c r="E597" s="251"/>
      <c r="G597" s="218"/>
      <c r="H597" s="258"/>
      <c r="I597" s="258"/>
      <c r="J597" s="79"/>
      <c r="K597"/>
      <c r="L597"/>
      <c r="M597"/>
      <c r="N597"/>
    </row>
    <row r="598" spans="2:19" ht="15">
      <c r="B598" s="220" t="s">
        <v>452</v>
      </c>
      <c r="C598" s="221"/>
      <c r="D598" s="231"/>
      <c r="E598" s="251"/>
      <c r="F598" s="248"/>
      <c r="G598" s="218"/>
      <c r="H598" s="258"/>
      <c r="I598" s="258"/>
      <c r="J598" s="79"/>
      <c r="K598"/>
      <c r="L598"/>
      <c r="M598"/>
      <c r="N598"/>
    </row>
    <row r="599" spans="2:19" ht="15">
      <c r="B599" s="220"/>
      <c r="C599" s="221"/>
      <c r="D599" s="231"/>
      <c r="E599" s="226"/>
      <c r="F599" s="252"/>
      <c r="G599" s="218"/>
      <c r="H599" s="258"/>
      <c r="I599" s="258"/>
      <c r="J599" s="259"/>
      <c r="K599"/>
      <c r="L599"/>
      <c r="M599"/>
      <c r="N599"/>
    </row>
    <row r="600" spans="2:19" ht="15">
      <c r="B600" s="220" t="s">
        <v>453</v>
      </c>
      <c r="C600" s="221"/>
      <c r="D600" s="227"/>
      <c r="E600" s="260">
        <f>SUM(D601:D607)</f>
        <v>3856133</v>
      </c>
      <c r="F600" s="252"/>
      <c r="G600" s="218"/>
      <c r="H600" s="258"/>
      <c r="I600" s="258"/>
      <c r="J600" s="259"/>
      <c r="K600"/>
      <c r="L600"/>
      <c r="M600"/>
      <c r="N600"/>
    </row>
    <row r="601" spans="2:19" ht="15">
      <c r="B601" s="220" t="s">
        <v>454</v>
      </c>
      <c r="C601" s="221"/>
      <c r="D601" s="261">
        <v>2650189.92</v>
      </c>
      <c r="E601" s="251"/>
      <c r="F601" s="252"/>
      <c r="G601" s="218"/>
      <c r="H601" s="258"/>
      <c r="I601" s="258"/>
      <c r="J601" s="259"/>
      <c r="K601"/>
      <c r="L601"/>
      <c r="M601"/>
      <c r="N601"/>
    </row>
    <row r="602" spans="2:19" ht="15">
      <c r="B602" s="220" t="s">
        <v>455</v>
      </c>
      <c r="C602" s="221"/>
      <c r="D602" s="261"/>
      <c r="E602" s="251"/>
      <c r="F602" s="252"/>
      <c r="G602" s="218"/>
      <c r="H602" s="258"/>
      <c r="I602" s="258"/>
      <c r="J602" s="259"/>
      <c r="K602"/>
      <c r="L602"/>
      <c r="M602"/>
      <c r="N602"/>
    </row>
    <row r="603" spans="2:19" ht="15">
      <c r="B603" s="220" t="s">
        <v>456</v>
      </c>
      <c r="C603" s="221"/>
      <c r="D603" s="261"/>
      <c r="E603" s="251"/>
      <c r="F603" s="252"/>
      <c r="G603" s="218"/>
      <c r="H603" s="258"/>
      <c r="I603" s="258"/>
      <c r="J603" s="259"/>
      <c r="K603"/>
      <c r="L603"/>
      <c r="M603"/>
      <c r="N603"/>
    </row>
    <row r="604" spans="2:19" ht="15">
      <c r="B604" s="220" t="s">
        <v>457</v>
      </c>
      <c r="C604" s="221"/>
      <c r="D604" s="262"/>
      <c r="E604" s="251"/>
      <c r="F604" s="252"/>
      <c r="G604" s="218"/>
      <c r="H604" s="263"/>
      <c r="I604" s="264"/>
      <c r="J604" s="259"/>
      <c r="K604"/>
      <c r="L604"/>
      <c r="M604"/>
      <c r="N604"/>
    </row>
    <row r="605" spans="2:19" ht="15">
      <c r="B605" s="220" t="s">
        <v>458</v>
      </c>
      <c r="C605" s="221"/>
      <c r="D605" s="261"/>
      <c r="E605" s="251"/>
      <c r="F605" s="252"/>
      <c r="G605" s="218"/>
      <c r="H605" s="263"/>
      <c r="I605" s="258"/>
      <c r="J605" s="259"/>
      <c r="K605"/>
      <c r="L605"/>
      <c r="M605"/>
      <c r="N605"/>
    </row>
    <row r="606" spans="2:19" ht="15">
      <c r="B606" s="220" t="s">
        <v>459</v>
      </c>
      <c r="C606" s="221"/>
      <c r="D606" s="261"/>
      <c r="E606" s="251"/>
      <c r="G606" s="218"/>
      <c r="H606" s="263"/>
      <c r="I606" s="258"/>
      <c r="J606" s="259"/>
      <c r="K606"/>
      <c r="L606"/>
      <c r="M606"/>
      <c r="N606"/>
    </row>
    <row r="607" spans="2:19" ht="15">
      <c r="B607" s="220" t="s">
        <v>460</v>
      </c>
      <c r="C607" s="221"/>
      <c r="D607" s="250">
        <v>1205943.08</v>
      </c>
      <c r="E607" s="251"/>
      <c r="F607" s="265"/>
      <c r="G607" s="218"/>
      <c r="H607" s="263"/>
      <c r="I607" s="264"/>
      <c r="J607" s="259"/>
      <c r="K607"/>
      <c r="L607"/>
      <c r="M607"/>
      <c r="N607"/>
    </row>
    <row r="608" spans="2:19" ht="15">
      <c r="B608" s="266"/>
      <c r="C608" s="266"/>
      <c r="D608" s="226"/>
      <c r="E608" s="226"/>
      <c r="F608" s="267"/>
      <c r="G608" s="218"/>
      <c r="H608" s="268"/>
      <c r="I608" s="264"/>
      <c r="J608" s="259"/>
      <c r="K608"/>
      <c r="L608"/>
      <c r="M608"/>
      <c r="N608"/>
    </row>
    <row r="609" spans="2:14" ht="15">
      <c r="B609" s="269" t="s">
        <v>461</v>
      </c>
      <c r="C609" s="226"/>
      <c r="D609" s="226"/>
      <c r="E609" s="270">
        <f>+E574-E576+E600</f>
        <v>601681490.44000006</v>
      </c>
      <c r="F609" s="271">
        <f>+[1]EA!D60-E609</f>
        <v>0</v>
      </c>
      <c r="G609" s="218"/>
      <c r="H609" s="263"/>
      <c r="I609" s="258"/>
      <c r="J609" s="259"/>
      <c r="K609"/>
      <c r="L609"/>
      <c r="M609"/>
      <c r="N609"/>
    </row>
    <row r="610" spans="2:14" ht="15">
      <c r="D610" s="272"/>
      <c r="E610" s="273"/>
      <c r="G610" s="274"/>
      <c r="H610" s="263"/>
      <c r="I610" s="258"/>
      <c r="J610" s="259"/>
      <c r="K610"/>
      <c r="L610"/>
      <c r="M610"/>
      <c r="N610"/>
    </row>
    <row r="611" spans="2:14" ht="15">
      <c r="D611" s="205"/>
      <c r="E611" s="79"/>
      <c r="G611" s="275"/>
      <c r="H611" s="263"/>
      <c r="I611" s="258"/>
      <c r="J611" s="259"/>
      <c r="K611"/>
      <c r="L611"/>
      <c r="M611"/>
      <c r="N611"/>
    </row>
    <row r="612" spans="2:14" ht="15">
      <c r="G612" s="276"/>
      <c r="H612" s="230"/>
      <c r="I612" s="45"/>
      <c r="J612" s="259"/>
      <c r="K612"/>
      <c r="L612"/>
      <c r="M612"/>
      <c r="N612"/>
    </row>
    <row r="613" spans="2:14" ht="15">
      <c r="B613" s="277" t="s">
        <v>462</v>
      </c>
      <c r="C613" s="277"/>
      <c r="D613" s="277"/>
      <c r="E613" s="277"/>
      <c r="F613" s="277"/>
      <c r="G613" s="277"/>
      <c r="H613" s="255"/>
      <c r="I613" s="45"/>
      <c r="J613" s="259"/>
      <c r="K613"/>
      <c r="L613"/>
      <c r="M613"/>
      <c r="N613"/>
    </row>
    <row r="614" spans="2:14" ht="15">
      <c r="B614" s="278"/>
      <c r="C614" s="278"/>
      <c r="D614" s="278"/>
      <c r="E614" s="278"/>
      <c r="F614" s="278"/>
      <c r="G614" s="279"/>
      <c r="H614" s="255"/>
      <c r="I614" s="45"/>
      <c r="J614" s="259"/>
      <c r="K614"/>
      <c r="L614"/>
      <c r="M614"/>
      <c r="N614"/>
    </row>
    <row r="615" spans="2:14" ht="15">
      <c r="B615" s="278"/>
      <c r="C615" s="278"/>
      <c r="D615" s="278"/>
      <c r="E615" s="278"/>
      <c r="F615" s="278"/>
      <c r="G615" s="279"/>
      <c r="H615" s="255"/>
      <c r="I615" s="45"/>
      <c r="J615" s="259"/>
      <c r="K615"/>
      <c r="L615"/>
      <c r="M615"/>
      <c r="N615"/>
    </row>
    <row r="616" spans="2:14" ht="15">
      <c r="B616" s="111" t="s">
        <v>463</v>
      </c>
      <c r="C616" s="112" t="s">
        <v>60</v>
      </c>
      <c r="D616" s="157" t="s">
        <v>61</v>
      </c>
      <c r="E616" s="157" t="s">
        <v>62</v>
      </c>
      <c r="F616" s="26"/>
      <c r="G616" s="13"/>
      <c r="H616" s="255"/>
      <c r="I616" s="45"/>
      <c r="J616" s="259"/>
      <c r="K616"/>
      <c r="L616"/>
      <c r="M616"/>
      <c r="N616"/>
    </row>
    <row r="617" spans="2:14" ht="15">
      <c r="B617" s="60" t="s">
        <v>464</v>
      </c>
      <c r="C617" s="280">
        <v>0</v>
      </c>
      <c r="D617" s="33">
        <v>204734.4</v>
      </c>
      <c r="E617" s="33">
        <v>204734.4</v>
      </c>
      <c r="F617" s="30"/>
      <c r="G617" s="13"/>
      <c r="H617" s="255"/>
      <c r="I617" s="45"/>
      <c r="J617" s="281"/>
      <c r="K617"/>
      <c r="L617"/>
      <c r="M617"/>
      <c r="N617"/>
    </row>
    <row r="618" spans="2:14" ht="15">
      <c r="B618" s="60" t="s">
        <v>465</v>
      </c>
      <c r="C618" s="280">
        <v>0</v>
      </c>
      <c r="D618" s="33">
        <v>-204734.4</v>
      </c>
      <c r="E618" s="33">
        <v>-204734.4</v>
      </c>
      <c r="F618" s="30"/>
      <c r="G618" s="13"/>
      <c r="H618" s="255"/>
      <c r="I618" s="45"/>
      <c r="J618" s="259"/>
      <c r="K618"/>
      <c r="L618"/>
      <c r="M618"/>
      <c r="N618"/>
    </row>
    <row r="619" spans="2:14" ht="15">
      <c r="B619" s="75"/>
      <c r="C619" s="280"/>
      <c r="D619" s="33"/>
      <c r="E619" s="33"/>
      <c r="F619" s="30"/>
      <c r="G619" s="13"/>
      <c r="H619" s="13"/>
      <c r="J619"/>
      <c r="K619"/>
      <c r="L619"/>
      <c r="M619"/>
      <c r="N619"/>
    </row>
    <row r="620" spans="2:14" ht="15">
      <c r="C620" s="25" t="s">
        <v>466</v>
      </c>
      <c r="D620" s="25" t="s">
        <v>466</v>
      </c>
      <c r="E620" s="25" t="s">
        <v>466</v>
      </c>
      <c r="F620" s="26"/>
      <c r="G620" s="13"/>
      <c r="H620" s="13"/>
      <c r="J620"/>
      <c r="K620"/>
      <c r="L620"/>
      <c r="M620"/>
      <c r="N620"/>
    </row>
    <row r="621" spans="2:14" ht="15">
      <c r="G621" s="13"/>
      <c r="H621" s="13"/>
      <c r="J621"/>
      <c r="K621"/>
      <c r="L621"/>
      <c r="M621"/>
      <c r="N621"/>
    </row>
    <row r="622" spans="2:14" ht="15">
      <c r="B622" s="282" t="s">
        <v>467</v>
      </c>
      <c r="G622" s="13"/>
      <c r="H622" s="13"/>
      <c r="J622"/>
      <c r="K622"/>
      <c r="L622"/>
      <c r="M622"/>
      <c r="N622"/>
    </row>
    <row r="623" spans="2:14" ht="15">
      <c r="G623" s="13"/>
      <c r="H623" s="13"/>
      <c r="J623"/>
      <c r="K623"/>
      <c r="L623"/>
      <c r="M623"/>
      <c r="N623"/>
    </row>
  </sheetData>
  <mergeCells count="51">
    <mergeCell ref="B607:C607"/>
    <mergeCell ref="B608:C608"/>
    <mergeCell ref="B613:G613"/>
    <mergeCell ref="B601:C601"/>
    <mergeCell ref="B602:C602"/>
    <mergeCell ref="B603:C603"/>
    <mergeCell ref="B604:C604"/>
    <mergeCell ref="B605:C605"/>
    <mergeCell ref="B606:C606"/>
    <mergeCell ref="B575:C575"/>
    <mergeCell ref="B576:C576"/>
    <mergeCell ref="B597:C597"/>
    <mergeCell ref="B598:C598"/>
    <mergeCell ref="B599:C599"/>
    <mergeCell ref="B600:C600"/>
    <mergeCell ref="B567:C567"/>
    <mergeCell ref="B568:C568"/>
    <mergeCell ref="B571:E571"/>
    <mergeCell ref="B572:E572"/>
    <mergeCell ref="B573:E573"/>
    <mergeCell ref="B574:C574"/>
    <mergeCell ref="B561:C561"/>
    <mergeCell ref="B562:C562"/>
    <mergeCell ref="B563:C563"/>
    <mergeCell ref="B564:C564"/>
    <mergeCell ref="B565:C565"/>
    <mergeCell ref="B566:C566"/>
    <mergeCell ref="B555:C555"/>
    <mergeCell ref="B556:C556"/>
    <mergeCell ref="B557:C557"/>
    <mergeCell ref="B558:C558"/>
    <mergeCell ref="B559:C559"/>
    <mergeCell ref="B560:C560"/>
    <mergeCell ref="B548:E548"/>
    <mergeCell ref="B550:E550"/>
    <mergeCell ref="B551:E551"/>
    <mergeCell ref="B552:E552"/>
    <mergeCell ref="B553:C553"/>
    <mergeCell ref="B554:C554"/>
    <mergeCell ref="D235:E235"/>
    <mergeCell ref="D242:E242"/>
    <mergeCell ref="D249:E249"/>
    <mergeCell ref="D256:E256"/>
    <mergeCell ref="D299:E299"/>
    <mergeCell ref="D312:E312"/>
    <mergeCell ref="B1:H1"/>
    <mergeCell ref="B2:H2"/>
    <mergeCell ref="B3:H3"/>
    <mergeCell ref="B5:H5"/>
    <mergeCell ref="D86:E86"/>
    <mergeCell ref="D228:E228"/>
  </mergeCells>
  <dataValidations count="4">
    <dataValidation allowBlank="1" showInputMessage="1" showErrorMessage="1" prompt="Saldo final del periodo que corresponde la cuenta pública presentada (mensual:  enero, febrero, marzo, etc.; trimestral: 1er, 2do, 3ro. o 4to.)." sqref="C181 IX181 ST181 ACP181 AML181 AWH181 BGD181 BPZ181 BZV181 CJR181 CTN181 DDJ181 DNF181 DXB181 EGX181 EQT181 FAP181 FKL181 FUH181 GED181 GNZ181 GXV181 HHR181 HRN181 IBJ181 ILF181 IVB181 JEX181 JOT181 JYP181 KIL181 KSH181 LCD181 LLZ181 LVV181 MFR181 MPN181 MZJ181 NJF181 NTB181 OCX181 OMT181 OWP181 PGL181 PQH181 QAD181 QJZ181 QTV181 RDR181 RNN181 RXJ181 SHF181 SRB181 TAX181 TKT181 TUP181 UEL181 UOH181 UYD181 VHZ181 VRV181 WBR181 WLN181 WVJ181 C65737 IX65737 ST65737 ACP65737 AML65737 AWH65737 BGD65737 BPZ65737 BZV65737 CJR65737 CTN65737 DDJ65737 DNF65737 DXB65737 EGX65737 EQT65737 FAP65737 FKL65737 FUH65737 GED65737 GNZ65737 GXV65737 HHR65737 HRN65737 IBJ65737 ILF65737 IVB65737 JEX65737 JOT65737 JYP65737 KIL65737 KSH65737 LCD65737 LLZ65737 LVV65737 MFR65737 MPN65737 MZJ65737 NJF65737 NTB65737 OCX65737 OMT65737 OWP65737 PGL65737 PQH65737 QAD65737 QJZ65737 QTV65737 RDR65737 RNN65737 RXJ65737 SHF65737 SRB65737 TAX65737 TKT65737 TUP65737 UEL65737 UOH65737 UYD65737 VHZ65737 VRV65737 WBR65737 WLN65737 WVJ65737 C131273 IX131273 ST131273 ACP131273 AML131273 AWH131273 BGD131273 BPZ131273 BZV131273 CJR131273 CTN131273 DDJ131273 DNF131273 DXB131273 EGX131273 EQT131273 FAP131273 FKL131273 FUH131273 GED131273 GNZ131273 GXV131273 HHR131273 HRN131273 IBJ131273 ILF131273 IVB131273 JEX131273 JOT131273 JYP131273 KIL131273 KSH131273 LCD131273 LLZ131273 LVV131273 MFR131273 MPN131273 MZJ131273 NJF131273 NTB131273 OCX131273 OMT131273 OWP131273 PGL131273 PQH131273 QAD131273 QJZ131273 QTV131273 RDR131273 RNN131273 RXJ131273 SHF131273 SRB131273 TAX131273 TKT131273 TUP131273 UEL131273 UOH131273 UYD131273 VHZ131273 VRV131273 WBR131273 WLN131273 WVJ131273 C196809 IX196809 ST196809 ACP196809 AML196809 AWH196809 BGD196809 BPZ196809 BZV196809 CJR196809 CTN196809 DDJ196809 DNF196809 DXB196809 EGX196809 EQT196809 FAP196809 FKL196809 FUH196809 GED196809 GNZ196809 GXV196809 HHR196809 HRN196809 IBJ196809 ILF196809 IVB196809 JEX196809 JOT196809 JYP196809 KIL196809 KSH196809 LCD196809 LLZ196809 LVV196809 MFR196809 MPN196809 MZJ196809 NJF196809 NTB196809 OCX196809 OMT196809 OWP196809 PGL196809 PQH196809 QAD196809 QJZ196809 QTV196809 RDR196809 RNN196809 RXJ196809 SHF196809 SRB196809 TAX196809 TKT196809 TUP196809 UEL196809 UOH196809 UYD196809 VHZ196809 VRV196809 WBR196809 WLN196809 WVJ196809 C262345 IX262345 ST262345 ACP262345 AML262345 AWH262345 BGD262345 BPZ262345 BZV262345 CJR262345 CTN262345 DDJ262345 DNF262345 DXB262345 EGX262345 EQT262345 FAP262345 FKL262345 FUH262345 GED262345 GNZ262345 GXV262345 HHR262345 HRN262345 IBJ262345 ILF262345 IVB262345 JEX262345 JOT262345 JYP262345 KIL262345 KSH262345 LCD262345 LLZ262345 LVV262345 MFR262345 MPN262345 MZJ262345 NJF262345 NTB262345 OCX262345 OMT262345 OWP262345 PGL262345 PQH262345 QAD262345 QJZ262345 QTV262345 RDR262345 RNN262345 RXJ262345 SHF262345 SRB262345 TAX262345 TKT262345 TUP262345 UEL262345 UOH262345 UYD262345 VHZ262345 VRV262345 WBR262345 WLN262345 WVJ262345 C327881 IX327881 ST327881 ACP327881 AML327881 AWH327881 BGD327881 BPZ327881 BZV327881 CJR327881 CTN327881 DDJ327881 DNF327881 DXB327881 EGX327881 EQT327881 FAP327881 FKL327881 FUH327881 GED327881 GNZ327881 GXV327881 HHR327881 HRN327881 IBJ327881 ILF327881 IVB327881 JEX327881 JOT327881 JYP327881 KIL327881 KSH327881 LCD327881 LLZ327881 LVV327881 MFR327881 MPN327881 MZJ327881 NJF327881 NTB327881 OCX327881 OMT327881 OWP327881 PGL327881 PQH327881 QAD327881 QJZ327881 QTV327881 RDR327881 RNN327881 RXJ327881 SHF327881 SRB327881 TAX327881 TKT327881 TUP327881 UEL327881 UOH327881 UYD327881 VHZ327881 VRV327881 WBR327881 WLN327881 WVJ327881 C393417 IX393417 ST393417 ACP393417 AML393417 AWH393417 BGD393417 BPZ393417 BZV393417 CJR393417 CTN393417 DDJ393417 DNF393417 DXB393417 EGX393417 EQT393417 FAP393417 FKL393417 FUH393417 GED393417 GNZ393417 GXV393417 HHR393417 HRN393417 IBJ393417 ILF393417 IVB393417 JEX393417 JOT393417 JYP393417 KIL393417 KSH393417 LCD393417 LLZ393417 LVV393417 MFR393417 MPN393417 MZJ393417 NJF393417 NTB393417 OCX393417 OMT393417 OWP393417 PGL393417 PQH393417 QAD393417 QJZ393417 QTV393417 RDR393417 RNN393417 RXJ393417 SHF393417 SRB393417 TAX393417 TKT393417 TUP393417 UEL393417 UOH393417 UYD393417 VHZ393417 VRV393417 WBR393417 WLN393417 WVJ393417 C458953 IX458953 ST458953 ACP458953 AML458953 AWH458953 BGD458953 BPZ458953 BZV458953 CJR458953 CTN458953 DDJ458953 DNF458953 DXB458953 EGX458953 EQT458953 FAP458953 FKL458953 FUH458953 GED458953 GNZ458953 GXV458953 HHR458953 HRN458953 IBJ458953 ILF458953 IVB458953 JEX458953 JOT458953 JYP458953 KIL458953 KSH458953 LCD458953 LLZ458953 LVV458953 MFR458953 MPN458953 MZJ458953 NJF458953 NTB458953 OCX458953 OMT458953 OWP458953 PGL458953 PQH458953 QAD458953 QJZ458953 QTV458953 RDR458953 RNN458953 RXJ458953 SHF458953 SRB458953 TAX458953 TKT458953 TUP458953 UEL458953 UOH458953 UYD458953 VHZ458953 VRV458953 WBR458953 WLN458953 WVJ458953 C524489 IX524489 ST524489 ACP524489 AML524489 AWH524489 BGD524489 BPZ524489 BZV524489 CJR524489 CTN524489 DDJ524489 DNF524489 DXB524489 EGX524489 EQT524489 FAP524489 FKL524489 FUH524489 GED524489 GNZ524489 GXV524489 HHR524489 HRN524489 IBJ524489 ILF524489 IVB524489 JEX524489 JOT524489 JYP524489 KIL524489 KSH524489 LCD524489 LLZ524489 LVV524489 MFR524489 MPN524489 MZJ524489 NJF524489 NTB524489 OCX524489 OMT524489 OWP524489 PGL524489 PQH524489 QAD524489 QJZ524489 QTV524489 RDR524489 RNN524489 RXJ524489 SHF524489 SRB524489 TAX524489 TKT524489 TUP524489 UEL524489 UOH524489 UYD524489 VHZ524489 VRV524489 WBR524489 WLN524489 WVJ524489 C590025 IX590025 ST590025 ACP590025 AML590025 AWH590025 BGD590025 BPZ590025 BZV590025 CJR590025 CTN590025 DDJ590025 DNF590025 DXB590025 EGX590025 EQT590025 FAP590025 FKL590025 FUH590025 GED590025 GNZ590025 GXV590025 HHR590025 HRN590025 IBJ590025 ILF590025 IVB590025 JEX590025 JOT590025 JYP590025 KIL590025 KSH590025 LCD590025 LLZ590025 LVV590025 MFR590025 MPN590025 MZJ590025 NJF590025 NTB590025 OCX590025 OMT590025 OWP590025 PGL590025 PQH590025 QAD590025 QJZ590025 QTV590025 RDR590025 RNN590025 RXJ590025 SHF590025 SRB590025 TAX590025 TKT590025 TUP590025 UEL590025 UOH590025 UYD590025 VHZ590025 VRV590025 WBR590025 WLN590025 WVJ590025 C655561 IX655561 ST655561 ACP655561 AML655561 AWH655561 BGD655561 BPZ655561 BZV655561 CJR655561 CTN655561 DDJ655561 DNF655561 DXB655561 EGX655561 EQT655561 FAP655561 FKL655561 FUH655561 GED655561 GNZ655561 GXV655561 HHR655561 HRN655561 IBJ655561 ILF655561 IVB655561 JEX655561 JOT655561 JYP655561 KIL655561 KSH655561 LCD655561 LLZ655561 LVV655561 MFR655561 MPN655561 MZJ655561 NJF655561 NTB655561 OCX655561 OMT655561 OWP655561 PGL655561 PQH655561 QAD655561 QJZ655561 QTV655561 RDR655561 RNN655561 RXJ655561 SHF655561 SRB655561 TAX655561 TKT655561 TUP655561 UEL655561 UOH655561 UYD655561 VHZ655561 VRV655561 WBR655561 WLN655561 WVJ655561 C721097 IX721097 ST721097 ACP721097 AML721097 AWH721097 BGD721097 BPZ721097 BZV721097 CJR721097 CTN721097 DDJ721097 DNF721097 DXB721097 EGX721097 EQT721097 FAP721097 FKL721097 FUH721097 GED721097 GNZ721097 GXV721097 HHR721097 HRN721097 IBJ721097 ILF721097 IVB721097 JEX721097 JOT721097 JYP721097 KIL721097 KSH721097 LCD721097 LLZ721097 LVV721097 MFR721097 MPN721097 MZJ721097 NJF721097 NTB721097 OCX721097 OMT721097 OWP721097 PGL721097 PQH721097 QAD721097 QJZ721097 QTV721097 RDR721097 RNN721097 RXJ721097 SHF721097 SRB721097 TAX721097 TKT721097 TUP721097 UEL721097 UOH721097 UYD721097 VHZ721097 VRV721097 WBR721097 WLN721097 WVJ721097 C786633 IX786633 ST786633 ACP786633 AML786633 AWH786633 BGD786633 BPZ786633 BZV786633 CJR786633 CTN786633 DDJ786633 DNF786633 DXB786633 EGX786633 EQT786633 FAP786633 FKL786633 FUH786633 GED786633 GNZ786633 GXV786633 HHR786633 HRN786633 IBJ786633 ILF786633 IVB786633 JEX786633 JOT786633 JYP786633 KIL786633 KSH786633 LCD786633 LLZ786633 LVV786633 MFR786633 MPN786633 MZJ786633 NJF786633 NTB786633 OCX786633 OMT786633 OWP786633 PGL786633 PQH786633 QAD786633 QJZ786633 QTV786633 RDR786633 RNN786633 RXJ786633 SHF786633 SRB786633 TAX786633 TKT786633 TUP786633 UEL786633 UOH786633 UYD786633 VHZ786633 VRV786633 WBR786633 WLN786633 WVJ786633 C852169 IX852169 ST852169 ACP852169 AML852169 AWH852169 BGD852169 BPZ852169 BZV852169 CJR852169 CTN852169 DDJ852169 DNF852169 DXB852169 EGX852169 EQT852169 FAP852169 FKL852169 FUH852169 GED852169 GNZ852169 GXV852169 HHR852169 HRN852169 IBJ852169 ILF852169 IVB852169 JEX852169 JOT852169 JYP852169 KIL852169 KSH852169 LCD852169 LLZ852169 LVV852169 MFR852169 MPN852169 MZJ852169 NJF852169 NTB852169 OCX852169 OMT852169 OWP852169 PGL852169 PQH852169 QAD852169 QJZ852169 QTV852169 RDR852169 RNN852169 RXJ852169 SHF852169 SRB852169 TAX852169 TKT852169 TUP852169 UEL852169 UOH852169 UYD852169 VHZ852169 VRV852169 WBR852169 WLN852169 WVJ852169 C917705 IX917705 ST917705 ACP917705 AML917705 AWH917705 BGD917705 BPZ917705 BZV917705 CJR917705 CTN917705 DDJ917705 DNF917705 DXB917705 EGX917705 EQT917705 FAP917705 FKL917705 FUH917705 GED917705 GNZ917705 GXV917705 HHR917705 HRN917705 IBJ917705 ILF917705 IVB917705 JEX917705 JOT917705 JYP917705 KIL917705 KSH917705 LCD917705 LLZ917705 LVV917705 MFR917705 MPN917705 MZJ917705 NJF917705 NTB917705 OCX917705 OMT917705 OWP917705 PGL917705 PQH917705 QAD917705 QJZ917705 QTV917705 RDR917705 RNN917705 RXJ917705 SHF917705 SRB917705 TAX917705 TKT917705 TUP917705 UEL917705 UOH917705 UYD917705 VHZ917705 VRV917705 WBR917705 WLN917705 WVJ917705 C983241 IX983241 ST983241 ACP983241 AML983241 AWH983241 BGD983241 BPZ983241 BZV983241 CJR983241 CTN983241 DDJ983241 DNF983241 DXB983241 EGX983241 EQT983241 FAP983241 FKL983241 FUH983241 GED983241 GNZ983241 GXV983241 HHR983241 HRN983241 IBJ983241 ILF983241 IVB983241 JEX983241 JOT983241 JYP983241 KIL983241 KSH983241 LCD983241 LLZ983241 LVV983241 MFR983241 MPN983241 MZJ983241 NJF983241 NTB983241 OCX983241 OMT983241 OWP983241 PGL983241 PQH983241 QAD983241 QJZ983241 QTV983241 RDR983241 RNN983241 RXJ983241 SHF983241 SRB983241 TAX983241 TKT983241 TUP983241 UEL983241 UOH983241 UYD983241 VHZ983241 VRV983241 WBR983241 WLN983241 WVJ983241 C224 IX224 ST224 ACP224 AML224 AWH224 BGD224 BPZ224 BZV224 CJR224 CTN224 DDJ224 DNF224 DXB224 EGX224 EQT224 FAP224 FKL224 FUH224 GED224 GNZ224 GXV224 HHR224 HRN224 IBJ224 ILF224 IVB224 JEX224 JOT224 JYP224 KIL224 KSH224 LCD224 LLZ224 LVV224 MFR224 MPN224 MZJ224 NJF224 NTB224 OCX224 OMT224 OWP224 PGL224 PQH224 QAD224 QJZ224 QTV224 RDR224 RNN224 RXJ224 SHF224 SRB224 TAX224 TKT224 TUP224 UEL224 UOH224 UYD224 VHZ224 VRV224 WBR224 WLN224 WVJ224 C65785 IX65785 ST65785 ACP65785 AML65785 AWH65785 BGD65785 BPZ65785 BZV65785 CJR65785 CTN65785 DDJ65785 DNF65785 DXB65785 EGX65785 EQT65785 FAP65785 FKL65785 FUH65785 GED65785 GNZ65785 GXV65785 HHR65785 HRN65785 IBJ65785 ILF65785 IVB65785 JEX65785 JOT65785 JYP65785 KIL65785 KSH65785 LCD65785 LLZ65785 LVV65785 MFR65785 MPN65785 MZJ65785 NJF65785 NTB65785 OCX65785 OMT65785 OWP65785 PGL65785 PQH65785 QAD65785 QJZ65785 QTV65785 RDR65785 RNN65785 RXJ65785 SHF65785 SRB65785 TAX65785 TKT65785 TUP65785 UEL65785 UOH65785 UYD65785 VHZ65785 VRV65785 WBR65785 WLN65785 WVJ65785 C131321 IX131321 ST131321 ACP131321 AML131321 AWH131321 BGD131321 BPZ131321 BZV131321 CJR131321 CTN131321 DDJ131321 DNF131321 DXB131321 EGX131321 EQT131321 FAP131321 FKL131321 FUH131321 GED131321 GNZ131321 GXV131321 HHR131321 HRN131321 IBJ131321 ILF131321 IVB131321 JEX131321 JOT131321 JYP131321 KIL131321 KSH131321 LCD131321 LLZ131321 LVV131321 MFR131321 MPN131321 MZJ131321 NJF131321 NTB131321 OCX131321 OMT131321 OWP131321 PGL131321 PQH131321 QAD131321 QJZ131321 QTV131321 RDR131321 RNN131321 RXJ131321 SHF131321 SRB131321 TAX131321 TKT131321 TUP131321 UEL131321 UOH131321 UYD131321 VHZ131321 VRV131321 WBR131321 WLN131321 WVJ131321 C196857 IX196857 ST196857 ACP196857 AML196857 AWH196857 BGD196857 BPZ196857 BZV196857 CJR196857 CTN196857 DDJ196857 DNF196857 DXB196857 EGX196857 EQT196857 FAP196857 FKL196857 FUH196857 GED196857 GNZ196857 GXV196857 HHR196857 HRN196857 IBJ196857 ILF196857 IVB196857 JEX196857 JOT196857 JYP196857 KIL196857 KSH196857 LCD196857 LLZ196857 LVV196857 MFR196857 MPN196857 MZJ196857 NJF196857 NTB196857 OCX196857 OMT196857 OWP196857 PGL196857 PQH196857 QAD196857 QJZ196857 QTV196857 RDR196857 RNN196857 RXJ196857 SHF196857 SRB196857 TAX196857 TKT196857 TUP196857 UEL196857 UOH196857 UYD196857 VHZ196857 VRV196857 WBR196857 WLN196857 WVJ196857 C262393 IX262393 ST262393 ACP262393 AML262393 AWH262393 BGD262393 BPZ262393 BZV262393 CJR262393 CTN262393 DDJ262393 DNF262393 DXB262393 EGX262393 EQT262393 FAP262393 FKL262393 FUH262393 GED262393 GNZ262393 GXV262393 HHR262393 HRN262393 IBJ262393 ILF262393 IVB262393 JEX262393 JOT262393 JYP262393 KIL262393 KSH262393 LCD262393 LLZ262393 LVV262393 MFR262393 MPN262393 MZJ262393 NJF262393 NTB262393 OCX262393 OMT262393 OWP262393 PGL262393 PQH262393 QAD262393 QJZ262393 QTV262393 RDR262393 RNN262393 RXJ262393 SHF262393 SRB262393 TAX262393 TKT262393 TUP262393 UEL262393 UOH262393 UYD262393 VHZ262393 VRV262393 WBR262393 WLN262393 WVJ262393 C327929 IX327929 ST327929 ACP327929 AML327929 AWH327929 BGD327929 BPZ327929 BZV327929 CJR327929 CTN327929 DDJ327929 DNF327929 DXB327929 EGX327929 EQT327929 FAP327929 FKL327929 FUH327929 GED327929 GNZ327929 GXV327929 HHR327929 HRN327929 IBJ327929 ILF327929 IVB327929 JEX327929 JOT327929 JYP327929 KIL327929 KSH327929 LCD327929 LLZ327929 LVV327929 MFR327929 MPN327929 MZJ327929 NJF327929 NTB327929 OCX327929 OMT327929 OWP327929 PGL327929 PQH327929 QAD327929 QJZ327929 QTV327929 RDR327929 RNN327929 RXJ327929 SHF327929 SRB327929 TAX327929 TKT327929 TUP327929 UEL327929 UOH327929 UYD327929 VHZ327929 VRV327929 WBR327929 WLN327929 WVJ327929 C393465 IX393465 ST393465 ACP393465 AML393465 AWH393465 BGD393465 BPZ393465 BZV393465 CJR393465 CTN393465 DDJ393465 DNF393465 DXB393465 EGX393465 EQT393465 FAP393465 FKL393465 FUH393465 GED393465 GNZ393465 GXV393465 HHR393465 HRN393465 IBJ393465 ILF393465 IVB393465 JEX393465 JOT393465 JYP393465 KIL393465 KSH393465 LCD393465 LLZ393465 LVV393465 MFR393465 MPN393465 MZJ393465 NJF393465 NTB393465 OCX393465 OMT393465 OWP393465 PGL393465 PQH393465 QAD393465 QJZ393465 QTV393465 RDR393465 RNN393465 RXJ393465 SHF393465 SRB393465 TAX393465 TKT393465 TUP393465 UEL393465 UOH393465 UYD393465 VHZ393465 VRV393465 WBR393465 WLN393465 WVJ393465 C459001 IX459001 ST459001 ACP459001 AML459001 AWH459001 BGD459001 BPZ459001 BZV459001 CJR459001 CTN459001 DDJ459001 DNF459001 DXB459001 EGX459001 EQT459001 FAP459001 FKL459001 FUH459001 GED459001 GNZ459001 GXV459001 HHR459001 HRN459001 IBJ459001 ILF459001 IVB459001 JEX459001 JOT459001 JYP459001 KIL459001 KSH459001 LCD459001 LLZ459001 LVV459001 MFR459001 MPN459001 MZJ459001 NJF459001 NTB459001 OCX459001 OMT459001 OWP459001 PGL459001 PQH459001 QAD459001 QJZ459001 QTV459001 RDR459001 RNN459001 RXJ459001 SHF459001 SRB459001 TAX459001 TKT459001 TUP459001 UEL459001 UOH459001 UYD459001 VHZ459001 VRV459001 WBR459001 WLN459001 WVJ459001 C524537 IX524537 ST524537 ACP524537 AML524537 AWH524537 BGD524537 BPZ524537 BZV524537 CJR524537 CTN524537 DDJ524537 DNF524537 DXB524537 EGX524537 EQT524537 FAP524537 FKL524537 FUH524537 GED524537 GNZ524537 GXV524537 HHR524537 HRN524537 IBJ524537 ILF524537 IVB524537 JEX524537 JOT524537 JYP524537 KIL524537 KSH524537 LCD524537 LLZ524537 LVV524537 MFR524537 MPN524537 MZJ524537 NJF524537 NTB524537 OCX524537 OMT524537 OWP524537 PGL524537 PQH524537 QAD524537 QJZ524537 QTV524537 RDR524537 RNN524537 RXJ524537 SHF524537 SRB524537 TAX524537 TKT524537 TUP524537 UEL524537 UOH524537 UYD524537 VHZ524537 VRV524537 WBR524537 WLN524537 WVJ524537 C590073 IX590073 ST590073 ACP590073 AML590073 AWH590073 BGD590073 BPZ590073 BZV590073 CJR590073 CTN590073 DDJ590073 DNF590073 DXB590073 EGX590073 EQT590073 FAP590073 FKL590073 FUH590073 GED590073 GNZ590073 GXV590073 HHR590073 HRN590073 IBJ590073 ILF590073 IVB590073 JEX590073 JOT590073 JYP590073 KIL590073 KSH590073 LCD590073 LLZ590073 LVV590073 MFR590073 MPN590073 MZJ590073 NJF590073 NTB590073 OCX590073 OMT590073 OWP590073 PGL590073 PQH590073 QAD590073 QJZ590073 QTV590073 RDR590073 RNN590073 RXJ590073 SHF590073 SRB590073 TAX590073 TKT590073 TUP590073 UEL590073 UOH590073 UYD590073 VHZ590073 VRV590073 WBR590073 WLN590073 WVJ590073 C655609 IX655609 ST655609 ACP655609 AML655609 AWH655609 BGD655609 BPZ655609 BZV655609 CJR655609 CTN655609 DDJ655609 DNF655609 DXB655609 EGX655609 EQT655609 FAP655609 FKL655609 FUH655609 GED655609 GNZ655609 GXV655609 HHR655609 HRN655609 IBJ655609 ILF655609 IVB655609 JEX655609 JOT655609 JYP655609 KIL655609 KSH655609 LCD655609 LLZ655609 LVV655609 MFR655609 MPN655609 MZJ655609 NJF655609 NTB655609 OCX655609 OMT655609 OWP655609 PGL655609 PQH655609 QAD655609 QJZ655609 QTV655609 RDR655609 RNN655609 RXJ655609 SHF655609 SRB655609 TAX655609 TKT655609 TUP655609 UEL655609 UOH655609 UYD655609 VHZ655609 VRV655609 WBR655609 WLN655609 WVJ655609 C721145 IX721145 ST721145 ACP721145 AML721145 AWH721145 BGD721145 BPZ721145 BZV721145 CJR721145 CTN721145 DDJ721145 DNF721145 DXB721145 EGX721145 EQT721145 FAP721145 FKL721145 FUH721145 GED721145 GNZ721145 GXV721145 HHR721145 HRN721145 IBJ721145 ILF721145 IVB721145 JEX721145 JOT721145 JYP721145 KIL721145 KSH721145 LCD721145 LLZ721145 LVV721145 MFR721145 MPN721145 MZJ721145 NJF721145 NTB721145 OCX721145 OMT721145 OWP721145 PGL721145 PQH721145 QAD721145 QJZ721145 QTV721145 RDR721145 RNN721145 RXJ721145 SHF721145 SRB721145 TAX721145 TKT721145 TUP721145 UEL721145 UOH721145 UYD721145 VHZ721145 VRV721145 WBR721145 WLN721145 WVJ721145 C786681 IX786681 ST786681 ACP786681 AML786681 AWH786681 BGD786681 BPZ786681 BZV786681 CJR786681 CTN786681 DDJ786681 DNF786681 DXB786681 EGX786681 EQT786681 FAP786681 FKL786681 FUH786681 GED786681 GNZ786681 GXV786681 HHR786681 HRN786681 IBJ786681 ILF786681 IVB786681 JEX786681 JOT786681 JYP786681 KIL786681 KSH786681 LCD786681 LLZ786681 LVV786681 MFR786681 MPN786681 MZJ786681 NJF786681 NTB786681 OCX786681 OMT786681 OWP786681 PGL786681 PQH786681 QAD786681 QJZ786681 QTV786681 RDR786681 RNN786681 RXJ786681 SHF786681 SRB786681 TAX786681 TKT786681 TUP786681 UEL786681 UOH786681 UYD786681 VHZ786681 VRV786681 WBR786681 WLN786681 WVJ786681 C852217 IX852217 ST852217 ACP852217 AML852217 AWH852217 BGD852217 BPZ852217 BZV852217 CJR852217 CTN852217 DDJ852217 DNF852217 DXB852217 EGX852217 EQT852217 FAP852217 FKL852217 FUH852217 GED852217 GNZ852217 GXV852217 HHR852217 HRN852217 IBJ852217 ILF852217 IVB852217 JEX852217 JOT852217 JYP852217 KIL852217 KSH852217 LCD852217 LLZ852217 LVV852217 MFR852217 MPN852217 MZJ852217 NJF852217 NTB852217 OCX852217 OMT852217 OWP852217 PGL852217 PQH852217 QAD852217 QJZ852217 QTV852217 RDR852217 RNN852217 RXJ852217 SHF852217 SRB852217 TAX852217 TKT852217 TUP852217 UEL852217 UOH852217 UYD852217 VHZ852217 VRV852217 WBR852217 WLN852217 WVJ852217 C917753 IX917753 ST917753 ACP917753 AML917753 AWH917753 BGD917753 BPZ917753 BZV917753 CJR917753 CTN917753 DDJ917753 DNF917753 DXB917753 EGX917753 EQT917753 FAP917753 FKL917753 FUH917753 GED917753 GNZ917753 GXV917753 HHR917753 HRN917753 IBJ917753 ILF917753 IVB917753 JEX917753 JOT917753 JYP917753 KIL917753 KSH917753 LCD917753 LLZ917753 LVV917753 MFR917753 MPN917753 MZJ917753 NJF917753 NTB917753 OCX917753 OMT917753 OWP917753 PGL917753 PQH917753 QAD917753 QJZ917753 QTV917753 RDR917753 RNN917753 RXJ917753 SHF917753 SRB917753 TAX917753 TKT917753 TUP917753 UEL917753 UOH917753 UYD917753 VHZ917753 VRV917753 WBR917753 WLN917753 WVJ917753 C983289 IX983289 ST983289 ACP983289 AML983289 AWH983289 BGD983289 BPZ983289 BZV983289 CJR983289 CTN983289 DDJ983289 DNF983289 DXB983289 EGX983289 EQT983289 FAP983289 FKL983289 FUH983289 GED983289 GNZ983289 GXV983289 HHR983289 HRN983289 IBJ983289 ILF983289 IVB983289 JEX983289 JOT983289 JYP983289 KIL983289 KSH983289 LCD983289 LLZ983289 LVV983289 MFR983289 MPN983289 MZJ983289 NJF983289 NTB983289 OCX983289 OMT983289 OWP983289 PGL983289 PQH983289 QAD983289 QJZ983289 QTV983289 RDR983289 RNN983289 RXJ983289 SHF983289 SRB983289 TAX983289 TKT983289 TUP983289 UEL983289 UOH983289 UYD983289 VHZ983289 VRV983289 WBR983289 WLN983289 WVJ983289 C231 IX231 ST231 ACP231 AML231 AWH231 BGD231 BPZ231 BZV231 CJR231 CTN231 DDJ231 DNF231 DXB231 EGX231 EQT231 FAP231 FKL231 FUH231 GED231 GNZ231 GXV231 HHR231 HRN231 IBJ231 ILF231 IVB231 JEX231 JOT231 JYP231 KIL231 KSH231 LCD231 LLZ231 LVV231 MFR231 MPN231 MZJ231 NJF231 NTB231 OCX231 OMT231 OWP231 PGL231 PQH231 QAD231 QJZ231 QTV231 RDR231 RNN231 RXJ231 SHF231 SRB231 TAX231 TKT231 TUP231 UEL231 UOH231 UYD231 VHZ231 VRV231 WBR231 WLN231 WVJ231 C65792:C65794 IX65792:IX65794 ST65792:ST65794 ACP65792:ACP65794 AML65792:AML65794 AWH65792:AWH65794 BGD65792:BGD65794 BPZ65792:BPZ65794 BZV65792:BZV65794 CJR65792:CJR65794 CTN65792:CTN65794 DDJ65792:DDJ65794 DNF65792:DNF65794 DXB65792:DXB65794 EGX65792:EGX65794 EQT65792:EQT65794 FAP65792:FAP65794 FKL65792:FKL65794 FUH65792:FUH65794 GED65792:GED65794 GNZ65792:GNZ65794 GXV65792:GXV65794 HHR65792:HHR65794 HRN65792:HRN65794 IBJ65792:IBJ65794 ILF65792:ILF65794 IVB65792:IVB65794 JEX65792:JEX65794 JOT65792:JOT65794 JYP65792:JYP65794 KIL65792:KIL65794 KSH65792:KSH65794 LCD65792:LCD65794 LLZ65792:LLZ65794 LVV65792:LVV65794 MFR65792:MFR65794 MPN65792:MPN65794 MZJ65792:MZJ65794 NJF65792:NJF65794 NTB65792:NTB65794 OCX65792:OCX65794 OMT65792:OMT65794 OWP65792:OWP65794 PGL65792:PGL65794 PQH65792:PQH65794 QAD65792:QAD65794 QJZ65792:QJZ65794 QTV65792:QTV65794 RDR65792:RDR65794 RNN65792:RNN65794 RXJ65792:RXJ65794 SHF65792:SHF65794 SRB65792:SRB65794 TAX65792:TAX65794 TKT65792:TKT65794 TUP65792:TUP65794 UEL65792:UEL65794 UOH65792:UOH65794 UYD65792:UYD65794 VHZ65792:VHZ65794 VRV65792:VRV65794 WBR65792:WBR65794 WLN65792:WLN65794 WVJ65792:WVJ65794 C131328:C131330 IX131328:IX131330 ST131328:ST131330 ACP131328:ACP131330 AML131328:AML131330 AWH131328:AWH131330 BGD131328:BGD131330 BPZ131328:BPZ131330 BZV131328:BZV131330 CJR131328:CJR131330 CTN131328:CTN131330 DDJ131328:DDJ131330 DNF131328:DNF131330 DXB131328:DXB131330 EGX131328:EGX131330 EQT131328:EQT131330 FAP131328:FAP131330 FKL131328:FKL131330 FUH131328:FUH131330 GED131328:GED131330 GNZ131328:GNZ131330 GXV131328:GXV131330 HHR131328:HHR131330 HRN131328:HRN131330 IBJ131328:IBJ131330 ILF131328:ILF131330 IVB131328:IVB131330 JEX131328:JEX131330 JOT131328:JOT131330 JYP131328:JYP131330 KIL131328:KIL131330 KSH131328:KSH131330 LCD131328:LCD131330 LLZ131328:LLZ131330 LVV131328:LVV131330 MFR131328:MFR131330 MPN131328:MPN131330 MZJ131328:MZJ131330 NJF131328:NJF131330 NTB131328:NTB131330 OCX131328:OCX131330 OMT131328:OMT131330 OWP131328:OWP131330 PGL131328:PGL131330 PQH131328:PQH131330 QAD131328:QAD131330 QJZ131328:QJZ131330 QTV131328:QTV131330 RDR131328:RDR131330 RNN131328:RNN131330 RXJ131328:RXJ131330 SHF131328:SHF131330 SRB131328:SRB131330 TAX131328:TAX131330 TKT131328:TKT131330 TUP131328:TUP131330 UEL131328:UEL131330 UOH131328:UOH131330 UYD131328:UYD131330 VHZ131328:VHZ131330 VRV131328:VRV131330 WBR131328:WBR131330 WLN131328:WLN131330 WVJ131328:WVJ131330 C196864:C196866 IX196864:IX196866 ST196864:ST196866 ACP196864:ACP196866 AML196864:AML196866 AWH196864:AWH196866 BGD196864:BGD196866 BPZ196864:BPZ196866 BZV196864:BZV196866 CJR196864:CJR196866 CTN196864:CTN196866 DDJ196864:DDJ196866 DNF196864:DNF196866 DXB196864:DXB196866 EGX196864:EGX196866 EQT196864:EQT196866 FAP196864:FAP196866 FKL196864:FKL196866 FUH196864:FUH196866 GED196864:GED196866 GNZ196864:GNZ196866 GXV196864:GXV196866 HHR196864:HHR196866 HRN196864:HRN196866 IBJ196864:IBJ196866 ILF196864:ILF196866 IVB196864:IVB196866 JEX196864:JEX196866 JOT196864:JOT196866 JYP196864:JYP196866 KIL196864:KIL196866 KSH196864:KSH196866 LCD196864:LCD196866 LLZ196864:LLZ196866 LVV196864:LVV196866 MFR196864:MFR196866 MPN196864:MPN196866 MZJ196864:MZJ196866 NJF196864:NJF196866 NTB196864:NTB196866 OCX196864:OCX196866 OMT196864:OMT196866 OWP196864:OWP196866 PGL196864:PGL196866 PQH196864:PQH196866 QAD196864:QAD196866 QJZ196864:QJZ196866 QTV196864:QTV196866 RDR196864:RDR196866 RNN196864:RNN196866 RXJ196864:RXJ196866 SHF196864:SHF196866 SRB196864:SRB196866 TAX196864:TAX196866 TKT196864:TKT196866 TUP196864:TUP196866 UEL196864:UEL196866 UOH196864:UOH196866 UYD196864:UYD196866 VHZ196864:VHZ196866 VRV196864:VRV196866 WBR196864:WBR196866 WLN196864:WLN196866 WVJ196864:WVJ196866 C262400:C262402 IX262400:IX262402 ST262400:ST262402 ACP262400:ACP262402 AML262400:AML262402 AWH262400:AWH262402 BGD262400:BGD262402 BPZ262400:BPZ262402 BZV262400:BZV262402 CJR262400:CJR262402 CTN262400:CTN262402 DDJ262400:DDJ262402 DNF262400:DNF262402 DXB262400:DXB262402 EGX262400:EGX262402 EQT262400:EQT262402 FAP262400:FAP262402 FKL262400:FKL262402 FUH262400:FUH262402 GED262400:GED262402 GNZ262400:GNZ262402 GXV262400:GXV262402 HHR262400:HHR262402 HRN262400:HRN262402 IBJ262400:IBJ262402 ILF262400:ILF262402 IVB262400:IVB262402 JEX262400:JEX262402 JOT262400:JOT262402 JYP262400:JYP262402 KIL262400:KIL262402 KSH262400:KSH262402 LCD262400:LCD262402 LLZ262400:LLZ262402 LVV262400:LVV262402 MFR262400:MFR262402 MPN262400:MPN262402 MZJ262400:MZJ262402 NJF262400:NJF262402 NTB262400:NTB262402 OCX262400:OCX262402 OMT262400:OMT262402 OWP262400:OWP262402 PGL262400:PGL262402 PQH262400:PQH262402 QAD262400:QAD262402 QJZ262400:QJZ262402 QTV262400:QTV262402 RDR262400:RDR262402 RNN262400:RNN262402 RXJ262400:RXJ262402 SHF262400:SHF262402 SRB262400:SRB262402 TAX262400:TAX262402 TKT262400:TKT262402 TUP262400:TUP262402 UEL262400:UEL262402 UOH262400:UOH262402 UYD262400:UYD262402 VHZ262400:VHZ262402 VRV262400:VRV262402 WBR262400:WBR262402 WLN262400:WLN262402 WVJ262400:WVJ262402 C327936:C327938 IX327936:IX327938 ST327936:ST327938 ACP327936:ACP327938 AML327936:AML327938 AWH327936:AWH327938 BGD327936:BGD327938 BPZ327936:BPZ327938 BZV327936:BZV327938 CJR327936:CJR327938 CTN327936:CTN327938 DDJ327936:DDJ327938 DNF327936:DNF327938 DXB327936:DXB327938 EGX327936:EGX327938 EQT327936:EQT327938 FAP327936:FAP327938 FKL327936:FKL327938 FUH327936:FUH327938 GED327936:GED327938 GNZ327936:GNZ327938 GXV327936:GXV327938 HHR327936:HHR327938 HRN327936:HRN327938 IBJ327936:IBJ327938 ILF327936:ILF327938 IVB327936:IVB327938 JEX327936:JEX327938 JOT327936:JOT327938 JYP327936:JYP327938 KIL327936:KIL327938 KSH327936:KSH327938 LCD327936:LCD327938 LLZ327936:LLZ327938 LVV327936:LVV327938 MFR327936:MFR327938 MPN327936:MPN327938 MZJ327936:MZJ327938 NJF327936:NJF327938 NTB327936:NTB327938 OCX327936:OCX327938 OMT327936:OMT327938 OWP327936:OWP327938 PGL327936:PGL327938 PQH327936:PQH327938 QAD327936:QAD327938 QJZ327936:QJZ327938 QTV327936:QTV327938 RDR327936:RDR327938 RNN327936:RNN327938 RXJ327936:RXJ327938 SHF327936:SHF327938 SRB327936:SRB327938 TAX327936:TAX327938 TKT327936:TKT327938 TUP327936:TUP327938 UEL327936:UEL327938 UOH327936:UOH327938 UYD327936:UYD327938 VHZ327936:VHZ327938 VRV327936:VRV327938 WBR327936:WBR327938 WLN327936:WLN327938 WVJ327936:WVJ327938 C393472:C393474 IX393472:IX393474 ST393472:ST393474 ACP393472:ACP393474 AML393472:AML393474 AWH393472:AWH393474 BGD393472:BGD393474 BPZ393472:BPZ393474 BZV393472:BZV393474 CJR393472:CJR393474 CTN393472:CTN393474 DDJ393472:DDJ393474 DNF393472:DNF393474 DXB393472:DXB393474 EGX393472:EGX393474 EQT393472:EQT393474 FAP393472:FAP393474 FKL393472:FKL393474 FUH393472:FUH393474 GED393472:GED393474 GNZ393472:GNZ393474 GXV393472:GXV393474 HHR393472:HHR393474 HRN393472:HRN393474 IBJ393472:IBJ393474 ILF393472:ILF393474 IVB393472:IVB393474 JEX393472:JEX393474 JOT393472:JOT393474 JYP393472:JYP393474 KIL393472:KIL393474 KSH393472:KSH393474 LCD393472:LCD393474 LLZ393472:LLZ393474 LVV393472:LVV393474 MFR393472:MFR393474 MPN393472:MPN393474 MZJ393472:MZJ393474 NJF393472:NJF393474 NTB393472:NTB393474 OCX393472:OCX393474 OMT393472:OMT393474 OWP393472:OWP393474 PGL393472:PGL393474 PQH393472:PQH393474 QAD393472:QAD393474 QJZ393472:QJZ393474 QTV393472:QTV393474 RDR393472:RDR393474 RNN393472:RNN393474 RXJ393472:RXJ393474 SHF393472:SHF393474 SRB393472:SRB393474 TAX393472:TAX393474 TKT393472:TKT393474 TUP393472:TUP393474 UEL393472:UEL393474 UOH393472:UOH393474 UYD393472:UYD393474 VHZ393472:VHZ393474 VRV393472:VRV393474 WBR393472:WBR393474 WLN393472:WLN393474 WVJ393472:WVJ393474 C459008:C459010 IX459008:IX459010 ST459008:ST459010 ACP459008:ACP459010 AML459008:AML459010 AWH459008:AWH459010 BGD459008:BGD459010 BPZ459008:BPZ459010 BZV459008:BZV459010 CJR459008:CJR459010 CTN459008:CTN459010 DDJ459008:DDJ459010 DNF459008:DNF459010 DXB459008:DXB459010 EGX459008:EGX459010 EQT459008:EQT459010 FAP459008:FAP459010 FKL459008:FKL459010 FUH459008:FUH459010 GED459008:GED459010 GNZ459008:GNZ459010 GXV459008:GXV459010 HHR459008:HHR459010 HRN459008:HRN459010 IBJ459008:IBJ459010 ILF459008:ILF459010 IVB459008:IVB459010 JEX459008:JEX459010 JOT459008:JOT459010 JYP459008:JYP459010 KIL459008:KIL459010 KSH459008:KSH459010 LCD459008:LCD459010 LLZ459008:LLZ459010 LVV459008:LVV459010 MFR459008:MFR459010 MPN459008:MPN459010 MZJ459008:MZJ459010 NJF459008:NJF459010 NTB459008:NTB459010 OCX459008:OCX459010 OMT459008:OMT459010 OWP459008:OWP459010 PGL459008:PGL459010 PQH459008:PQH459010 QAD459008:QAD459010 QJZ459008:QJZ459010 QTV459008:QTV459010 RDR459008:RDR459010 RNN459008:RNN459010 RXJ459008:RXJ459010 SHF459008:SHF459010 SRB459008:SRB459010 TAX459008:TAX459010 TKT459008:TKT459010 TUP459008:TUP459010 UEL459008:UEL459010 UOH459008:UOH459010 UYD459008:UYD459010 VHZ459008:VHZ459010 VRV459008:VRV459010 WBR459008:WBR459010 WLN459008:WLN459010 WVJ459008:WVJ459010 C524544:C524546 IX524544:IX524546 ST524544:ST524546 ACP524544:ACP524546 AML524544:AML524546 AWH524544:AWH524546 BGD524544:BGD524546 BPZ524544:BPZ524546 BZV524544:BZV524546 CJR524544:CJR524546 CTN524544:CTN524546 DDJ524544:DDJ524546 DNF524544:DNF524546 DXB524544:DXB524546 EGX524544:EGX524546 EQT524544:EQT524546 FAP524544:FAP524546 FKL524544:FKL524546 FUH524544:FUH524546 GED524544:GED524546 GNZ524544:GNZ524546 GXV524544:GXV524546 HHR524544:HHR524546 HRN524544:HRN524546 IBJ524544:IBJ524546 ILF524544:ILF524546 IVB524544:IVB524546 JEX524544:JEX524546 JOT524544:JOT524546 JYP524544:JYP524546 KIL524544:KIL524546 KSH524544:KSH524546 LCD524544:LCD524546 LLZ524544:LLZ524546 LVV524544:LVV524546 MFR524544:MFR524546 MPN524544:MPN524546 MZJ524544:MZJ524546 NJF524544:NJF524546 NTB524544:NTB524546 OCX524544:OCX524546 OMT524544:OMT524546 OWP524544:OWP524546 PGL524544:PGL524546 PQH524544:PQH524546 QAD524544:QAD524546 QJZ524544:QJZ524546 QTV524544:QTV524546 RDR524544:RDR524546 RNN524544:RNN524546 RXJ524544:RXJ524546 SHF524544:SHF524546 SRB524544:SRB524546 TAX524544:TAX524546 TKT524544:TKT524546 TUP524544:TUP524546 UEL524544:UEL524546 UOH524544:UOH524546 UYD524544:UYD524546 VHZ524544:VHZ524546 VRV524544:VRV524546 WBR524544:WBR524546 WLN524544:WLN524546 WVJ524544:WVJ524546 C590080:C590082 IX590080:IX590082 ST590080:ST590082 ACP590080:ACP590082 AML590080:AML590082 AWH590080:AWH590082 BGD590080:BGD590082 BPZ590080:BPZ590082 BZV590080:BZV590082 CJR590080:CJR590082 CTN590080:CTN590082 DDJ590080:DDJ590082 DNF590080:DNF590082 DXB590080:DXB590082 EGX590080:EGX590082 EQT590080:EQT590082 FAP590080:FAP590082 FKL590080:FKL590082 FUH590080:FUH590082 GED590080:GED590082 GNZ590080:GNZ590082 GXV590080:GXV590082 HHR590080:HHR590082 HRN590080:HRN590082 IBJ590080:IBJ590082 ILF590080:ILF590082 IVB590080:IVB590082 JEX590080:JEX590082 JOT590080:JOT590082 JYP590080:JYP590082 KIL590080:KIL590082 KSH590080:KSH590082 LCD590080:LCD590082 LLZ590080:LLZ590082 LVV590080:LVV590082 MFR590080:MFR590082 MPN590080:MPN590082 MZJ590080:MZJ590082 NJF590080:NJF590082 NTB590080:NTB590082 OCX590080:OCX590082 OMT590080:OMT590082 OWP590080:OWP590082 PGL590080:PGL590082 PQH590080:PQH590082 QAD590080:QAD590082 QJZ590080:QJZ590082 QTV590080:QTV590082 RDR590080:RDR590082 RNN590080:RNN590082 RXJ590080:RXJ590082 SHF590080:SHF590082 SRB590080:SRB590082 TAX590080:TAX590082 TKT590080:TKT590082 TUP590080:TUP590082 UEL590080:UEL590082 UOH590080:UOH590082 UYD590080:UYD590082 VHZ590080:VHZ590082 VRV590080:VRV590082 WBR590080:WBR590082 WLN590080:WLN590082 WVJ590080:WVJ590082 C655616:C655618 IX655616:IX655618 ST655616:ST655618 ACP655616:ACP655618 AML655616:AML655618 AWH655616:AWH655618 BGD655616:BGD655618 BPZ655616:BPZ655618 BZV655616:BZV655618 CJR655616:CJR655618 CTN655616:CTN655618 DDJ655616:DDJ655618 DNF655616:DNF655618 DXB655616:DXB655618 EGX655616:EGX655618 EQT655616:EQT655618 FAP655616:FAP655618 FKL655616:FKL655618 FUH655616:FUH655618 GED655616:GED655618 GNZ655616:GNZ655618 GXV655616:GXV655618 HHR655616:HHR655618 HRN655616:HRN655618 IBJ655616:IBJ655618 ILF655616:ILF655618 IVB655616:IVB655618 JEX655616:JEX655618 JOT655616:JOT655618 JYP655616:JYP655618 KIL655616:KIL655618 KSH655616:KSH655618 LCD655616:LCD655618 LLZ655616:LLZ655618 LVV655616:LVV655618 MFR655616:MFR655618 MPN655616:MPN655618 MZJ655616:MZJ655618 NJF655616:NJF655618 NTB655616:NTB655618 OCX655616:OCX655618 OMT655616:OMT655618 OWP655616:OWP655618 PGL655616:PGL655618 PQH655616:PQH655618 QAD655616:QAD655618 QJZ655616:QJZ655618 QTV655616:QTV655618 RDR655616:RDR655618 RNN655616:RNN655618 RXJ655616:RXJ655618 SHF655616:SHF655618 SRB655616:SRB655618 TAX655616:TAX655618 TKT655616:TKT655618 TUP655616:TUP655618 UEL655616:UEL655618 UOH655616:UOH655618 UYD655616:UYD655618 VHZ655616:VHZ655618 VRV655616:VRV655618 WBR655616:WBR655618 WLN655616:WLN655618 WVJ655616:WVJ655618 C721152:C721154 IX721152:IX721154 ST721152:ST721154 ACP721152:ACP721154 AML721152:AML721154 AWH721152:AWH721154 BGD721152:BGD721154 BPZ721152:BPZ721154 BZV721152:BZV721154 CJR721152:CJR721154 CTN721152:CTN721154 DDJ721152:DDJ721154 DNF721152:DNF721154 DXB721152:DXB721154 EGX721152:EGX721154 EQT721152:EQT721154 FAP721152:FAP721154 FKL721152:FKL721154 FUH721152:FUH721154 GED721152:GED721154 GNZ721152:GNZ721154 GXV721152:GXV721154 HHR721152:HHR721154 HRN721152:HRN721154 IBJ721152:IBJ721154 ILF721152:ILF721154 IVB721152:IVB721154 JEX721152:JEX721154 JOT721152:JOT721154 JYP721152:JYP721154 KIL721152:KIL721154 KSH721152:KSH721154 LCD721152:LCD721154 LLZ721152:LLZ721154 LVV721152:LVV721154 MFR721152:MFR721154 MPN721152:MPN721154 MZJ721152:MZJ721154 NJF721152:NJF721154 NTB721152:NTB721154 OCX721152:OCX721154 OMT721152:OMT721154 OWP721152:OWP721154 PGL721152:PGL721154 PQH721152:PQH721154 QAD721152:QAD721154 QJZ721152:QJZ721154 QTV721152:QTV721154 RDR721152:RDR721154 RNN721152:RNN721154 RXJ721152:RXJ721154 SHF721152:SHF721154 SRB721152:SRB721154 TAX721152:TAX721154 TKT721152:TKT721154 TUP721152:TUP721154 UEL721152:UEL721154 UOH721152:UOH721154 UYD721152:UYD721154 VHZ721152:VHZ721154 VRV721152:VRV721154 WBR721152:WBR721154 WLN721152:WLN721154 WVJ721152:WVJ721154 C786688:C786690 IX786688:IX786690 ST786688:ST786690 ACP786688:ACP786690 AML786688:AML786690 AWH786688:AWH786690 BGD786688:BGD786690 BPZ786688:BPZ786690 BZV786688:BZV786690 CJR786688:CJR786690 CTN786688:CTN786690 DDJ786688:DDJ786690 DNF786688:DNF786690 DXB786688:DXB786690 EGX786688:EGX786690 EQT786688:EQT786690 FAP786688:FAP786690 FKL786688:FKL786690 FUH786688:FUH786690 GED786688:GED786690 GNZ786688:GNZ786690 GXV786688:GXV786690 HHR786688:HHR786690 HRN786688:HRN786690 IBJ786688:IBJ786690 ILF786688:ILF786690 IVB786688:IVB786690 JEX786688:JEX786690 JOT786688:JOT786690 JYP786688:JYP786690 KIL786688:KIL786690 KSH786688:KSH786690 LCD786688:LCD786690 LLZ786688:LLZ786690 LVV786688:LVV786690 MFR786688:MFR786690 MPN786688:MPN786690 MZJ786688:MZJ786690 NJF786688:NJF786690 NTB786688:NTB786690 OCX786688:OCX786690 OMT786688:OMT786690 OWP786688:OWP786690 PGL786688:PGL786690 PQH786688:PQH786690 QAD786688:QAD786690 QJZ786688:QJZ786690 QTV786688:QTV786690 RDR786688:RDR786690 RNN786688:RNN786690 RXJ786688:RXJ786690 SHF786688:SHF786690 SRB786688:SRB786690 TAX786688:TAX786690 TKT786688:TKT786690 TUP786688:TUP786690 UEL786688:UEL786690 UOH786688:UOH786690 UYD786688:UYD786690 VHZ786688:VHZ786690 VRV786688:VRV786690 WBR786688:WBR786690 WLN786688:WLN786690 WVJ786688:WVJ786690 C852224:C852226 IX852224:IX852226 ST852224:ST852226 ACP852224:ACP852226 AML852224:AML852226 AWH852224:AWH852226 BGD852224:BGD852226 BPZ852224:BPZ852226 BZV852224:BZV852226 CJR852224:CJR852226 CTN852224:CTN852226 DDJ852224:DDJ852226 DNF852224:DNF852226 DXB852224:DXB852226 EGX852224:EGX852226 EQT852224:EQT852226 FAP852224:FAP852226 FKL852224:FKL852226 FUH852224:FUH852226 GED852224:GED852226 GNZ852224:GNZ852226 GXV852224:GXV852226 HHR852224:HHR852226 HRN852224:HRN852226 IBJ852224:IBJ852226 ILF852224:ILF852226 IVB852224:IVB852226 JEX852224:JEX852226 JOT852224:JOT852226 JYP852224:JYP852226 KIL852224:KIL852226 KSH852224:KSH852226 LCD852224:LCD852226 LLZ852224:LLZ852226 LVV852224:LVV852226 MFR852224:MFR852226 MPN852224:MPN852226 MZJ852224:MZJ852226 NJF852224:NJF852226 NTB852224:NTB852226 OCX852224:OCX852226 OMT852224:OMT852226 OWP852224:OWP852226 PGL852224:PGL852226 PQH852224:PQH852226 QAD852224:QAD852226 QJZ852224:QJZ852226 QTV852224:QTV852226 RDR852224:RDR852226 RNN852224:RNN852226 RXJ852224:RXJ852226 SHF852224:SHF852226 SRB852224:SRB852226 TAX852224:TAX852226 TKT852224:TKT852226 TUP852224:TUP852226 UEL852224:UEL852226 UOH852224:UOH852226 UYD852224:UYD852226 VHZ852224:VHZ852226 VRV852224:VRV852226 WBR852224:WBR852226 WLN852224:WLN852226 WVJ852224:WVJ852226 C917760:C917762 IX917760:IX917762 ST917760:ST917762 ACP917760:ACP917762 AML917760:AML917762 AWH917760:AWH917762 BGD917760:BGD917762 BPZ917760:BPZ917762 BZV917760:BZV917762 CJR917760:CJR917762 CTN917760:CTN917762 DDJ917760:DDJ917762 DNF917760:DNF917762 DXB917760:DXB917762 EGX917760:EGX917762 EQT917760:EQT917762 FAP917760:FAP917762 FKL917760:FKL917762 FUH917760:FUH917762 GED917760:GED917762 GNZ917760:GNZ917762 GXV917760:GXV917762 HHR917760:HHR917762 HRN917760:HRN917762 IBJ917760:IBJ917762 ILF917760:ILF917762 IVB917760:IVB917762 JEX917760:JEX917762 JOT917760:JOT917762 JYP917760:JYP917762 KIL917760:KIL917762 KSH917760:KSH917762 LCD917760:LCD917762 LLZ917760:LLZ917762 LVV917760:LVV917762 MFR917760:MFR917762 MPN917760:MPN917762 MZJ917760:MZJ917762 NJF917760:NJF917762 NTB917760:NTB917762 OCX917760:OCX917762 OMT917760:OMT917762 OWP917760:OWP917762 PGL917760:PGL917762 PQH917760:PQH917762 QAD917760:QAD917762 QJZ917760:QJZ917762 QTV917760:QTV917762 RDR917760:RDR917762 RNN917760:RNN917762 RXJ917760:RXJ917762 SHF917760:SHF917762 SRB917760:SRB917762 TAX917760:TAX917762 TKT917760:TKT917762 TUP917760:TUP917762 UEL917760:UEL917762 UOH917760:UOH917762 UYD917760:UYD917762 VHZ917760:VHZ917762 VRV917760:VRV917762 WBR917760:WBR917762 WLN917760:WLN917762 WVJ917760:WVJ917762 C983296:C983298 IX983296:IX983298 ST983296:ST983298 ACP983296:ACP983298 AML983296:AML983298 AWH983296:AWH983298 BGD983296:BGD983298 BPZ983296:BPZ983298 BZV983296:BZV983298 CJR983296:CJR983298 CTN983296:CTN983298 DDJ983296:DDJ983298 DNF983296:DNF983298 DXB983296:DXB983298 EGX983296:EGX983298 EQT983296:EQT983298 FAP983296:FAP983298 FKL983296:FKL983298 FUH983296:FUH983298 GED983296:GED983298 GNZ983296:GNZ983298 GXV983296:GXV983298 HHR983296:HHR983298 HRN983296:HRN983298 IBJ983296:IBJ983298 ILF983296:ILF983298 IVB983296:IVB983298 JEX983296:JEX983298 JOT983296:JOT983298 JYP983296:JYP983298 KIL983296:KIL983298 KSH983296:KSH983298 LCD983296:LCD983298 LLZ983296:LLZ983298 LVV983296:LVV983298 MFR983296:MFR983298 MPN983296:MPN983298 MZJ983296:MZJ983298 NJF983296:NJF983298 NTB983296:NTB983298 OCX983296:OCX983298 OMT983296:OMT983298 OWP983296:OWP983298 PGL983296:PGL983298 PQH983296:PQH983298 QAD983296:QAD983298 QJZ983296:QJZ983298 QTV983296:QTV983298 RDR983296:RDR983298 RNN983296:RNN983298 RXJ983296:RXJ983298 SHF983296:SHF983298 SRB983296:SRB983298 TAX983296:TAX983298 TKT983296:TKT983298 TUP983296:TUP983298 UEL983296:UEL983298 UOH983296:UOH983298 UYD983296:UYD983298 VHZ983296:VHZ983298 VRV983296:VRV983298 WBR983296:WBR983298 WLN983296:WLN983298 WVJ983296:WVJ983298 C245 IX245 ST245 ACP245 AML245 AWH245 BGD245 BPZ245 BZV245 CJR245 CTN245 DDJ245 DNF245 DXB245 EGX245 EQT245 FAP245 FKL245 FUH245 GED245 GNZ245 GXV245 HHR245 HRN245 IBJ245 ILF245 IVB245 JEX245 JOT245 JYP245 KIL245 KSH245 LCD245 LLZ245 LVV245 MFR245 MPN245 MZJ245 NJF245 NTB245 OCX245 OMT245 OWP245 PGL245 PQH245 QAD245 QJZ245 QTV245 RDR245 RNN245 RXJ245 SHF245 SRB245 TAX245 TKT245 TUP245 UEL245 UOH245 UYD245 VHZ245 VRV245 WBR245 WLN245 WVJ245 C65801 IX65801 ST65801 ACP65801 AML65801 AWH65801 BGD65801 BPZ65801 BZV65801 CJR65801 CTN65801 DDJ65801 DNF65801 DXB65801 EGX65801 EQT65801 FAP65801 FKL65801 FUH65801 GED65801 GNZ65801 GXV65801 HHR65801 HRN65801 IBJ65801 ILF65801 IVB65801 JEX65801 JOT65801 JYP65801 KIL65801 KSH65801 LCD65801 LLZ65801 LVV65801 MFR65801 MPN65801 MZJ65801 NJF65801 NTB65801 OCX65801 OMT65801 OWP65801 PGL65801 PQH65801 QAD65801 QJZ65801 QTV65801 RDR65801 RNN65801 RXJ65801 SHF65801 SRB65801 TAX65801 TKT65801 TUP65801 UEL65801 UOH65801 UYD65801 VHZ65801 VRV65801 WBR65801 WLN65801 WVJ65801 C131337 IX131337 ST131337 ACP131337 AML131337 AWH131337 BGD131337 BPZ131337 BZV131337 CJR131337 CTN131337 DDJ131337 DNF131337 DXB131337 EGX131337 EQT131337 FAP131337 FKL131337 FUH131337 GED131337 GNZ131337 GXV131337 HHR131337 HRN131337 IBJ131337 ILF131337 IVB131337 JEX131337 JOT131337 JYP131337 KIL131337 KSH131337 LCD131337 LLZ131337 LVV131337 MFR131337 MPN131337 MZJ131337 NJF131337 NTB131337 OCX131337 OMT131337 OWP131337 PGL131337 PQH131337 QAD131337 QJZ131337 QTV131337 RDR131337 RNN131337 RXJ131337 SHF131337 SRB131337 TAX131337 TKT131337 TUP131337 UEL131337 UOH131337 UYD131337 VHZ131337 VRV131337 WBR131337 WLN131337 WVJ131337 C196873 IX196873 ST196873 ACP196873 AML196873 AWH196873 BGD196873 BPZ196873 BZV196873 CJR196873 CTN196873 DDJ196873 DNF196873 DXB196873 EGX196873 EQT196873 FAP196873 FKL196873 FUH196873 GED196873 GNZ196873 GXV196873 HHR196873 HRN196873 IBJ196873 ILF196873 IVB196873 JEX196873 JOT196873 JYP196873 KIL196873 KSH196873 LCD196873 LLZ196873 LVV196873 MFR196873 MPN196873 MZJ196873 NJF196873 NTB196873 OCX196873 OMT196873 OWP196873 PGL196873 PQH196873 QAD196873 QJZ196873 QTV196873 RDR196873 RNN196873 RXJ196873 SHF196873 SRB196873 TAX196873 TKT196873 TUP196873 UEL196873 UOH196873 UYD196873 VHZ196873 VRV196873 WBR196873 WLN196873 WVJ196873 C262409 IX262409 ST262409 ACP262409 AML262409 AWH262409 BGD262409 BPZ262409 BZV262409 CJR262409 CTN262409 DDJ262409 DNF262409 DXB262409 EGX262409 EQT262409 FAP262409 FKL262409 FUH262409 GED262409 GNZ262409 GXV262409 HHR262409 HRN262409 IBJ262409 ILF262409 IVB262409 JEX262409 JOT262409 JYP262409 KIL262409 KSH262409 LCD262409 LLZ262409 LVV262409 MFR262409 MPN262409 MZJ262409 NJF262409 NTB262409 OCX262409 OMT262409 OWP262409 PGL262409 PQH262409 QAD262409 QJZ262409 QTV262409 RDR262409 RNN262409 RXJ262409 SHF262409 SRB262409 TAX262409 TKT262409 TUP262409 UEL262409 UOH262409 UYD262409 VHZ262409 VRV262409 WBR262409 WLN262409 WVJ262409 C327945 IX327945 ST327945 ACP327945 AML327945 AWH327945 BGD327945 BPZ327945 BZV327945 CJR327945 CTN327945 DDJ327945 DNF327945 DXB327945 EGX327945 EQT327945 FAP327945 FKL327945 FUH327945 GED327945 GNZ327945 GXV327945 HHR327945 HRN327945 IBJ327945 ILF327945 IVB327945 JEX327945 JOT327945 JYP327945 KIL327945 KSH327945 LCD327945 LLZ327945 LVV327945 MFR327945 MPN327945 MZJ327945 NJF327945 NTB327945 OCX327945 OMT327945 OWP327945 PGL327945 PQH327945 QAD327945 QJZ327945 QTV327945 RDR327945 RNN327945 RXJ327945 SHF327945 SRB327945 TAX327945 TKT327945 TUP327945 UEL327945 UOH327945 UYD327945 VHZ327945 VRV327945 WBR327945 WLN327945 WVJ327945 C393481 IX393481 ST393481 ACP393481 AML393481 AWH393481 BGD393481 BPZ393481 BZV393481 CJR393481 CTN393481 DDJ393481 DNF393481 DXB393481 EGX393481 EQT393481 FAP393481 FKL393481 FUH393481 GED393481 GNZ393481 GXV393481 HHR393481 HRN393481 IBJ393481 ILF393481 IVB393481 JEX393481 JOT393481 JYP393481 KIL393481 KSH393481 LCD393481 LLZ393481 LVV393481 MFR393481 MPN393481 MZJ393481 NJF393481 NTB393481 OCX393481 OMT393481 OWP393481 PGL393481 PQH393481 QAD393481 QJZ393481 QTV393481 RDR393481 RNN393481 RXJ393481 SHF393481 SRB393481 TAX393481 TKT393481 TUP393481 UEL393481 UOH393481 UYD393481 VHZ393481 VRV393481 WBR393481 WLN393481 WVJ393481 C459017 IX459017 ST459017 ACP459017 AML459017 AWH459017 BGD459017 BPZ459017 BZV459017 CJR459017 CTN459017 DDJ459017 DNF459017 DXB459017 EGX459017 EQT459017 FAP459017 FKL459017 FUH459017 GED459017 GNZ459017 GXV459017 HHR459017 HRN459017 IBJ459017 ILF459017 IVB459017 JEX459017 JOT459017 JYP459017 KIL459017 KSH459017 LCD459017 LLZ459017 LVV459017 MFR459017 MPN459017 MZJ459017 NJF459017 NTB459017 OCX459017 OMT459017 OWP459017 PGL459017 PQH459017 QAD459017 QJZ459017 QTV459017 RDR459017 RNN459017 RXJ459017 SHF459017 SRB459017 TAX459017 TKT459017 TUP459017 UEL459017 UOH459017 UYD459017 VHZ459017 VRV459017 WBR459017 WLN459017 WVJ459017 C524553 IX524553 ST524553 ACP524553 AML524553 AWH524553 BGD524553 BPZ524553 BZV524553 CJR524553 CTN524553 DDJ524553 DNF524553 DXB524553 EGX524553 EQT524553 FAP524553 FKL524553 FUH524553 GED524553 GNZ524553 GXV524553 HHR524553 HRN524553 IBJ524553 ILF524553 IVB524553 JEX524553 JOT524553 JYP524553 KIL524553 KSH524553 LCD524553 LLZ524553 LVV524553 MFR524553 MPN524553 MZJ524553 NJF524553 NTB524553 OCX524553 OMT524553 OWP524553 PGL524553 PQH524553 QAD524553 QJZ524553 QTV524553 RDR524553 RNN524553 RXJ524553 SHF524553 SRB524553 TAX524553 TKT524553 TUP524553 UEL524553 UOH524553 UYD524553 VHZ524553 VRV524553 WBR524553 WLN524553 WVJ524553 C590089 IX590089 ST590089 ACP590089 AML590089 AWH590089 BGD590089 BPZ590089 BZV590089 CJR590089 CTN590089 DDJ590089 DNF590089 DXB590089 EGX590089 EQT590089 FAP590089 FKL590089 FUH590089 GED590089 GNZ590089 GXV590089 HHR590089 HRN590089 IBJ590089 ILF590089 IVB590089 JEX590089 JOT590089 JYP590089 KIL590089 KSH590089 LCD590089 LLZ590089 LVV590089 MFR590089 MPN590089 MZJ590089 NJF590089 NTB590089 OCX590089 OMT590089 OWP590089 PGL590089 PQH590089 QAD590089 QJZ590089 QTV590089 RDR590089 RNN590089 RXJ590089 SHF590089 SRB590089 TAX590089 TKT590089 TUP590089 UEL590089 UOH590089 UYD590089 VHZ590089 VRV590089 WBR590089 WLN590089 WVJ590089 C655625 IX655625 ST655625 ACP655625 AML655625 AWH655625 BGD655625 BPZ655625 BZV655625 CJR655625 CTN655625 DDJ655625 DNF655625 DXB655625 EGX655625 EQT655625 FAP655625 FKL655625 FUH655625 GED655625 GNZ655625 GXV655625 HHR655625 HRN655625 IBJ655625 ILF655625 IVB655625 JEX655625 JOT655625 JYP655625 KIL655625 KSH655625 LCD655625 LLZ655625 LVV655625 MFR655625 MPN655625 MZJ655625 NJF655625 NTB655625 OCX655625 OMT655625 OWP655625 PGL655625 PQH655625 QAD655625 QJZ655625 QTV655625 RDR655625 RNN655625 RXJ655625 SHF655625 SRB655625 TAX655625 TKT655625 TUP655625 UEL655625 UOH655625 UYD655625 VHZ655625 VRV655625 WBR655625 WLN655625 WVJ655625 C721161 IX721161 ST721161 ACP721161 AML721161 AWH721161 BGD721161 BPZ721161 BZV721161 CJR721161 CTN721161 DDJ721161 DNF721161 DXB721161 EGX721161 EQT721161 FAP721161 FKL721161 FUH721161 GED721161 GNZ721161 GXV721161 HHR721161 HRN721161 IBJ721161 ILF721161 IVB721161 JEX721161 JOT721161 JYP721161 KIL721161 KSH721161 LCD721161 LLZ721161 LVV721161 MFR721161 MPN721161 MZJ721161 NJF721161 NTB721161 OCX721161 OMT721161 OWP721161 PGL721161 PQH721161 QAD721161 QJZ721161 QTV721161 RDR721161 RNN721161 RXJ721161 SHF721161 SRB721161 TAX721161 TKT721161 TUP721161 UEL721161 UOH721161 UYD721161 VHZ721161 VRV721161 WBR721161 WLN721161 WVJ721161 C786697 IX786697 ST786697 ACP786697 AML786697 AWH786697 BGD786697 BPZ786697 BZV786697 CJR786697 CTN786697 DDJ786697 DNF786697 DXB786697 EGX786697 EQT786697 FAP786697 FKL786697 FUH786697 GED786697 GNZ786697 GXV786697 HHR786697 HRN786697 IBJ786697 ILF786697 IVB786697 JEX786697 JOT786697 JYP786697 KIL786697 KSH786697 LCD786697 LLZ786697 LVV786697 MFR786697 MPN786697 MZJ786697 NJF786697 NTB786697 OCX786697 OMT786697 OWP786697 PGL786697 PQH786697 QAD786697 QJZ786697 QTV786697 RDR786697 RNN786697 RXJ786697 SHF786697 SRB786697 TAX786697 TKT786697 TUP786697 UEL786697 UOH786697 UYD786697 VHZ786697 VRV786697 WBR786697 WLN786697 WVJ786697 C852233 IX852233 ST852233 ACP852233 AML852233 AWH852233 BGD852233 BPZ852233 BZV852233 CJR852233 CTN852233 DDJ852233 DNF852233 DXB852233 EGX852233 EQT852233 FAP852233 FKL852233 FUH852233 GED852233 GNZ852233 GXV852233 HHR852233 HRN852233 IBJ852233 ILF852233 IVB852233 JEX852233 JOT852233 JYP852233 KIL852233 KSH852233 LCD852233 LLZ852233 LVV852233 MFR852233 MPN852233 MZJ852233 NJF852233 NTB852233 OCX852233 OMT852233 OWP852233 PGL852233 PQH852233 QAD852233 QJZ852233 QTV852233 RDR852233 RNN852233 RXJ852233 SHF852233 SRB852233 TAX852233 TKT852233 TUP852233 UEL852233 UOH852233 UYD852233 VHZ852233 VRV852233 WBR852233 WLN852233 WVJ852233 C917769 IX917769 ST917769 ACP917769 AML917769 AWH917769 BGD917769 BPZ917769 BZV917769 CJR917769 CTN917769 DDJ917769 DNF917769 DXB917769 EGX917769 EQT917769 FAP917769 FKL917769 FUH917769 GED917769 GNZ917769 GXV917769 HHR917769 HRN917769 IBJ917769 ILF917769 IVB917769 JEX917769 JOT917769 JYP917769 KIL917769 KSH917769 LCD917769 LLZ917769 LVV917769 MFR917769 MPN917769 MZJ917769 NJF917769 NTB917769 OCX917769 OMT917769 OWP917769 PGL917769 PQH917769 QAD917769 QJZ917769 QTV917769 RDR917769 RNN917769 RXJ917769 SHF917769 SRB917769 TAX917769 TKT917769 TUP917769 UEL917769 UOH917769 UYD917769 VHZ917769 VRV917769 WBR917769 WLN917769 WVJ917769 C983305 IX983305 ST983305 ACP983305 AML983305 AWH983305 BGD983305 BPZ983305 BZV983305 CJR983305 CTN983305 DDJ983305 DNF983305 DXB983305 EGX983305 EQT983305 FAP983305 FKL983305 FUH983305 GED983305 GNZ983305 GXV983305 HHR983305 HRN983305 IBJ983305 ILF983305 IVB983305 JEX983305 JOT983305 JYP983305 KIL983305 KSH983305 LCD983305 LLZ983305 LVV983305 MFR983305 MPN983305 MZJ983305 NJF983305 NTB983305 OCX983305 OMT983305 OWP983305 PGL983305 PQH983305 QAD983305 QJZ983305 QTV983305 RDR983305 RNN983305 RXJ983305 SHF983305 SRB983305 TAX983305 TKT983305 TUP983305 UEL983305 UOH983305 UYD983305 VHZ983305 VRV983305 WBR983305 WLN983305 WVJ983305 C238"/>
    <dataValidation allowBlank="1" showInputMessage="1" showErrorMessage="1" prompt="Corresponde al número de la cuenta de acuerdo al Plan de Cuentas emitido por el CONAC (DOF 22/11/2010)." sqref="B181 IW181 SS181 ACO181 AMK181 AWG181 BGC181 BPY181 BZU181 CJQ181 CTM181 DDI181 DNE181 DXA181 EGW181 EQS181 FAO181 FKK181 FUG181 GEC181 GNY181 GXU181 HHQ181 HRM181 IBI181 ILE181 IVA181 JEW181 JOS181 JYO181 KIK181 KSG181 LCC181 LLY181 LVU181 MFQ181 MPM181 MZI181 NJE181 NTA181 OCW181 OMS181 OWO181 PGK181 PQG181 QAC181 QJY181 QTU181 RDQ181 RNM181 RXI181 SHE181 SRA181 TAW181 TKS181 TUO181 UEK181 UOG181 UYC181 VHY181 VRU181 WBQ181 WLM181 WVI181 B65737 IW65737 SS65737 ACO65737 AMK65737 AWG65737 BGC65737 BPY65737 BZU65737 CJQ65737 CTM65737 DDI65737 DNE65737 DXA65737 EGW65737 EQS65737 FAO65737 FKK65737 FUG65737 GEC65737 GNY65737 GXU65737 HHQ65737 HRM65737 IBI65737 ILE65737 IVA65737 JEW65737 JOS65737 JYO65737 KIK65737 KSG65737 LCC65737 LLY65737 LVU65737 MFQ65737 MPM65737 MZI65737 NJE65737 NTA65737 OCW65737 OMS65737 OWO65737 PGK65737 PQG65737 QAC65737 QJY65737 QTU65737 RDQ65737 RNM65737 RXI65737 SHE65737 SRA65737 TAW65737 TKS65737 TUO65737 UEK65737 UOG65737 UYC65737 VHY65737 VRU65737 WBQ65737 WLM65737 WVI65737 B131273 IW131273 SS131273 ACO131273 AMK131273 AWG131273 BGC131273 BPY131273 BZU131273 CJQ131273 CTM131273 DDI131273 DNE131273 DXA131273 EGW131273 EQS131273 FAO131273 FKK131273 FUG131273 GEC131273 GNY131273 GXU131273 HHQ131273 HRM131273 IBI131273 ILE131273 IVA131273 JEW131273 JOS131273 JYO131273 KIK131273 KSG131273 LCC131273 LLY131273 LVU131273 MFQ131273 MPM131273 MZI131273 NJE131273 NTA131273 OCW131273 OMS131273 OWO131273 PGK131273 PQG131273 QAC131273 QJY131273 QTU131273 RDQ131273 RNM131273 RXI131273 SHE131273 SRA131273 TAW131273 TKS131273 TUO131273 UEK131273 UOG131273 UYC131273 VHY131273 VRU131273 WBQ131273 WLM131273 WVI131273 B196809 IW196809 SS196809 ACO196809 AMK196809 AWG196809 BGC196809 BPY196809 BZU196809 CJQ196809 CTM196809 DDI196809 DNE196809 DXA196809 EGW196809 EQS196809 FAO196809 FKK196809 FUG196809 GEC196809 GNY196809 GXU196809 HHQ196809 HRM196809 IBI196809 ILE196809 IVA196809 JEW196809 JOS196809 JYO196809 KIK196809 KSG196809 LCC196809 LLY196809 LVU196809 MFQ196809 MPM196809 MZI196809 NJE196809 NTA196809 OCW196809 OMS196809 OWO196809 PGK196809 PQG196809 QAC196809 QJY196809 QTU196809 RDQ196809 RNM196809 RXI196809 SHE196809 SRA196809 TAW196809 TKS196809 TUO196809 UEK196809 UOG196809 UYC196809 VHY196809 VRU196809 WBQ196809 WLM196809 WVI196809 B262345 IW262345 SS262345 ACO262345 AMK262345 AWG262345 BGC262345 BPY262345 BZU262345 CJQ262345 CTM262345 DDI262345 DNE262345 DXA262345 EGW262345 EQS262345 FAO262345 FKK262345 FUG262345 GEC262345 GNY262345 GXU262345 HHQ262345 HRM262345 IBI262345 ILE262345 IVA262345 JEW262345 JOS262345 JYO262345 KIK262345 KSG262345 LCC262345 LLY262345 LVU262345 MFQ262345 MPM262345 MZI262345 NJE262345 NTA262345 OCW262345 OMS262345 OWO262345 PGK262345 PQG262345 QAC262345 QJY262345 QTU262345 RDQ262345 RNM262345 RXI262345 SHE262345 SRA262345 TAW262345 TKS262345 TUO262345 UEK262345 UOG262345 UYC262345 VHY262345 VRU262345 WBQ262345 WLM262345 WVI262345 B327881 IW327881 SS327881 ACO327881 AMK327881 AWG327881 BGC327881 BPY327881 BZU327881 CJQ327881 CTM327881 DDI327881 DNE327881 DXA327881 EGW327881 EQS327881 FAO327881 FKK327881 FUG327881 GEC327881 GNY327881 GXU327881 HHQ327881 HRM327881 IBI327881 ILE327881 IVA327881 JEW327881 JOS327881 JYO327881 KIK327881 KSG327881 LCC327881 LLY327881 LVU327881 MFQ327881 MPM327881 MZI327881 NJE327881 NTA327881 OCW327881 OMS327881 OWO327881 PGK327881 PQG327881 QAC327881 QJY327881 QTU327881 RDQ327881 RNM327881 RXI327881 SHE327881 SRA327881 TAW327881 TKS327881 TUO327881 UEK327881 UOG327881 UYC327881 VHY327881 VRU327881 WBQ327881 WLM327881 WVI327881 B393417 IW393417 SS393417 ACO393417 AMK393417 AWG393417 BGC393417 BPY393417 BZU393417 CJQ393417 CTM393417 DDI393417 DNE393417 DXA393417 EGW393417 EQS393417 FAO393417 FKK393417 FUG393417 GEC393417 GNY393417 GXU393417 HHQ393417 HRM393417 IBI393417 ILE393417 IVA393417 JEW393417 JOS393417 JYO393417 KIK393417 KSG393417 LCC393417 LLY393417 LVU393417 MFQ393417 MPM393417 MZI393417 NJE393417 NTA393417 OCW393417 OMS393417 OWO393417 PGK393417 PQG393417 QAC393417 QJY393417 QTU393417 RDQ393417 RNM393417 RXI393417 SHE393417 SRA393417 TAW393417 TKS393417 TUO393417 UEK393417 UOG393417 UYC393417 VHY393417 VRU393417 WBQ393417 WLM393417 WVI393417 B458953 IW458953 SS458953 ACO458953 AMK458953 AWG458953 BGC458953 BPY458953 BZU458953 CJQ458953 CTM458953 DDI458953 DNE458953 DXA458953 EGW458953 EQS458953 FAO458953 FKK458953 FUG458953 GEC458953 GNY458953 GXU458953 HHQ458953 HRM458953 IBI458953 ILE458953 IVA458953 JEW458953 JOS458953 JYO458953 KIK458953 KSG458953 LCC458953 LLY458953 LVU458953 MFQ458953 MPM458953 MZI458953 NJE458953 NTA458953 OCW458953 OMS458953 OWO458953 PGK458953 PQG458953 QAC458953 QJY458953 QTU458953 RDQ458953 RNM458953 RXI458953 SHE458953 SRA458953 TAW458953 TKS458953 TUO458953 UEK458953 UOG458953 UYC458953 VHY458953 VRU458953 WBQ458953 WLM458953 WVI458953 B524489 IW524489 SS524489 ACO524489 AMK524489 AWG524489 BGC524489 BPY524489 BZU524489 CJQ524489 CTM524489 DDI524489 DNE524489 DXA524489 EGW524489 EQS524489 FAO524489 FKK524489 FUG524489 GEC524489 GNY524489 GXU524489 HHQ524489 HRM524489 IBI524489 ILE524489 IVA524489 JEW524489 JOS524489 JYO524489 KIK524489 KSG524489 LCC524489 LLY524489 LVU524489 MFQ524489 MPM524489 MZI524489 NJE524489 NTA524489 OCW524489 OMS524489 OWO524489 PGK524489 PQG524489 QAC524489 QJY524489 QTU524489 RDQ524489 RNM524489 RXI524489 SHE524489 SRA524489 TAW524489 TKS524489 TUO524489 UEK524489 UOG524489 UYC524489 VHY524489 VRU524489 WBQ524489 WLM524489 WVI524489 B590025 IW590025 SS590025 ACO590025 AMK590025 AWG590025 BGC590025 BPY590025 BZU590025 CJQ590025 CTM590025 DDI590025 DNE590025 DXA590025 EGW590025 EQS590025 FAO590025 FKK590025 FUG590025 GEC590025 GNY590025 GXU590025 HHQ590025 HRM590025 IBI590025 ILE590025 IVA590025 JEW590025 JOS590025 JYO590025 KIK590025 KSG590025 LCC590025 LLY590025 LVU590025 MFQ590025 MPM590025 MZI590025 NJE590025 NTA590025 OCW590025 OMS590025 OWO590025 PGK590025 PQG590025 QAC590025 QJY590025 QTU590025 RDQ590025 RNM590025 RXI590025 SHE590025 SRA590025 TAW590025 TKS590025 TUO590025 UEK590025 UOG590025 UYC590025 VHY590025 VRU590025 WBQ590025 WLM590025 WVI590025 B655561 IW655561 SS655561 ACO655561 AMK655561 AWG655561 BGC655561 BPY655561 BZU655561 CJQ655561 CTM655561 DDI655561 DNE655561 DXA655561 EGW655561 EQS655561 FAO655561 FKK655561 FUG655561 GEC655561 GNY655561 GXU655561 HHQ655561 HRM655561 IBI655561 ILE655561 IVA655561 JEW655561 JOS655561 JYO655561 KIK655561 KSG655561 LCC655561 LLY655561 LVU655561 MFQ655561 MPM655561 MZI655561 NJE655561 NTA655561 OCW655561 OMS655561 OWO655561 PGK655561 PQG655561 QAC655561 QJY655561 QTU655561 RDQ655561 RNM655561 RXI655561 SHE655561 SRA655561 TAW655561 TKS655561 TUO655561 UEK655561 UOG655561 UYC655561 VHY655561 VRU655561 WBQ655561 WLM655561 WVI655561 B721097 IW721097 SS721097 ACO721097 AMK721097 AWG721097 BGC721097 BPY721097 BZU721097 CJQ721097 CTM721097 DDI721097 DNE721097 DXA721097 EGW721097 EQS721097 FAO721097 FKK721097 FUG721097 GEC721097 GNY721097 GXU721097 HHQ721097 HRM721097 IBI721097 ILE721097 IVA721097 JEW721097 JOS721097 JYO721097 KIK721097 KSG721097 LCC721097 LLY721097 LVU721097 MFQ721097 MPM721097 MZI721097 NJE721097 NTA721097 OCW721097 OMS721097 OWO721097 PGK721097 PQG721097 QAC721097 QJY721097 QTU721097 RDQ721097 RNM721097 RXI721097 SHE721097 SRA721097 TAW721097 TKS721097 TUO721097 UEK721097 UOG721097 UYC721097 VHY721097 VRU721097 WBQ721097 WLM721097 WVI721097 B786633 IW786633 SS786633 ACO786633 AMK786633 AWG786633 BGC786633 BPY786633 BZU786633 CJQ786633 CTM786633 DDI786633 DNE786633 DXA786633 EGW786633 EQS786633 FAO786633 FKK786633 FUG786633 GEC786633 GNY786633 GXU786633 HHQ786633 HRM786633 IBI786633 ILE786633 IVA786633 JEW786633 JOS786633 JYO786633 KIK786633 KSG786633 LCC786633 LLY786633 LVU786633 MFQ786633 MPM786633 MZI786633 NJE786633 NTA786633 OCW786633 OMS786633 OWO786633 PGK786633 PQG786633 QAC786633 QJY786633 QTU786633 RDQ786633 RNM786633 RXI786633 SHE786633 SRA786633 TAW786633 TKS786633 TUO786633 UEK786633 UOG786633 UYC786633 VHY786633 VRU786633 WBQ786633 WLM786633 WVI786633 B852169 IW852169 SS852169 ACO852169 AMK852169 AWG852169 BGC852169 BPY852169 BZU852169 CJQ852169 CTM852169 DDI852169 DNE852169 DXA852169 EGW852169 EQS852169 FAO852169 FKK852169 FUG852169 GEC852169 GNY852169 GXU852169 HHQ852169 HRM852169 IBI852169 ILE852169 IVA852169 JEW852169 JOS852169 JYO852169 KIK852169 KSG852169 LCC852169 LLY852169 LVU852169 MFQ852169 MPM852169 MZI852169 NJE852169 NTA852169 OCW852169 OMS852169 OWO852169 PGK852169 PQG852169 QAC852169 QJY852169 QTU852169 RDQ852169 RNM852169 RXI852169 SHE852169 SRA852169 TAW852169 TKS852169 TUO852169 UEK852169 UOG852169 UYC852169 VHY852169 VRU852169 WBQ852169 WLM852169 WVI852169 B917705 IW917705 SS917705 ACO917705 AMK917705 AWG917705 BGC917705 BPY917705 BZU917705 CJQ917705 CTM917705 DDI917705 DNE917705 DXA917705 EGW917705 EQS917705 FAO917705 FKK917705 FUG917705 GEC917705 GNY917705 GXU917705 HHQ917705 HRM917705 IBI917705 ILE917705 IVA917705 JEW917705 JOS917705 JYO917705 KIK917705 KSG917705 LCC917705 LLY917705 LVU917705 MFQ917705 MPM917705 MZI917705 NJE917705 NTA917705 OCW917705 OMS917705 OWO917705 PGK917705 PQG917705 QAC917705 QJY917705 QTU917705 RDQ917705 RNM917705 RXI917705 SHE917705 SRA917705 TAW917705 TKS917705 TUO917705 UEK917705 UOG917705 UYC917705 VHY917705 VRU917705 WBQ917705 WLM917705 WVI917705 B983241 IW983241 SS983241 ACO983241 AMK983241 AWG983241 BGC983241 BPY983241 BZU983241 CJQ983241 CTM983241 DDI983241 DNE983241 DXA983241 EGW983241 EQS983241 FAO983241 FKK983241 FUG983241 GEC983241 GNY983241 GXU983241 HHQ983241 HRM983241 IBI983241 ILE983241 IVA983241 JEW983241 JOS983241 JYO983241 KIK983241 KSG983241 LCC983241 LLY983241 LVU983241 MFQ983241 MPM983241 MZI983241 NJE983241 NTA983241 OCW983241 OMS983241 OWO983241 PGK983241 PQG983241 QAC983241 QJY983241 QTU983241 RDQ983241 RNM983241 RXI983241 SHE983241 SRA983241 TAW983241 TKS983241 TUO983241 UEK983241 UOG983241 UYC983241 VHY983241 VRU983241 WBQ983241 WLM983241 WVI983241"/>
    <dataValidation allowBlank="1" showInputMessage="1" showErrorMessage="1" prompt="Características cualitativas significativas que les impacten financieramente." sqref="D181:F181 IY181:JA181 SU181:SW181 ACQ181:ACS181 AMM181:AMO181 AWI181:AWK181 BGE181:BGG181 BQA181:BQC181 BZW181:BZY181 CJS181:CJU181 CTO181:CTQ181 DDK181:DDM181 DNG181:DNI181 DXC181:DXE181 EGY181:EHA181 EQU181:EQW181 FAQ181:FAS181 FKM181:FKO181 FUI181:FUK181 GEE181:GEG181 GOA181:GOC181 GXW181:GXY181 HHS181:HHU181 HRO181:HRQ181 IBK181:IBM181 ILG181:ILI181 IVC181:IVE181 JEY181:JFA181 JOU181:JOW181 JYQ181:JYS181 KIM181:KIO181 KSI181:KSK181 LCE181:LCG181 LMA181:LMC181 LVW181:LVY181 MFS181:MFU181 MPO181:MPQ181 MZK181:MZM181 NJG181:NJI181 NTC181:NTE181 OCY181:ODA181 OMU181:OMW181 OWQ181:OWS181 PGM181:PGO181 PQI181:PQK181 QAE181:QAG181 QKA181:QKC181 QTW181:QTY181 RDS181:RDU181 RNO181:RNQ181 RXK181:RXM181 SHG181:SHI181 SRC181:SRE181 TAY181:TBA181 TKU181:TKW181 TUQ181:TUS181 UEM181:UEO181 UOI181:UOK181 UYE181:UYG181 VIA181:VIC181 VRW181:VRY181 WBS181:WBU181 WLO181:WLQ181 WVK181:WVM181 D65737:F65737 IY65737:JA65737 SU65737:SW65737 ACQ65737:ACS65737 AMM65737:AMO65737 AWI65737:AWK65737 BGE65737:BGG65737 BQA65737:BQC65737 BZW65737:BZY65737 CJS65737:CJU65737 CTO65737:CTQ65737 DDK65737:DDM65737 DNG65737:DNI65737 DXC65737:DXE65737 EGY65737:EHA65737 EQU65737:EQW65737 FAQ65737:FAS65737 FKM65737:FKO65737 FUI65737:FUK65737 GEE65737:GEG65737 GOA65737:GOC65737 GXW65737:GXY65737 HHS65737:HHU65737 HRO65737:HRQ65737 IBK65737:IBM65737 ILG65737:ILI65737 IVC65737:IVE65737 JEY65737:JFA65737 JOU65737:JOW65737 JYQ65737:JYS65737 KIM65737:KIO65737 KSI65737:KSK65737 LCE65737:LCG65737 LMA65737:LMC65737 LVW65737:LVY65737 MFS65737:MFU65737 MPO65737:MPQ65737 MZK65737:MZM65737 NJG65737:NJI65737 NTC65737:NTE65737 OCY65737:ODA65737 OMU65737:OMW65737 OWQ65737:OWS65737 PGM65737:PGO65737 PQI65737:PQK65737 QAE65737:QAG65737 QKA65737:QKC65737 QTW65737:QTY65737 RDS65737:RDU65737 RNO65737:RNQ65737 RXK65737:RXM65737 SHG65737:SHI65737 SRC65737:SRE65737 TAY65737:TBA65737 TKU65737:TKW65737 TUQ65737:TUS65737 UEM65737:UEO65737 UOI65737:UOK65737 UYE65737:UYG65737 VIA65737:VIC65737 VRW65737:VRY65737 WBS65737:WBU65737 WLO65737:WLQ65737 WVK65737:WVM65737 D131273:F131273 IY131273:JA131273 SU131273:SW131273 ACQ131273:ACS131273 AMM131273:AMO131273 AWI131273:AWK131273 BGE131273:BGG131273 BQA131273:BQC131273 BZW131273:BZY131273 CJS131273:CJU131273 CTO131273:CTQ131273 DDK131273:DDM131273 DNG131273:DNI131273 DXC131273:DXE131273 EGY131273:EHA131273 EQU131273:EQW131273 FAQ131273:FAS131273 FKM131273:FKO131273 FUI131273:FUK131273 GEE131273:GEG131273 GOA131273:GOC131273 GXW131273:GXY131273 HHS131273:HHU131273 HRO131273:HRQ131273 IBK131273:IBM131273 ILG131273:ILI131273 IVC131273:IVE131273 JEY131273:JFA131273 JOU131273:JOW131273 JYQ131273:JYS131273 KIM131273:KIO131273 KSI131273:KSK131273 LCE131273:LCG131273 LMA131273:LMC131273 LVW131273:LVY131273 MFS131273:MFU131273 MPO131273:MPQ131273 MZK131273:MZM131273 NJG131273:NJI131273 NTC131273:NTE131273 OCY131273:ODA131273 OMU131273:OMW131273 OWQ131273:OWS131273 PGM131273:PGO131273 PQI131273:PQK131273 QAE131273:QAG131273 QKA131273:QKC131273 QTW131273:QTY131273 RDS131273:RDU131273 RNO131273:RNQ131273 RXK131273:RXM131273 SHG131273:SHI131273 SRC131273:SRE131273 TAY131273:TBA131273 TKU131273:TKW131273 TUQ131273:TUS131273 UEM131273:UEO131273 UOI131273:UOK131273 UYE131273:UYG131273 VIA131273:VIC131273 VRW131273:VRY131273 WBS131273:WBU131273 WLO131273:WLQ131273 WVK131273:WVM131273 D196809:F196809 IY196809:JA196809 SU196809:SW196809 ACQ196809:ACS196809 AMM196809:AMO196809 AWI196809:AWK196809 BGE196809:BGG196809 BQA196809:BQC196809 BZW196809:BZY196809 CJS196809:CJU196809 CTO196809:CTQ196809 DDK196809:DDM196809 DNG196809:DNI196809 DXC196809:DXE196809 EGY196809:EHA196809 EQU196809:EQW196809 FAQ196809:FAS196809 FKM196809:FKO196809 FUI196809:FUK196809 GEE196809:GEG196809 GOA196809:GOC196809 GXW196809:GXY196809 HHS196809:HHU196809 HRO196809:HRQ196809 IBK196809:IBM196809 ILG196809:ILI196809 IVC196809:IVE196809 JEY196809:JFA196809 JOU196809:JOW196809 JYQ196809:JYS196809 KIM196809:KIO196809 KSI196809:KSK196809 LCE196809:LCG196809 LMA196809:LMC196809 LVW196809:LVY196809 MFS196809:MFU196809 MPO196809:MPQ196809 MZK196809:MZM196809 NJG196809:NJI196809 NTC196809:NTE196809 OCY196809:ODA196809 OMU196809:OMW196809 OWQ196809:OWS196809 PGM196809:PGO196809 PQI196809:PQK196809 QAE196809:QAG196809 QKA196809:QKC196809 QTW196809:QTY196809 RDS196809:RDU196809 RNO196809:RNQ196809 RXK196809:RXM196809 SHG196809:SHI196809 SRC196809:SRE196809 TAY196809:TBA196809 TKU196809:TKW196809 TUQ196809:TUS196809 UEM196809:UEO196809 UOI196809:UOK196809 UYE196809:UYG196809 VIA196809:VIC196809 VRW196809:VRY196809 WBS196809:WBU196809 WLO196809:WLQ196809 WVK196809:WVM196809 D262345:F262345 IY262345:JA262345 SU262345:SW262345 ACQ262345:ACS262345 AMM262345:AMO262345 AWI262345:AWK262345 BGE262345:BGG262345 BQA262345:BQC262345 BZW262345:BZY262345 CJS262345:CJU262345 CTO262345:CTQ262345 DDK262345:DDM262345 DNG262345:DNI262345 DXC262345:DXE262345 EGY262345:EHA262345 EQU262345:EQW262345 FAQ262345:FAS262345 FKM262345:FKO262345 FUI262345:FUK262345 GEE262345:GEG262345 GOA262345:GOC262345 GXW262345:GXY262345 HHS262345:HHU262345 HRO262345:HRQ262345 IBK262345:IBM262345 ILG262345:ILI262345 IVC262345:IVE262345 JEY262345:JFA262345 JOU262345:JOW262345 JYQ262345:JYS262345 KIM262345:KIO262345 KSI262345:KSK262345 LCE262345:LCG262345 LMA262345:LMC262345 LVW262345:LVY262345 MFS262345:MFU262345 MPO262345:MPQ262345 MZK262345:MZM262345 NJG262345:NJI262345 NTC262345:NTE262345 OCY262345:ODA262345 OMU262345:OMW262345 OWQ262345:OWS262345 PGM262345:PGO262345 PQI262345:PQK262345 QAE262345:QAG262345 QKA262345:QKC262345 QTW262345:QTY262345 RDS262345:RDU262345 RNO262345:RNQ262345 RXK262345:RXM262345 SHG262345:SHI262345 SRC262345:SRE262345 TAY262345:TBA262345 TKU262345:TKW262345 TUQ262345:TUS262345 UEM262345:UEO262345 UOI262345:UOK262345 UYE262345:UYG262345 VIA262345:VIC262345 VRW262345:VRY262345 WBS262345:WBU262345 WLO262345:WLQ262345 WVK262345:WVM262345 D327881:F327881 IY327881:JA327881 SU327881:SW327881 ACQ327881:ACS327881 AMM327881:AMO327881 AWI327881:AWK327881 BGE327881:BGG327881 BQA327881:BQC327881 BZW327881:BZY327881 CJS327881:CJU327881 CTO327881:CTQ327881 DDK327881:DDM327881 DNG327881:DNI327881 DXC327881:DXE327881 EGY327881:EHA327881 EQU327881:EQW327881 FAQ327881:FAS327881 FKM327881:FKO327881 FUI327881:FUK327881 GEE327881:GEG327881 GOA327881:GOC327881 GXW327881:GXY327881 HHS327881:HHU327881 HRO327881:HRQ327881 IBK327881:IBM327881 ILG327881:ILI327881 IVC327881:IVE327881 JEY327881:JFA327881 JOU327881:JOW327881 JYQ327881:JYS327881 KIM327881:KIO327881 KSI327881:KSK327881 LCE327881:LCG327881 LMA327881:LMC327881 LVW327881:LVY327881 MFS327881:MFU327881 MPO327881:MPQ327881 MZK327881:MZM327881 NJG327881:NJI327881 NTC327881:NTE327881 OCY327881:ODA327881 OMU327881:OMW327881 OWQ327881:OWS327881 PGM327881:PGO327881 PQI327881:PQK327881 QAE327881:QAG327881 QKA327881:QKC327881 QTW327881:QTY327881 RDS327881:RDU327881 RNO327881:RNQ327881 RXK327881:RXM327881 SHG327881:SHI327881 SRC327881:SRE327881 TAY327881:TBA327881 TKU327881:TKW327881 TUQ327881:TUS327881 UEM327881:UEO327881 UOI327881:UOK327881 UYE327881:UYG327881 VIA327881:VIC327881 VRW327881:VRY327881 WBS327881:WBU327881 WLO327881:WLQ327881 WVK327881:WVM327881 D393417:F393417 IY393417:JA393417 SU393417:SW393417 ACQ393417:ACS393417 AMM393417:AMO393417 AWI393417:AWK393417 BGE393417:BGG393417 BQA393417:BQC393417 BZW393417:BZY393417 CJS393417:CJU393417 CTO393417:CTQ393417 DDK393417:DDM393417 DNG393417:DNI393417 DXC393417:DXE393417 EGY393417:EHA393417 EQU393417:EQW393417 FAQ393417:FAS393417 FKM393417:FKO393417 FUI393417:FUK393417 GEE393417:GEG393417 GOA393417:GOC393417 GXW393417:GXY393417 HHS393417:HHU393417 HRO393417:HRQ393417 IBK393417:IBM393417 ILG393417:ILI393417 IVC393417:IVE393417 JEY393417:JFA393417 JOU393417:JOW393417 JYQ393417:JYS393417 KIM393417:KIO393417 KSI393417:KSK393417 LCE393417:LCG393417 LMA393417:LMC393417 LVW393417:LVY393417 MFS393417:MFU393417 MPO393417:MPQ393417 MZK393417:MZM393417 NJG393417:NJI393417 NTC393417:NTE393417 OCY393417:ODA393417 OMU393417:OMW393417 OWQ393417:OWS393417 PGM393417:PGO393417 PQI393417:PQK393417 QAE393417:QAG393417 QKA393417:QKC393417 QTW393417:QTY393417 RDS393417:RDU393417 RNO393417:RNQ393417 RXK393417:RXM393417 SHG393417:SHI393417 SRC393417:SRE393417 TAY393417:TBA393417 TKU393417:TKW393417 TUQ393417:TUS393417 UEM393417:UEO393417 UOI393417:UOK393417 UYE393417:UYG393417 VIA393417:VIC393417 VRW393417:VRY393417 WBS393417:WBU393417 WLO393417:WLQ393417 WVK393417:WVM393417 D458953:F458953 IY458953:JA458953 SU458953:SW458953 ACQ458953:ACS458953 AMM458953:AMO458953 AWI458953:AWK458953 BGE458953:BGG458953 BQA458953:BQC458953 BZW458953:BZY458953 CJS458953:CJU458953 CTO458953:CTQ458953 DDK458953:DDM458953 DNG458953:DNI458953 DXC458953:DXE458953 EGY458953:EHA458953 EQU458953:EQW458953 FAQ458953:FAS458953 FKM458953:FKO458953 FUI458953:FUK458953 GEE458953:GEG458953 GOA458953:GOC458953 GXW458953:GXY458953 HHS458953:HHU458953 HRO458953:HRQ458953 IBK458953:IBM458953 ILG458953:ILI458953 IVC458953:IVE458953 JEY458953:JFA458953 JOU458953:JOW458953 JYQ458953:JYS458953 KIM458953:KIO458953 KSI458953:KSK458953 LCE458953:LCG458953 LMA458953:LMC458953 LVW458953:LVY458953 MFS458953:MFU458953 MPO458953:MPQ458953 MZK458953:MZM458953 NJG458953:NJI458953 NTC458953:NTE458953 OCY458953:ODA458953 OMU458953:OMW458953 OWQ458953:OWS458953 PGM458953:PGO458953 PQI458953:PQK458953 QAE458953:QAG458953 QKA458953:QKC458953 QTW458953:QTY458953 RDS458953:RDU458953 RNO458953:RNQ458953 RXK458953:RXM458953 SHG458953:SHI458953 SRC458953:SRE458953 TAY458953:TBA458953 TKU458953:TKW458953 TUQ458953:TUS458953 UEM458953:UEO458953 UOI458953:UOK458953 UYE458953:UYG458953 VIA458953:VIC458953 VRW458953:VRY458953 WBS458953:WBU458953 WLO458953:WLQ458953 WVK458953:WVM458953 D524489:F524489 IY524489:JA524489 SU524489:SW524489 ACQ524489:ACS524489 AMM524489:AMO524489 AWI524489:AWK524489 BGE524489:BGG524489 BQA524489:BQC524489 BZW524489:BZY524489 CJS524489:CJU524489 CTO524489:CTQ524489 DDK524489:DDM524489 DNG524489:DNI524489 DXC524489:DXE524489 EGY524489:EHA524489 EQU524489:EQW524489 FAQ524489:FAS524489 FKM524489:FKO524489 FUI524489:FUK524489 GEE524489:GEG524489 GOA524489:GOC524489 GXW524489:GXY524489 HHS524489:HHU524489 HRO524489:HRQ524489 IBK524489:IBM524489 ILG524489:ILI524489 IVC524489:IVE524489 JEY524489:JFA524489 JOU524489:JOW524489 JYQ524489:JYS524489 KIM524489:KIO524489 KSI524489:KSK524489 LCE524489:LCG524489 LMA524489:LMC524489 LVW524489:LVY524489 MFS524489:MFU524489 MPO524489:MPQ524489 MZK524489:MZM524489 NJG524489:NJI524489 NTC524489:NTE524489 OCY524489:ODA524489 OMU524489:OMW524489 OWQ524489:OWS524489 PGM524489:PGO524489 PQI524489:PQK524489 QAE524489:QAG524489 QKA524489:QKC524489 QTW524489:QTY524489 RDS524489:RDU524489 RNO524489:RNQ524489 RXK524489:RXM524489 SHG524489:SHI524489 SRC524489:SRE524489 TAY524489:TBA524489 TKU524489:TKW524489 TUQ524489:TUS524489 UEM524489:UEO524489 UOI524489:UOK524489 UYE524489:UYG524489 VIA524489:VIC524489 VRW524489:VRY524489 WBS524489:WBU524489 WLO524489:WLQ524489 WVK524489:WVM524489 D590025:F590025 IY590025:JA590025 SU590025:SW590025 ACQ590025:ACS590025 AMM590025:AMO590025 AWI590025:AWK590025 BGE590025:BGG590025 BQA590025:BQC590025 BZW590025:BZY590025 CJS590025:CJU590025 CTO590025:CTQ590025 DDK590025:DDM590025 DNG590025:DNI590025 DXC590025:DXE590025 EGY590025:EHA590025 EQU590025:EQW590025 FAQ590025:FAS590025 FKM590025:FKO590025 FUI590025:FUK590025 GEE590025:GEG590025 GOA590025:GOC590025 GXW590025:GXY590025 HHS590025:HHU590025 HRO590025:HRQ590025 IBK590025:IBM590025 ILG590025:ILI590025 IVC590025:IVE590025 JEY590025:JFA590025 JOU590025:JOW590025 JYQ590025:JYS590025 KIM590025:KIO590025 KSI590025:KSK590025 LCE590025:LCG590025 LMA590025:LMC590025 LVW590025:LVY590025 MFS590025:MFU590025 MPO590025:MPQ590025 MZK590025:MZM590025 NJG590025:NJI590025 NTC590025:NTE590025 OCY590025:ODA590025 OMU590025:OMW590025 OWQ590025:OWS590025 PGM590025:PGO590025 PQI590025:PQK590025 QAE590025:QAG590025 QKA590025:QKC590025 QTW590025:QTY590025 RDS590025:RDU590025 RNO590025:RNQ590025 RXK590025:RXM590025 SHG590025:SHI590025 SRC590025:SRE590025 TAY590025:TBA590025 TKU590025:TKW590025 TUQ590025:TUS590025 UEM590025:UEO590025 UOI590025:UOK590025 UYE590025:UYG590025 VIA590025:VIC590025 VRW590025:VRY590025 WBS590025:WBU590025 WLO590025:WLQ590025 WVK590025:WVM590025 D655561:F655561 IY655561:JA655561 SU655561:SW655561 ACQ655561:ACS655561 AMM655561:AMO655561 AWI655561:AWK655561 BGE655561:BGG655561 BQA655561:BQC655561 BZW655561:BZY655561 CJS655561:CJU655561 CTO655561:CTQ655561 DDK655561:DDM655561 DNG655561:DNI655561 DXC655561:DXE655561 EGY655561:EHA655561 EQU655561:EQW655561 FAQ655561:FAS655561 FKM655561:FKO655561 FUI655561:FUK655561 GEE655561:GEG655561 GOA655561:GOC655561 GXW655561:GXY655561 HHS655561:HHU655561 HRO655561:HRQ655561 IBK655561:IBM655561 ILG655561:ILI655561 IVC655561:IVE655561 JEY655561:JFA655561 JOU655561:JOW655561 JYQ655561:JYS655561 KIM655561:KIO655561 KSI655561:KSK655561 LCE655561:LCG655561 LMA655561:LMC655561 LVW655561:LVY655561 MFS655561:MFU655561 MPO655561:MPQ655561 MZK655561:MZM655561 NJG655561:NJI655561 NTC655561:NTE655561 OCY655561:ODA655561 OMU655561:OMW655561 OWQ655561:OWS655561 PGM655561:PGO655561 PQI655561:PQK655561 QAE655561:QAG655561 QKA655561:QKC655561 QTW655561:QTY655561 RDS655561:RDU655561 RNO655561:RNQ655561 RXK655561:RXM655561 SHG655561:SHI655561 SRC655561:SRE655561 TAY655561:TBA655561 TKU655561:TKW655561 TUQ655561:TUS655561 UEM655561:UEO655561 UOI655561:UOK655561 UYE655561:UYG655561 VIA655561:VIC655561 VRW655561:VRY655561 WBS655561:WBU655561 WLO655561:WLQ655561 WVK655561:WVM655561 D721097:F721097 IY721097:JA721097 SU721097:SW721097 ACQ721097:ACS721097 AMM721097:AMO721097 AWI721097:AWK721097 BGE721097:BGG721097 BQA721097:BQC721097 BZW721097:BZY721097 CJS721097:CJU721097 CTO721097:CTQ721097 DDK721097:DDM721097 DNG721097:DNI721097 DXC721097:DXE721097 EGY721097:EHA721097 EQU721097:EQW721097 FAQ721097:FAS721097 FKM721097:FKO721097 FUI721097:FUK721097 GEE721097:GEG721097 GOA721097:GOC721097 GXW721097:GXY721097 HHS721097:HHU721097 HRO721097:HRQ721097 IBK721097:IBM721097 ILG721097:ILI721097 IVC721097:IVE721097 JEY721097:JFA721097 JOU721097:JOW721097 JYQ721097:JYS721097 KIM721097:KIO721097 KSI721097:KSK721097 LCE721097:LCG721097 LMA721097:LMC721097 LVW721097:LVY721097 MFS721097:MFU721097 MPO721097:MPQ721097 MZK721097:MZM721097 NJG721097:NJI721097 NTC721097:NTE721097 OCY721097:ODA721097 OMU721097:OMW721097 OWQ721097:OWS721097 PGM721097:PGO721097 PQI721097:PQK721097 QAE721097:QAG721097 QKA721097:QKC721097 QTW721097:QTY721097 RDS721097:RDU721097 RNO721097:RNQ721097 RXK721097:RXM721097 SHG721097:SHI721097 SRC721097:SRE721097 TAY721097:TBA721097 TKU721097:TKW721097 TUQ721097:TUS721097 UEM721097:UEO721097 UOI721097:UOK721097 UYE721097:UYG721097 VIA721097:VIC721097 VRW721097:VRY721097 WBS721097:WBU721097 WLO721097:WLQ721097 WVK721097:WVM721097 D786633:F786633 IY786633:JA786633 SU786633:SW786633 ACQ786633:ACS786633 AMM786633:AMO786633 AWI786633:AWK786633 BGE786633:BGG786633 BQA786633:BQC786633 BZW786633:BZY786633 CJS786633:CJU786633 CTO786633:CTQ786633 DDK786633:DDM786633 DNG786633:DNI786633 DXC786633:DXE786633 EGY786633:EHA786633 EQU786633:EQW786633 FAQ786633:FAS786633 FKM786633:FKO786633 FUI786633:FUK786633 GEE786633:GEG786633 GOA786633:GOC786633 GXW786633:GXY786633 HHS786633:HHU786633 HRO786633:HRQ786633 IBK786633:IBM786633 ILG786633:ILI786633 IVC786633:IVE786633 JEY786633:JFA786633 JOU786633:JOW786633 JYQ786633:JYS786633 KIM786633:KIO786633 KSI786633:KSK786633 LCE786633:LCG786633 LMA786633:LMC786633 LVW786633:LVY786633 MFS786633:MFU786633 MPO786633:MPQ786633 MZK786633:MZM786633 NJG786633:NJI786633 NTC786633:NTE786633 OCY786633:ODA786633 OMU786633:OMW786633 OWQ786633:OWS786633 PGM786633:PGO786633 PQI786633:PQK786633 QAE786633:QAG786633 QKA786633:QKC786633 QTW786633:QTY786633 RDS786633:RDU786633 RNO786633:RNQ786633 RXK786633:RXM786633 SHG786633:SHI786633 SRC786633:SRE786633 TAY786633:TBA786633 TKU786633:TKW786633 TUQ786633:TUS786633 UEM786633:UEO786633 UOI786633:UOK786633 UYE786633:UYG786633 VIA786633:VIC786633 VRW786633:VRY786633 WBS786633:WBU786633 WLO786633:WLQ786633 WVK786633:WVM786633 D852169:F852169 IY852169:JA852169 SU852169:SW852169 ACQ852169:ACS852169 AMM852169:AMO852169 AWI852169:AWK852169 BGE852169:BGG852169 BQA852169:BQC852169 BZW852169:BZY852169 CJS852169:CJU852169 CTO852169:CTQ852169 DDK852169:DDM852169 DNG852169:DNI852169 DXC852169:DXE852169 EGY852169:EHA852169 EQU852169:EQW852169 FAQ852169:FAS852169 FKM852169:FKO852169 FUI852169:FUK852169 GEE852169:GEG852169 GOA852169:GOC852169 GXW852169:GXY852169 HHS852169:HHU852169 HRO852169:HRQ852169 IBK852169:IBM852169 ILG852169:ILI852169 IVC852169:IVE852169 JEY852169:JFA852169 JOU852169:JOW852169 JYQ852169:JYS852169 KIM852169:KIO852169 KSI852169:KSK852169 LCE852169:LCG852169 LMA852169:LMC852169 LVW852169:LVY852169 MFS852169:MFU852169 MPO852169:MPQ852169 MZK852169:MZM852169 NJG852169:NJI852169 NTC852169:NTE852169 OCY852169:ODA852169 OMU852169:OMW852169 OWQ852169:OWS852169 PGM852169:PGO852169 PQI852169:PQK852169 QAE852169:QAG852169 QKA852169:QKC852169 QTW852169:QTY852169 RDS852169:RDU852169 RNO852169:RNQ852169 RXK852169:RXM852169 SHG852169:SHI852169 SRC852169:SRE852169 TAY852169:TBA852169 TKU852169:TKW852169 TUQ852169:TUS852169 UEM852169:UEO852169 UOI852169:UOK852169 UYE852169:UYG852169 VIA852169:VIC852169 VRW852169:VRY852169 WBS852169:WBU852169 WLO852169:WLQ852169 WVK852169:WVM852169 D917705:F917705 IY917705:JA917705 SU917705:SW917705 ACQ917705:ACS917705 AMM917705:AMO917705 AWI917705:AWK917705 BGE917705:BGG917705 BQA917705:BQC917705 BZW917705:BZY917705 CJS917705:CJU917705 CTO917705:CTQ917705 DDK917705:DDM917705 DNG917705:DNI917705 DXC917705:DXE917705 EGY917705:EHA917705 EQU917705:EQW917705 FAQ917705:FAS917705 FKM917705:FKO917705 FUI917705:FUK917705 GEE917705:GEG917705 GOA917705:GOC917705 GXW917705:GXY917705 HHS917705:HHU917705 HRO917705:HRQ917705 IBK917705:IBM917705 ILG917705:ILI917705 IVC917705:IVE917705 JEY917705:JFA917705 JOU917705:JOW917705 JYQ917705:JYS917705 KIM917705:KIO917705 KSI917705:KSK917705 LCE917705:LCG917705 LMA917705:LMC917705 LVW917705:LVY917705 MFS917705:MFU917705 MPO917705:MPQ917705 MZK917705:MZM917705 NJG917705:NJI917705 NTC917705:NTE917705 OCY917705:ODA917705 OMU917705:OMW917705 OWQ917705:OWS917705 PGM917705:PGO917705 PQI917705:PQK917705 QAE917705:QAG917705 QKA917705:QKC917705 QTW917705:QTY917705 RDS917705:RDU917705 RNO917705:RNQ917705 RXK917705:RXM917705 SHG917705:SHI917705 SRC917705:SRE917705 TAY917705:TBA917705 TKU917705:TKW917705 TUQ917705:TUS917705 UEM917705:UEO917705 UOI917705:UOK917705 UYE917705:UYG917705 VIA917705:VIC917705 VRW917705:VRY917705 WBS917705:WBU917705 WLO917705:WLQ917705 WVK917705:WVM917705 D983241:F983241 IY983241:JA983241 SU983241:SW983241 ACQ983241:ACS983241 AMM983241:AMO983241 AWI983241:AWK983241 BGE983241:BGG983241 BQA983241:BQC983241 BZW983241:BZY983241 CJS983241:CJU983241 CTO983241:CTQ983241 DDK983241:DDM983241 DNG983241:DNI983241 DXC983241:DXE983241 EGY983241:EHA983241 EQU983241:EQW983241 FAQ983241:FAS983241 FKM983241:FKO983241 FUI983241:FUK983241 GEE983241:GEG983241 GOA983241:GOC983241 GXW983241:GXY983241 HHS983241:HHU983241 HRO983241:HRQ983241 IBK983241:IBM983241 ILG983241:ILI983241 IVC983241:IVE983241 JEY983241:JFA983241 JOU983241:JOW983241 JYQ983241:JYS983241 KIM983241:KIO983241 KSI983241:KSK983241 LCE983241:LCG983241 LMA983241:LMC983241 LVW983241:LVY983241 MFS983241:MFU983241 MPO983241:MPQ983241 MZK983241:MZM983241 NJG983241:NJI983241 NTC983241:NTE983241 OCY983241:ODA983241 OMU983241:OMW983241 OWQ983241:OWS983241 PGM983241:PGO983241 PQI983241:PQK983241 QAE983241:QAG983241 QKA983241:QKC983241 QTW983241:QTY983241 RDS983241:RDU983241 RNO983241:RNQ983241 RXK983241:RXM983241 SHG983241:SHI983241 SRC983241:SRE983241 TAY983241:TBA983241 TKU983241:TKW983241 TUQ983241:TUS983241 UEM983241:UEO983241 UOI983241:UOK983241 UYE983241:UYG983241 VIA983241:VIC983241 VRW983241:VRY983241 WBS983241:WBU983241 WLO983241:WLQ983241 WVK983241:WVM983241 E224:F224 IZ224:JA224 SV224:SW224 ACR224:ACS224 AMN224:AMO224 AWJ224:AWK224 BGF224:BGG224 BQB224:BQC224 BZX224:BZY224 CJT224:CJU224 CTP224:CTQ224 DDL224:DDM224 DNH224:DNI224 DXD224:DXE224 EGZ224:EHA224 EQV224:EQW224 FAR224:FAS224 FKN224:FKO224 FUJ224:FUK224 GEF224:GEG224 GOB224:GOC224 GXX224:GXY224 HHT224:HHU224 HRP224:HRQ224 IBL224:IBM224 ILH224:ILI224 IVD224:IVE224 JEZ224:JFA224 JOV224:JOW224 JYR224:JYS224 KIN224:KIO224 KSJ224:KSK224 LCF224:LCG224 LMB224:LMC224 LVX224:LVY224 MFT224:MFU224 MPP224:MPQ224 MZL224:MZM224 NJH224:NJI224 NTD224:NTE224 OCZ224:ODA224 OMV224:OMW224 OWR224:OWS224 PGN224:PGO224 PQJ224:PQK224 QAF224:QAG224 QKB224:QKC224 QTX224:QTY224 RDT224:RDU224 RNP224:RNQ224 RXL224:RXM224 SHH224:SHI224 SRD224:SRE224 TAZ224:TBA224 TKV224:TKW224 TUR224:TUS224 UEN224:UEO224 UOJ224:UOK224 UYF224:UYG224 VIB224:VIC224 VRX224:VRY224 WBT224:WBU224 WLP224:WLQ224 WVL224:WVM224 E65785:F65785 IZ65785:JA65785 SV65785:SW65785 ACR65785:ACS65785 AMN65785:AMO65785 AWJ65785:AWK65785 BGF65785:BGG65785 BQB65785:BQC65785 BZX65785:BZY65785 CJT65785:CJU65785 CTP65785:CTQ65785 DDL65785:DDM65785 DNH65785:DNI65785 DXD65785:DXE65785 EGZ65785:EHA65785 EQV65785:EQW65785 FAR65785:FAS65785 FKN65785:FKO65785 FUJ65785:FUK65785 GEF65785:GEG65785 GOB65785:GOC65785 GXX65785:GXY65785 HHT65785:HHU65785 HRP65785:HRQ65785 IBL65785:IBM65785 ILH65785:ILI65785 IVD65785:IVE65785 JEZ65785:JFA65785 JOV65785:JOW65785 JYR65785:JYS65785 KIN65785:KIO65785 KSJ65785:KSK65785 LCF65785:LCG65785 LMB65785:LMC65785 LVX65785:LVY65785 MFT65785:MFU65785 MPP65785:MPQ65785 MZL65785:MZM65785 NJH65785:NJI65785 NTD65785:NTE65785 OCZ65785:ODA65785 OMV65785:OMW65785 OWR65785:OWS65785 PGN65785:PGO65785 PQJ65785:PQK65785 QAF65785:QAG65785 QKB65785:QKC65785 QTX65785:QTY65785 RDT65785:RDU65785 RNP65785:RNQ65785 RXL65785:RXM65785 SHH65785:SHI65785 SRD65785:SRE65785 TAZ65785:TBA65785 TKV65785:TKW65785 TUR65785:TUS65785 UEN65785:UEO65785 UOJ65785:UOK65785 UYF65785:UYG65785 VIB65785:VIC65785 VRX65785:VRY65785 WBT65785:WBU65785 WLP65785:WLQ65785 WVL65785:WVM65785 E131321:F131321 IZ131321:JA131321 SV131321:SW131321 ACR131321:ACS131321 AMN131321:AMO131321 AWJ131321:AWK131321 BGF131321:BGG131321 BQB131321:BQC131321 BZX131321:BZY131321 CJT131321:CJU131321 CTP131321:CTQ131321 DDL131321:DDM131321 DNH131321:DNI131321 DXD131321:DXE131321 EGZ131321:EHA131321 EQV131321:EQW131321 FAR131321:FAS131321 FKN131321:FKO131321 FUJ131321:FUK131321 GEF131321:GEG131321 GOB131321:GOC131321 GXX131321:GXY131321 HHT131321:HHU131321 HRP131321:HRQ131321 IBL131321:IBM131321 ILH131321:ILI131321 IVD131321:IVE131321 JEZ131321:JFA131321 JOV131321:JOW131321 JYR131321:JYS131321 KIN131321:KIO131321 KSJ131321:KSK131321 LCF131321:LCG131321 LMB131321:LMC131321 LVX131321:LVY131321 MFT131321:MFU131321 MPP131321:MPQ131321 MZL131321:MZM131321 NJH131321:NJI131321 NTD131321:NTE131321 OCZ131321:ODA131321 OMV131321:OMW131321 OWR131321:OWS131321 PGN131321:PGO131321 PQJ131321:PQK131321 QAF131321:QAG131321 QKB131321:QKC131321 QTX131321:QTY131321 RDT131321:RDU131321 RNP131321:RNQ131321 RXL131321:RXM131321 SHH131321:SHI131321 SRD131321:SRE131321 TAZ131321:TBA131321 TKV131321:TKW131321 TUR131321:TUS131321 UEN131321:UEO131321 UOJ131321:UOK131321 UYF131321:UYG131321 VIB131321:VIC131321 VRX131321:VRY131321 WBT131321:WBU131321 WLP131321:WLQ131321 WVL131321:WVM131321 E196857:F196857 IZ196857:JA196857 SV196857:SW196857 ACR196857:ACS196857 AMN196857:AMO196857 AWJ196857:AWK196857 BGF196857:BGG196857 BQB196857:BQC196857 BZX196857:BZY196857 CJT196857:CJU196857 CTP196857:CTQ196857 DDL196857:DDM196857 DNH196857:DNI196857 DXD196857:DXE196857 EGZ196857:EHA196857 EQV196857:EQW196857 FAR196857:FAS196857 FKN196857:FKO196857 FUJ196857:FUK196857 GEF196857:GEG196857 GOB196857:GOC196857 GXX196857:GXY196857 HHT196857:HHU196857 HRP196857:HRQ196857 IBL196857:IBM196857 ILH196857:ILI196857 IVD196857:IVE196857 JEZ196857:JFA196857 JOV196857:JOW196857 JYR196857:JYS196857 KIN196857:KIO196857 KSJ196857:KSK196857 LCF196857:LCG196857 LMB196857:LMC196857 LVX196857:LVY196857 MFT196857:MFU196857 MPP196857:MPQ196857 MZL196857:MZM196857 NJH196857:NJI196857 NTD196857:NTE196857 OCZ196857:ODA196857 OMV196857:OMW196857 OWR196857:OWS196857 PGN196857:PGO196857 PQJ196857:PQK196857 QAF196857:QAG196857 QKB196857:QKC196857 QTX196857:QTY196857 RDT196857:RDU196857 RNP196857:RNQ196857 RXL196857:RXM196857 SHH196857:SHI196857 SRD196857:SRE196857 TAZ196857:TBA196857 TKV196857:TKW196857 TUR196857:TUS196857 UEN196857:UEO196857 UOJ196857:UOK196857 UYF196857:UYG196857 VIB196857:VIC196857 VRX196857:VRY196857 WBT196857:WBU196857 WLP196857:WLQ196857 WVL196857:WVM196857 E262393:F262393 IZ262393:JA262393 SV262393:SW262393 ACR262393:ACS262393 AMN262393:AMO262393 AWJ262393:AWK262393 BGF262393:BGG262393 BQB262393:BQC262393 BZX262393:BZY262393 CJT262393:CJU262393 CTP262393:CTQ262393 DDL262393:DDM262393 DNH262393:DNI262393 DXD262393:DXE262393 EGZ262393:EHA262393 EQV262393:EQW262393 FAR262393:FAS262393 FKN262393:FKO262393 FUJ262393:FUK262393 GEF262393:GEG262393 GOB262393:GOC262393 GXX262393:GXY262393 HHT262393:HHU262393 HRP262393:HRQ262393 IBL262393:IBM262393 ILH262393:ILI262393 IVD262393:IVE262393 JEZ262393:JFA262393 JOV262393:JOW262393 JYR262393:JYS262393 KIN262393:KIO262393 KSJ262393:KSK262393 LCF262393:LCG262393 LMB262393:LMC262393 LVX262393:LVY262393 MFT262393:MFU262393 MPP262393:MPQ262393 MZL262393:MZM262393 NJH262393:NJI262393 NTD262393:NTE262393 OCZ262393:ODA262393 OMV262393:OMW262393 OWR262393:OWS262393 PGN262393:PGO262393 PQJ262393:PQK262393 QAF262393:QAG262393 QKB262393:QKC262393 QTX262393:QTY262393 RDT262393:RDU262393 RNP262393:RNQ262393 RXL262393:RXM262393 SHH262393:SHI262393 SRD262393:SRE262393 TAZ262393:TBA262393 TKV262393:TKW262393 TUR262393:TUS262393 UEN262393:UEO262393 UOJ262393:UOK262393 UYF262393:UYG262393 VIB262393:VIC262393 VRX262393:VRY262393 WBT262393:WBU262393 WLP262393:WLQ262393 WVL262393:WVM262393 E327929:F327929 IZ327929:JA327929 SV327929:SW327929 ACR327929:ACS327929 AMN327929:AMO327929 AWJ327929:AWK327929 BGF327929:BGG327929 BQB327929:BQC327929 BZX327929:BZY327929 CJT327929:CJU327929 CTP327929:CTQ327929 DDL327929:DDM327929 DNH327929:DNI327929 DXD327929:DXE327929 EGZ327929:EHA327929 EQV327929:EQW327929 FAR327929:FAS327929 FKN327929:FKO327929 FUJ327929:FUK327929 GEF327929:GEG327929 GOB327929:GOC327929 GXX327929:GXY327929 HHT327929:HHU327929 HRP327929:HRQ327929 IBL327929:IBM327929 ILH327929:ILI327929 IVD327929:IVE327929 JEZ327929:JFA327929 JOV327929:JOW327929 JYR327929:JYS327929 KIN327929:KIO327929 KSJ327929:KSK327929 LCF327929:LCG327929 LMB327929:LMC327929 LVX327929:LVY327929 MFT327929:MFU327929 MPP327929:MPQ327929 MZL327929:MZM327929 NJH327929:NJI327929 NTD327929:NTE327929 OCZ327929:ODA327929 OMV327929:OMW327929 OWR327929:OWS327929 PGN327929:PGO327929 PQJ327929:PQK327929 QAF327929:QAG327929 QKB327929:QKC327929 QTX327929:QTY327929 RDT327929:RDU327929 RNP327929:RNQ327929 RXL327929:RXM327929 SHH327929:SHI327929 SRD327929:SRE327929 TAZ327929:TBA327929 TKV327929:TKW327929 TUR327929:TUS327929 UEN327929:UEO327929 UOJ327929:UOK327929 UYF327929:UYG327929 VIB327929:VIC327929 VRX327929:VRY327929 WBT327929:WBU327929 WLP327929:WLQ327929 WVL327929:WVM327929 E393465:F393465 IZ393465:JA393465 SV393465:SW393465 ACR393465:ACS393465 AMN393465:AMO393465 AWJ393465:AWK393465 BGF393465:BGG393465 BQB393465:BQC393465 BZX393465:BZY393465 CJT393465:CJU393465 CTP393465:CTQ393465 DDL393465:DDM393465 DNH393465:DNI393465 DXD393465:DXE393465 EGZ393465:EHA393465 EQV393465:EQW393465 FAR393465:FAS393465 FKN393465:FKO393465 FUJ393465:FUK393465 GEF393465:GEG393465 GOB393465:GOC393465 GXX393465:GXY393465 HHT393465:HHU393465 HRP393465:HRQ393465 IBL393465:IBM393465 ILH393465:ILI393465 IVD393465:IVE393465 JEZ393465:JFA393465 JOV393465:JOW393465 JYR393465:JYS393465 KIN393465:KIO393465 KSJ393465:KSK393465 LCF393465:LCG393465 LMB393465:LMC393465 LVX393465:LVY393465 MFT393465:MFU393465 MPP393465:MPQ393465 MZL393465:MZM393465 NJH393465:NJI393465 NTD393465:NTE393465 OCZ393465:ODA393465 OMV393465:OMW393465 OWR393465:OWS393465 PGN393465:PGO393465 PQJ393465:PQK393465 QAF393465:QAG393465 QKB393465:QKC393465 QTX393465:QTY393465 RDT393465:RDU393465 RNP393465:RNQ393465 RXL393465:RXM393465 SHH393465:SHI393465 SRD393465:SRE393465 TAZ393465:TBA393465 TKV393465:TKW393465 TUR393465:TUS393465 UEN393465:UEO393465 UOJ393465:UOK393465 UYF393465:UYG393465 VIB393465:VIC393465 VRX393465:VRY393465 WBT393465:WBU393465 WLP393465:WLQ393465 WVL393465:WVM393465 E459001:F459001 IZ459001:JA459001 SV459001:SW459001 ACR459001:ACS459001 AMN459001:AMO459001 AWJ459001:AWK459001 BGF459001:BGG459001 BQB459001:BQC459001 BZX459001:BZY459001 CJT459001:CJU459001 CTP459001:CTQ459001 DDL459001:DDM459001 DNH459001:DNI459001 DXD459001:DXE459001 EGZ459001:EHA459001 EQV459001:EQW459001 FAR459001:FAS459001 FKN459001:FKO459001 FUJ459001:FUK459001 GEF459001:GEG459001 GOB459001:GOC459001 GXX459001:GXY459001 HHT459001:HHU459001 HRP459001:HRQ459001 IBL459001:IBM459001 ILH459001:ILI459001 IVD459001:IVE459001 JEZ459001:JFA459001 JOV459001:JOW459001 JYR459001:JYS459001 KIN459001:KIO459001 KSJ459001:KSK459001 LCF459001:LCG459001 LMB459001:LMC459001 LVX459001:LVY459001 MFT459001:MFU459001 MPP459001:MPQ459001 MZL459001:MZM459001 NJH459001:NJI459001 NTD459001:NTE459001 OCZ459001:ODA459001 OMV459001:OMW459001 OWR459001:OWS459001 PGN459001:PGO459001 PQJ459001:PQK459001 QAF459001:QAG459001 QKB459001:QKC459001 QTX459001:QTY459001 RDT459001:RDU459001 RNP459001:RNQ459001 RXL459001:RXM459001 SHH459001:SHI459001 SRD459001:SRE459001 TAZ459001:TBA459001 TKV459001:TKW459001 TUR459001:TUS459001 UEN459001:UEO459001 UOJ459001:UOK459001 UYF459001:UYG459001 VIB459001:VIC459001 VRX459001:VRY459001 WBT459001:WBU459001 WLP459001:WLQ459001 WVL459001:WVM459001 E524537:F524537 IZ524537:JA524537 SV524537:SW524537 ACR524537:ACS524537 AMN524537:AMO524537 AWJ524537:AWK524537 BGF524537:BGG524537 BQB524537:BQC524537 BZX524537:BZY524537 CJT524537:CJU524537 CTP524537:CTQ524537 DDL524537:DDM524537 DNH524537:DNI524537 DXD524537:DXE524537 EGZ524537:EHA524537 EQV524537:EQW524537 FAR524537:FAS524537 FKN524537:FKO524537 FUJ524537:FUK524537 GEF524537:GEG524537 GOB524537:GOC524537 GXX524537:GXY524537 HHT524537:HHU524537 HRP524537:HRQ524537 IBL524537:IBM524537 ILH524537:ILI524537 IVD524537:IVE524537 JEZ524537:JFA524537 JOV524537:JOW524537 JYR524537:JYS524537 KIN524537:KIO524537 KSJ524537:KSK524537 LCF524537:LCG524537 LMB524537:LMC524537 LVX524537:LVY524537 MFT524537:MFU524537 MPP524537:MPQ524537 MZL524537:MZM524537 NJH524537:NJI524537 NTD524537:NTE524537 OCZ524537:ODA524537 OMV524537:OMW524537 OWR524537:OWS524537 PGN524537:PGO524537 PQJ524537:PQK524537 QAF524537:QAG524537 QKB524537:QKC524537 QTX524537:QTY524537 RDT524537:RDU524537 RNP524537:RNQ524537 RXL524537:RXM524537 SHH524537:SHI524537 SRD524537:SRE524537 TAZ524537:TBA524537 TKV524537:TKW524537 TUR524537:TUS524537 UEN524537:UEO524537 UOJ524537:UOK524537 UYF524537:UYG524537 VIB524537:VIC524537 VRX524537:VRY524537 WBT524537:WBU524537 WLP524537:WLQ524537 WVL524537:WVM524537 E590073:F590073 IZ590073:JA590073 SV590073:SW590073 ACR590073:ACS590073 AMN590073:AMO590073 AWJ590073:AWK590073 BGF590073:BGG590073 BQB590073:BQC590073 BZX590073:BZY590073 CJT590073:CJU590073 CTP590073:CTQ590073 DDL590073:DDM590073 DNH590073:DNI590073 DXD590073:DXE590073 EGZ590073:EHA590073 EQV590073:EQW590073 FAR590073:FAS590073 FKN590073:FKO590073 FUJ590073:FUK590073 GEF590073:GEG590073 GOB590073:GOC590073 GXX590073:GXY590073 HHT590073:HHU590073 HRP590073:HRQ590073 IBL590073:IBM590073 ILH590073:ILI590073 IVD590073:IVE590073 JEZ590073:JFA590073 JOV590073:JOW590073 JYR590073:JYS590073 KIN590073:KIO590073 KSJ590073:KSK590073 LCF590073:LCG590073 LMB590073:LMC590073 LVX590073:LVY590073 MFT590073:MFU590073 MPP590073:MPQ590073 MZL590073:MZM590073 NJH590073:NJI590073 NTD590073:NTE590073 OCZ590073:ODA590073 OMV590073:OMW590073 OWR590073:OWS590073 PGN590073:PGO590073 PQJ590073:PQK590073 QAF590073:QAG590073 QKB590073:QKC590073 QTX590073:QTY590073 RDT590073:RDU590073 RNP590073:RNQ590073 RXL590073:RXM590073 SHH590073:SHI590073 SRD590073:SRE590073 TAZ590073:TBA590073 TKV590073:TKW590073 TUR590073:TUS590073 UEN590073:UEO590073 UOJ590073:UOK590073 UYF590073:UYG590073 VIB590073:VIC590073 VRX590073:VRY590073 WBT590073:WBU590073 WLP590073:WLQ590073 WVL590073:WVM590073 E655609:F655609 IZ655609:JA655609 SV655609:SW655609 ACR655609:ACS655609 AMN655609:AMO655609 AWJ655609:AWK655609 BGF655609:BGG655609 BQB655609:BQC655609 BZX655609:BZY655609 CJT655609:CJU655609 CTP655609:CTQ655609 DDL655609:DDM655609 DNH655609:DNI655609 DXD655609:DXE655609 EGZ655609:EHA655609 EQV655609:EQW655609 FAR655609:FAS655609 FKN655609:FKO655609 FUJ655609:FUK655609 GEF655609:GEG655609 GOB655609:GOC655609 GXX655609:GXY655609 HHT655609:HHU655609 HRP655609:HRQ655609 IBL655609:IBM655609 ILH655609:ILI655609 IVD655609:IVE655609 JEZ655609:JFA655609 JOV655609:JOW655609 JYR655609:JYS655609 KIN655609:KIO655609 KSJ655609:KSK655609 LCF655609:LCG655609 LMB655609:LMC655609 LVX655609:LVY655609 MFT655609:MFU655609 MPP655609:MPQ655609 MZL655609:MZM655609 NJH655609:NJI655609 NTD655609:NTE655609 OCZ655609:ODA655609 OMV655609:OMW655609 OWR655609:OWS655609 PGN655609:PGO655609 PQJ655609:PQK655609 QAF655609:QAG655609 QKB655609:QKC655609 QTX655609:QTY655609 RDT655609:RDU655609 RNP655609:RNQ655609 RXL655609:RXM655609 SHH655609:SHI655609 SRD655609:SRE655609 TAZ655609:TBA655609 TKV655609:TKW655609 TUR655609:TUS655609 UEN655609:UEO655609 UOJ655609:UOK655609 UYF655609:UYG655609 VIB655609:VIC655609 VRX655609:VRY655609 WBT655609:WBU655609 WLP655609:WLQ655609 WVL655609:WVM655609 E721145:F721145 IZ721145:JA721145 SV721145:SW721145 ACR721145:ACS721145 AMN721145:AMO721145 AWJ721145:AWK721145 BGF721145:BGG721145 BQB721145:BQC721145 BZX721145:BZY721145 CJT721145:CJU721145 CTP721145:CTQ721145 DDL721145:DDM721145 DNH721145:DNI721145 DXD721145:DXE721145 EGZ721145:EHA721145 EQV721145:EQW721145 FAR721145:FAS721145 FKN721145:FKO721145 FUJ721145:FUK721145 GEF721145:GEG721145 GOB721145:GOC721145 GXX721145:GXY721145 HHT721145:HHU721145 HRP721145:HRQ721145 IBL721145:IBM721145 ILH721145:ILI721145 IVD721145:IVE721145 JEZ721145:JFA721145 JOV721145:JOW721145 JYR721145:JYS721145 KIN721145:KIO721145 KSJ721145:KSK721145 LCF721145:LCG721145 LMB721145:LMC721145 LVX721145:LVY721145 MFT721145:MFU721145 MPP721145:MPQ721145 MZL721145:MZM721145 NJH721145:NJI721145 NTD721145:NTE721145 OCZ721145:ODA721145 OMV721145:OMW721145 OWR721145:OWS721145 PGN721145:PGO721145 PQJ721145:PQK721145 QAF721145:QAG721145 QKB721145:QKC721145 QTX721145:QTY721145 RDT721145:RDU721145 RNP721145:RNQ721145 RXL721145:RXM721145 SHH721145:SHI721145 SRD721145:SRE721145 TAZ721145:TBA721145 TKV721145:TKW721145 TUR721145:TUS721145 UEN721145:UEO721145 UOJ721145:UOK721145 UYF721145:UYG721145 VIB721145:VIC721145 VRX721145:VRY721145 WBT721145:WBU721145 WLP721145:WLQ721145 WVL721145:WVM721145 E786681:F786681 IZ786681:JA786681 SV786681:SW786681 ACR786681:ACS786681 AMN786681:AMO786681 AWJ786681:AWK786681 BGF786681:BGG786681 BQB786681:BQC786681 BZX786681:BZY786681 CJT786681:CJU786681 CTP786681:CTQ786681 DDL786681:DDM786681 DNH786681:DNI786681 DXD786681:DXE786681 EGZ786681:EHA786681 EQV786681:EQW786681 FAR786681:FAS786681 FKN786681:FKO786681 FUJ786681:FUK786681 GEF786681:GEG786681 GOB786681:GOC786681 GXX786681:GXY786681 HHT786681:HHU786681 HRP786681:HRQ786681 IBL786681:IBM786681 ILH786681:ILI786681 IVD786681:IVE786681 JEZ786681:JFA786681 JOV786681:JOW786681 JYR786681:JYS786681 KIN786681:KIO786681 KSJ786681:KSK786681 LCF786681:LCG786681 LMB786681:LMC786681 LVX786681:LVY786681 MFT786681:MFU786681 MPP786681:MPQ786681 MZL786681:MZM786681 NJH786681:NJI786681 NTD786681:NTE786681 OCZ786681:ODA786681 OMV786681:OMW786681 OWR786681:OWS786681 PGN786681:PGO786681 PQJ786681:PQK786681 QAF786681:QAG786681 QKB786681:QKC786681 QTX786681:QTY786681 RDT786681:RDU786681 RNP786681:RNQ786681 RXL786681:RXM786681 SHH786681:SHI786681 SRD786681:SRE786681 TAZ786681:TBA786681 TKV786681:TKW786681 TUR786681:TUS786681 UEN786681:UEO786681 UOJ786681:UOK786681 UYF786681:UYG786681 VIB786681:VIC786681 VRX786681:VRY786681 WBT786681:WBU786681 WLP786681:WLQ786681 WVL786681:WVM786681 E852217:F852217 IZ852217:JA852217 SV852217:SW852217 ACR852217:ACS852217 AMN852217:AMO852217 AWJ852217:AWK852217 BGF852217:BGG852217 BQB852217:BQC852217 BZX852217:BZY852217 CJT852217:CJU852217 CTP852217:CTQ852217 DDL852217:DDM852217 DNH852217:DNI852217 DXD852217:DXE852217 EGZ852217:EHA852217 EQV852217:EQW852217 FAR852217:FAS852217 FKN852217:FKO852217 FUJ852217:FUK852217 GEF852217:GEG852217 GOB852217:GOC852217 GXX852217:GXY852217 HHT852217:HHU852217 HRP852217:HRQ852217 IBL852217:IBM852217 ILH852217:ILI852217 IVD852217:IVE852217 JEZ852217:JFA852217 JOV852217:JOW852217 JYR852217:JYS852217 KIN852217:KIO852217 KSJ852217:KSK852217 LCF852217:LCG852217 LMB852217:LMC852217 LVX852217:LVY852217 MFT852217:MFU852217 MPP852217:MPQ852217 MZL852217:MZM852217 NJH852217:NJI852217 NTD852217:NTE852217 OCZ852217:ODA852217 OMV852217:OMW852217 OWR852217:OWS852217 PGN852217:PGO852217 PQJ852217:PQK852217 QAF852217:QAG852217 QKB852217:QKC852217 QTX852217:QTY852217 RDT852217:RDU852217 RNP852217:RNQ852217 RXL852217:RXM852217 SHH852217:SHI852217 SRD852217:SRE852217 TAZ852217:TBA852217 TKV852217:TKW852217 TUR852217:TUS852217 UEN852217:UEO852217 UOJ852217:UOK852217 UYF852217:UYG852217 VIB852217:VIC852217 VRX852217:VRY852217 WBT852217:WBU852217 WLP852217:WLQ852217 WVL852217:WVM852217 E917753:F917753 IZ917753:JA917753 SV917753:SW917753 ACR917753:ACS917753 AMN917753:AMO917753 AWJ917753:AWK917753 BGF917753:BGG917753 BQB917753:BQC917753 BZX917753:BZY917753 CJT917753:CJU917753 CTP917753:CTQ917753 DDL917753:DDM917753 DNH917753:DNI917753 DXD917753:DXE917753 EGZ917753:EHA917753 EQV917753:EQW917753 FAR917753:FAS917753 FKN917753:FKO917753 FUJ917753:FUK917753 GEF917753:GEG917753 GOB917753:GOC917753 GXX917753:GXY917753 HHT917753:HHU917753 HRP917753:HRQ917753 IBL917753:IBM917753 ILH917753:ILI917753 IVD917753:IVE917753 JEZ917753:JFA917753 JOV917753:JOW917753 JYR917753:JYS917753 KIN917753:KIO917753 KSJ917753:KSK917753 LCF917753:LCG917753 LMB917753:LMC917753 LVX917753:LVY917753 MFT917753:MFU917753 MPP917753:MPQ917753 MZL917753:MZM917753 NJH917753:NJI917753 NTD917753:NTE917753 OCZ917753:ODA917753 OMV917753:OMW917753 OWR917753:OWS917753 PGN917753:PGO917753 PQJ917753:PQK917753 QAF917753:QAG917753 QKB917753:QKC917753 QTX917753:QTY917753 RDT917753:RDU917753 RNP917753:RNQ917753 RXL917753:RXM917753 SHH917753:SHI917753 SRD917753:SRE917753 TAZ917753:TBA917753 TKV917753:TKW917753 TUR917753:TUS917753 UEN917753:UEO917753 UOJ917753:UOK917753 UYF917753:UYG917753 VIB917753:VIC917753 VRX917753:VRY917753 WBT917753:WBU917753 WLP917753:WLQ917753 WVL917753:WVM917753 E983289:F983289 IZ983289:JA983289 SV983289:SW983289 ACR983289:ACS983289 AMN983289:AMO983289 AWJ983289:AWK983289 BGF983289:BGG983289 BQB983289:BQC983289 BZX983289:BZY983289 CJT983289:CJU983289 CTP983289:CTQ983289 DDL983289:DDM983289 DNH983289:DNI983289 DXD983289:DXE983289 EGZ983289:EHA983289 EQV983289:EQW983289 FAR983289:FAS983289 FKN983289:FKO983289 FUJ983289:FUK983289 GEF983289:GEG983289 GOB983289:GOC983289 GXX983289:GXY983289 HHT983289:HHU983289 HRP983289:HRQ983289 IBL983289:IBM983289 ILH983289:ILI983289 IVD983289:IVE983289 JEZ983289:JFA983289 JOV983289:JOW983289 JYR983289:JYS983289 KIN983289:KIO983289 KSJ983289:KSK983289 LCF983289:LCG983289 LMB983289:LMC983289 LVX983289:LVY983289 MFT983289:MFU983289 MPP983289:MPQ983289 MZL983289:MZM983289 NJH983289:NJI983289 NTD983289:NTE983289 OCZ983289:ODA983289 OMV983289:OMW983289 OWR983289:OWS983289 PGN983289:PGO983289 PQJ983289:PQK983289 QAF983289:QAG983289 QKB983289:QKC983289 QTX983289:QTY983289 RDT983289:RDU983289 RNP983289:RNQ983289 RXL983289:RXM983289 SHH983289:SHI983289 SRD983289:SRE983289 TAZ983289:TBA983289 TKV983289:TKW983289 TUR983289:TUS983289 UEN983289:UEO983289 UOJ983289:UOK983289 UYF983289:UYG983289 VIB983289:VIC983289 VRX983289:VRY983289 WBT983289:WBU983289 WLP983289:WLQ983289 WVL983289:WVM983289 E231:F231 IZ231:JA231 SV231:SW231 ACR231:ACS231 AMN231:AMO231 AWJ231:AWK231 BGF231:BGG231 BQB231:BQC231 BZX231:BZY231 CJT231:CJU231 CTP231:CTQ231 DDL231:DDM231 DNH231:DNI231 DXD231:DXE231 EGZ231:EHA231 EQV231:EQW231 FAR231:FAS231 FKN231:FKO231 FUJ231:FUK231 GEF231:GEG231 GOB231:GOC231 GXX231:GXY231 HHT231:HHU231 HRP231:HRQ231 IBL231:IBM231 ILH231:ILI231 IVD231:IVE231 JEZ231:JFA231 JOV231:JOW231 JYR231:JYS231 KIN231:KIO231 KSJ231:KSK231 LCF231:LCG231 LMB231:LMC231 LVX231:LVY231 MFT231:MFU231 MPP231:MPQ231 MZL231:MZM231 NJH231:NJI231 NTD231:NTE231 OCZ231:ODA231 OMV231:OMW231 OWR231:OWS231 PGN231:PGO231 PQJ231:PQK231 QAF231:QAG231 QKB231:QKC231 QTX231:QTY231 RDT231:RDU231 RNP231:RNQ231 RXL231:RXM231 SHH231:SHI231 SRD231:SRE231 TAZ231:TBA231 TKV231:TKW231 TUR231:TUS231 UEN231:UEO231 UOJ231:UOK231 UYF231:UYG231 VIB231:VIC231 VRX231:VRY231 WBT231:WBU231 WLP231:WLQ231 WVL231:WVM231 E65792:F65794 IZ65792:JA65794 SV65792:SW65794 ACR65792:ACS65794 AMN65792:AMO65794 AWJ65792:AWK65794 BGF65792:BGG65794 BQB65792:BQC65794 BZX65792:BZY65794 CJT65792:CJU65794 CTP65792:CTQ65794 DDL65792:DDM65794 DNH65792:DNI65794 DXD65792:DXE65794 EGZ65792:EHA65794 EQV65792:EQW65794 FAR65792:FAS65794 FKN65792:FKO65794 FUJ65792:FUK65794 GEF65792:GEG65794 GOB65792:GOC65794 GXX65792:GXY65794 HHT65792:HHU65794 HRP65792:HRQ65794 IBL65792:IBM65794 ILH65792:ILI65794 IVD65792:IVE65794 JEZ65792:JFA65794 JOV65792:JOW65794 JYR65792:JYS65794 KIN65792:KIO65794 KSJ65792:KSK65794 LCF65792:LCG65794 LMB65792:LMC65794 LVX65792:LVY65794 MFT65792:MFU65794 MPP65792:MPQ65794 MZL65792:MZM65794 NJH65792:NJI65794 NTD65792:NTE65794 OCZ65792:ODA65794 OMV65792:OMW65794 OWR65792:OWS65794 PGN65792:PGO65794 PQJ65792:PQK65794 QAF65792:QAG65794 QKB65792:QKC65794 QTX65792:QTY65794 RDT65792:RDU65794 RNP65792:RNQ65794 RXL65792:RXM65794 SHH65792:SHI65794 SRD65792:SRE65794 TAZ65792:TBA65794 TKV65792:TKW65794 TUR65792:TUS65794 UEN65792:UEO65794 UOJ65792:UOK65794 UYF65792:UYG65794 VIB65792:VIC65794 VRX65792:VRY65794 WBT65792:WBU65794 WLP65792:WLQ65794 WVL65792:WVM65794 E131328:F131330 IZ131328:JA131330 SV131328:SW131330 ACR131328:ACS131330 AMN131328:AMO131330 AWJ131328:AWK131330 BGF131328:BGG131330 BQB131328:BQC131330 BZX131328:BZY131330 CJT131328:CJU131330 CTP131328:CTQ131330 DDL131328:DDM131330 DNH131328:DNI131330 DXD131328:DXE131330 EGZ131328:EHA131330 EQV131328:EQW131330 FAR131328:FAS131330 FKN131328:FKO131330 FUJ131328:FUK131330 GEF131328:GEG131330 GOB131328:GOC131330 GXX131328:GXY131330 HHT131328:HHU131330 HRP131328:HRQ131330 IBL131328:IBM131330 ILH131328:ILI131330 IVD131328:IVE131330 JEZ131328:JFA131330 JOV131328:JOW131330 JYR131328:JYS131330 KIN131328:KIO131330 KSJ131328:KSK131330 LCF131328:LCG131330 LMB131328:LMC131330 LVX131328:LVY131330 MFT131328:MFU131330 MPP131328:MPQ131330 MZL131328:MZM131330 NJH131328:NJI131330 NTD131328:NTE131330 OCZ131328:ODA131330 OMV131328:OMW131330 OWR131328:OWS131330 PGN131328:PGO131330 PQJ131328:PQK131330 QAF131328:QAG131330 QKB131328:QKC131330 QTX131328:QTY131330 RDT131328:RDU131330 RNP131328:RNQ131330 RXL131328:RXM131330 SHH131328:SHI131330 SRD131328:SRE131330 TAZ131328:TBA131330 TKV131328:TKW131330 TUR131328:TUS131330 UEN131328:UEO131330 UOJ131328:UOK131330 UYF131328:UYG131330 VIB131328:VIC131330 VRX131328:VRY131330 WBT131328:WBU131330 WLP131328:WLQ131330 WVL131328:WVM131330 E196864:F196866 IZ196864:JA196866 SV196864:SW196866 ACR196864:ACS196866 AMN196864:AMO196866 AWJ196864:AWK196866 BGF196864:BGG196866 BQB196864:BQC196866 BZX196864:BZY196866 CJT196864:CJU196866 CTP196864:CTQ196866 DDL196864:DDM196866 DNH196864:DNI196866 DXD196864:DXE196866 EGZ196864:EHA196866 EQV196864:EQW196866 FAR196864:FAS196866 FKN196864:FKO196866 FUJ196864:FUK196866 GEF196864:GEG196866 GOB196864:GOC196866 GXX196864:GXY196866 HHT196864:HHU196866 HRP196864:HRQ196866 IBL196864:IBM196866 ILH196864:ILI196866 IVD196864:IVE196866 JEZ196864:JFA196866 JOV196864:JOW196866 JYR196864:JYS196866 KIN196864:KIO196866 KSJ196864:KSK196866 LCF196864:LCG196866 LMB196864:LMC196866 LVX196864:LVY196866 MFT196864:MFU196866 MPP196864:MPQ196866 MZL196864:MZM196866 NJH196864:NJI196866 NTD196864:NTE196866 OCZ196864:ODA196866 OMV196864:OMW196866 OWR196864:OWS196866 PGN196864:PGO196866 PQJ196864:PQK196866 QAF196864:QAG196866 QKB196864:QKC196866 QTX196864:QTY196866 RDT196864:RDU196866 RNP196864:RNQ196866 RXL196864:RXM196866 SHH196864:SHI196866 SRD196864:SRE196866 TAZ196864:TBA196866 TKV196864:TKW196866 TUR196864:TUS196866 UEN196864:UEO196866 UOJ196864:UOK196866 UYF196864:UYG196866 VIB196864:VIC196866 VRX196864:VRY196866 WBT196864:WBU196866 WLP196864:WLQ196866 WVL196864:WVM196866 E262400:F262402 IZ262400:JA262402 SV262400:SW262402 ACR262400:ACS262402 AMN262400:AMO262402 AWJ262400:AWK262402 BGF262400:BGG262402 BQB262400:BQC262402 BZX262400:BZY262402 CJT262400:CJU262402 CTP262400:CTQ262402 DDL262400:DDM262402 DNH262400:DNI262402 DXD262400:DXE262402 EGZ262400:EHA262402 EQV262400:EQW262402 FAR262400:FAS262402 FKN262400:FKO262402 FUJ262400:FUK262402 GEF262400:GEG262402 GOB262400:GOC262402 GXX262400:GXY262402 HHT262400:HHU262402 HRP262400:HRQ262402 IBL262400:IBM262402 ILH262400:ILI262402 IVD262400:IVE262402 JEZ262400:JFA262402 JOV262400:JOW262402 JYR262400:JYS262402 KIN262400:KIO262402 KSJ262400:KSK262402 LCF262400:LCG262402 LMB262400:LMC262402 LVX262400:LVY262402 MFT262400:MFU262402 MPP262400:MPQ262402 MZL262400:MZM262402 NJH262400:NJI262402 NTD262400:NTE262402 OCZ262400:ODA262402 OMV262400:OMW262402 OWR262400:OWS262402 PGN262400:PGO262402 PQJ262400:PQK262402 QAF262400:QAG262402 QKB262400:QKC262402 QTX262400:QTY262402 RDT262400:RDU262402 RNP262400:RNQ262402 RXL262400:RXM262402 SHH262400:SHI262402 SRD262400:SRE262402 TAZ262400:TBA262402 TKV262400:TKW262402 TUR262400:TUS262402 UEN262400:UEO262402 UOJ262400:UOK262402 UYF262400:UYG262402 VIB262400:VIC262402 VRX262400:VRY262402 WBT262400:WBU262402 WLP262400:WLQ262402 WVL262400:WVM262402 E327936:F327938 IZ327936:JA327938 SV327936:SW327938 ACR327936:ACS327938 AMN327936:AMO327938 AWJ327936:AWK327938 BGF327936:BGG327938 BQB327936:BQC327938 BZX327936:BZY327938 CJT327936:CJU327938 CTP327936:CTQ327938 DDL327936:DDM327938 DNH327936:DNI327938 DXD327936:DXE327938 EGZ327936:EHA327938 EQV327936:EQW327938 FAR327936:FAS327938 FKN327936:FKO327938 FUJ327936:FUK327938 GEF327936:GEG327938 GOB327936:GOC327938 GXX327936:GXY327938 HHT327936:HHU327938 HRP327936:HRQ327938 IBL327936:IBM327938 ILH327936:ILI327938 IVD327936:IVE327938 JEZ327936:JFA327938 JOV327936:JOW327938 JYR327936:JYS327938 KIN327936:KIO327938 KSJ327936:KSK327938 LCF327936:LCG327938 LMB327936:LMC327938 LVX327936:LVY327938 MFT327936:MFU327938 MPP327936:MPQ327938 MZL327936:MZM327938 NJH327936:NJI327938 NTD327936:NTE327938 OCZ327936:ODA327938 OMV327936:OMW327938 OWR327936:OWS327938 PGN327936:PGO327938 PQJ327936:PQK327938 QAF327936:QAG327938 QKB327936:QKC327938 QTX327936:QTY327938 RDT327936:RDU327938 RNP327936:RNQ327938 RXL327936:RXM327938 SHH327936:SHI327938 SRD327936:SRE327938 TAZ327936:TBA327938 TKV327936:TKW327938 TUR327936:TUS327938 UEN327936:UEO327938 UOJ327936:UOK327938 UYF327936:UYG327938 VIB327936:VIC327938 VRX327936:VRY327938 WBT327936:WBU327938 WLP327936:WLQ327938 WVL327936:WVM327938 E393472:F393474 IZ393472:JA393474 SV393472:SW393474 ACR393472:ACS393474 AMN393472:AMO393474 AWJ393472:AWK393474 BGF393472:BGG393474 BQB393472:BQC393474 BZX393472:BZY393474 CJT393472:CJU393474 CTP393472:CTQ393474 DDL393472:DDM393474 DNH393472:DNI393474 DXD393472:DXE393474 EGZ393472:EHA393474 EQV393472:EQW393474 FAR393472:FAS393474 FKN393472:FKO393474 FUJ393472:FUK393474 GEF393472:GEG393474 GOB393472:GOC393474 GXX393472:GXY393474 HHT393472:HHU393474 HRP393472:HRQ393474 IBL393472:IBM393474 ILH393472:ILI393474 IVD393472:IVE393474 JEZ393472:JFA393474 JOV393472:JOW393474 JYR393472:JYS393474 KIN393472:KIO393474 KSJ393472:KSK393474 LCF393472:LCG393474 LMB393472:LMC393474 LVX393472:LVY393474 MFT393472:MFU393474 MPP393472:MPQ393474 MZL393472:MZM393474 NJH393472:NJI393474 NTD393472:NTE393474 OCZ393472:ODA393474 OMV393472:OMW393474 OWR393472:OWS393474 PGN393472:PGO393474 PQJ393472:PQK393474 QAF393472:QAG393474 QKB393472:QKC393474 QTX393472:QTY393474 RDT393472:RDU393474 RNP393472:RNQ393474 RXL393472:RXM393474 SHH393472:SHI393474 SRD393472:SRE393474 TAZ393472:TBA393474 TKV393472:TKW393474 TUR393472:TUS393474 UEN393472:UEO393474 UOJ393472:UOK393474 UYF393472:UYG393474 VIB393472:VIC393474 VRX393472:VRY393474 WBT393472:WBU393474 WLP393472:WLQ393474 WVL393472:WVM393474 E459008:F459010 IZ459008:JA459010 SV459008:SW459010 ACR459008:ACS459010 AMN459008:AMO459010 AWJ459008:AWK459010 BGF459008:BGG459010 BQB459008:BQC459010 BZX459008:BZY459010 CJT459008:CJU459010 CTP459008:CTQ459010 DDL459008:DDM459010 DNH459008:DNI459010 DXD459008:DXE459010 EGZ459008:EHA459010 EQV459008:EQW459010 FAR459008:FAS459010 FKN459008:FKO459010 FUJ459008:FUK459010 GEF459008:GEG459010 GOB459008:GOC459010 GXX459008:GXY459010 HHT459008:HHU459010 HRP459008:HRQ459010 IBL459008:IBM459010 ILH459008:ILI459010 IVD459008:IVE459010 JEZ459008:JFA459010 JOV459008:JOW459010 JYR459008:JYS459010 KIN459008:KIO459010 KSJ459008:KSK459010 LCF459008:LCG459010 LMB459008:LMC459010 LVX459008:LVY459010 MFT459008:MFU459010 MPP459008:MPQ459010 MZL459008:MZM459010 NJH459008:NJI459010 NTD459008:NTE459010 OCZ459008:ODA459010 OMV459008:OMW459010 OWR459008:OWS459010 PGN459008:PGO459010 PQJ459008:PQK459010 QAF459008:QAG459010 QKB459008:QKC459010 QTX459008:QTY459010 RDT459008:RDU459010 RNP459008:RNQ459010 RXL459008:RXM459010 SHH459008:SHI459010 SRD459008:SRE459010 TAZ459008:TBA459010 TKV459008:TKW459010 TUR459008:TUS459010 UEN459008:UEO459010 UOJ459008:UOK459010 UYF459008:UYG459010 VIB459008:VIC459010 VRX459008:VRY459010 WBT459008:WBU459010 WLP459008:WLQ459010 WVL459008:WVM459010 E524544:F524546 IZ524544:JA524546 SV524544:SW524546 ACR524544:ACS524546 AMN524544:AMO524546 AWJ524544:AWK524546 BGF524544:BGG524546 BQB524544:BQC524546 BZX524544:BZY524546 CJT524544:CJU524546 CTP524544:CTQ524546 DDL524544:DDM524546 DNH524544:DNI524546 DXD524544:DXE524546 EGZ524544:EHA524546 EQV524544:EQW524546 FAR524544:FAS524546 FKN524544:FKO524546 FUJ524544:FUK524546 GEF524544:GEG524546 GOB524544:GOC524546 GXX524544:GXY524546 HHT524544:HHU524546 HRP524544:HRQ524546 IBL524544:IBM524546 ILH524544:ILI524546 IVD524544:IVE524546 JEZ524544:JFA524546 JOV524544:JOW524546 JYR524544:JYS524546 KIN524544:KIO524546 KSJ524544:KSK524546 LCF524544:LCG524546 LMB524544:LMC524546 LVX524544:LVY524546 MFT524544:MFU524546 MPP524544:MPQ524546 MZL524544:MZM524546 NJH524544:NJI524546 NTD524544:NTE524546 OCZ524544:ODA524546 OMV524544:OMW524546 OWR524544:OWS524546 PGN524544:PGO524546 PQJ524544:PQK524546 QAF524544:QAG524546 QKB524544:QKC524546 QTX524544:QTY524546 RDT524544:RDU524546 RNP524544:RNQ524546 RXL524544:RXM524546 SHH524544:SHI524546 SRD524544:SRE524546 TAZ524544:TBA524546 TKV524544:TKW524546 TUR524544:TUS524546 UEN524544:UEO524546 UOJ524544:UOK524546 UYF524544:UYG524546 VIB524544:VIC524546 VRX524544:VRY524546 WBT524544:WBU524546 WLP524544:WLQ524546 WVL524544:WVM524546 E590080:F590082 IZ590080:JA590082 SV590080:SW590082 ACR590080:ACS590082 AMN590080:AMO590082 AWJ590080:AWK590082 BGF590080:BGG590082 BQB590080:BQC590082 BZX590080:BZY590082 CJT590080:CJU590082 CTP590080:CTQ590082 DDL590080:DDM590082 DNH590080:DNI590082 DXD590080:DXE590082 EGZ590080:EHA590082 EQV590080:EQW590082 FAR590080:FAS590082 FKN590080:FKO590082 FUJ590080:FUK590082 GEF590080:GEG590082 GOB590080:GOC590082 GXX590080:GXY590082 HHT590080:HHU590082 HRP590080:HRQ590082 IBL590080:IBM590082 ILH590080:ILI590082 IVD590080:IVE590082 JEZ590080:JFA590082 JOV590080:JOW590082 JYR590080:JYS590082 KIN590080:KIO590082 KSJ590080:KSK590082 LCF590080:LCG590082 LMB590080:LMC590082 LVX590080:LVY590082 MFT590080:MFU590082 MPP590080:MPQ590082 MZL590080:MZM590082 NJH590080:NJI590082 NTD590080:NTE590082 OCZ590080:ODA590082 OMV590080:OMW590082 OWR590080:OWS590082 PGN590080:PGO590082 PQJ590080:PQK590082 QAF590080:QAG590082 QKB590080:QKC590082 QTX590080:QTY590082 RDT590080:RDU590082 RNP590080:RNQ590082 RXL590080:RXM590082 SHH590080:SHI590082 SRD590080:SRE590082 TAZ590080:TBA590082 TKV590080:TKW590082 TUR590080:TUS590082 UEN590080:UEO590082 UOJ590080:UOK590082 UYF590080:UYG590082 VIB590080:VIC590082 VRX590080:VRY590082 WBT590080:WBU590082 WLP590080:WLQ590082 WVL590080:WVM590082 E655616:F655618 IZ655616:JA655618 SV655616:SW655618 ACR655616:ACS655618 AMN655616:AMO655618 AWJ655616:AWK655618 BGF655616:BGG655618 BQB655616:BQC655618 BZX655616:BZY655618 CJT655616:CJU655618 CTP655616:CTQ655618 DDL655616:DDM655618 DNH655616:DNI655618 DXD655616:DXE655618 EGZ655616:EHA655618 EQV655616:EQW655618 FAR655616:FAS655618 FKN655616:FKO655618 FUJ655616:FUK655618 GEF655616:GEG655618 GOB655616:GOC655618 GXX655616:GXY655618 HHT655616:HHU655618 HRP655616:HRQ655618 IBL655616:IBM655618 ILH655616:ILI655618 IVD655616:IVE655618 JEZ655616:JFA655618 JOV655616:JOW655618 JYR655616:JYS655618 KIN655616:KIO655618 KSJ655616:KSK655618 LCF655616:LCG655618 LMB655616:LMC655618 LVX655616:LVY655618 MFT655616:MFU655618 MPP655616:MPQ655618 MZL655616:MZM655618 NJH655616:NJI655618 NTD655616:NTE655618 OCZ655616:ODA655618 OMV655616:OMW655618 OWR655616:OWS655618 PGN655616:PGO655618 PQJ655616:PQK655618 QAF655616:QAG655618 QKB655616:QKC655618 QTX655616:QTY655618 RDT655616:RDU655618 RNP655616:RNQ655618 RXL655616:RXM655618 SHH655616:SHI655618 SRD655616:SRE655618 TAZ655616:TBA655618 TKV655616:TKW655618 TUR655616:TUS655618 UEN655616:UEO655618 UOJ655616:UOK655618 UYF655616:UYG655618 VIB655616:VIC655618 VRX655616:VRY655618 WBT655616:WBU655618 WLP655616:WLQ655618 WVL655616:WVM655618 E721152:F721154 IZ721152:JA721154 SV721152:SW721154 ACR721152:ACS721154 AMN721152:AMO721154 AWJ721152:AWK721154 BGF721152:BGG721154 BQB721152:BQC721154 BZX721152:BZY721154 CJT721152:CJU721154 CTP721152:CTQ721154 DDL721152:DDM721154 DNH721152:DNI721154 DXD721152:DXE721154 EGZ721152:EHA721154 EQV721152:EQW721154 FAR721152:FAS721154 FKN721152:FKO721154 FUJ721152:FUK721154 GEF721152:GEG721154 GOB721152:GOC721154 GXX721152:GXY721154 HHT721152:HHU721154 HRP721152:HRQ721154 IBL721152:IBM721154 ILH721152:ILI721154 IVD721152:IVE721154 JEZ721152:JFA721154 JOV721152:JOW721154 JYR721152:JYS721154 KIN721152:KIO721154 KSJ721152:KSK721154 LCF721152:LCG721154 LMB721152:LMC721154 LVX721152:LVY721154 MFT721152:MFU721154 MPP721152:MPQ721154 MZL721152:MZM721154 NJH721152:NJI721154 NTD721152:NTE721154 OCZ721152:ODA721154 OMV721152:OMW721154 OWR721152:OWS721154 PGN721152:PGO721154 PQJ721152:PQK721154 QAF721152:QAG721154 QKB721152:QKC721154 QTX721152:QTY721154 RDT721152:RDU721154 RNP721152:RNQ721154 RXL721152:RXM721154 SHH721152:SHI721154 SRD721152:SRE721154 TAZ721152:TBA721154 TKV721152:TKW721154 TUR721152:TUS721154 UEN721152:UEO721154 UOJ721152:UOK721154 UYF721152:UYG721154 VIB721152:VIC721154 VRX721152:VRY721154 WBT721152:WBU721154 WLP721152:WLQ721154 WVL721152:WVM721154 E786688:F786690 IZ786688:JA786690 SV786688:SW786690 ACR786688:ACS786690 AMN786688:AMO786690 AWJ786688:AWK786690 BGF786688:BGG786690 BQB786688:BQC786690 BZX786688:BZY786690 CJT786688:CJU786690 CTP786688:CTQ786690 DDL786688:DDM786690 DNH786688:DNI786690 DXD786688:DXE786690 EGZ786688:EHA786690 EQV786688:EQW786690 FAR786688:FAS786690 FKN786688:FKO786690 FUJ786688:FUK786690 GEF786688:GEG786690 GOB786688:GOC786690 GXX786688:GXY786690 HHT786688:HHU786690 HRP786688:HRQ786690 IBL786688:IBM786690 ILH786688:ILI786690 IVD786688:IVE786690 JEZ786688:JFA786690 JOV786688:JOW786690 JYR786688:JYS786690 KIN786688:KIO786690 KSJ786688:KSK786690 LCF786688:LCG786690 LMB786688:LMC786690 LVX786688:LVY786690 MFT786688:MFU786690 MPP786688:MPQ786690 MZL786688:MZM786690 NJH786688:NJI786690 NTD786688:NTE786690 OCZ786688:ODA786690 OMV786688:OMW786690 OWR786688:OWS786690 PGN786688:PGO786690 PQJ786688:PQK786690 QAF786688:QAG786690 QKB786688:QKC786690 QTX786688:QTY786690 RDT786688:RDU786690 RNP786688:RNQ786690 RXL786688:RXM786690 SHH786688:SHI786690 SRD786688:SRE786690 TAZ786688:TBA786690 TKV786688:TKW786690 TUR786688:TUS786690 UEN786688:UEO786690 UOJ786688:UOK786690 UYF786688:UYG786690 VIB786688:VIC786690 VRX786688:VRY786690 WBT786688:WBU786690 WLP786688:WLQ786690 WVL786688:WVM786690 E852224:F852226 IZ852224:JA852226 SV852224:SW852226 ACR852224:ACS852226 AMN852224:AMO852226 AWJ852224:AWK852226 BGF852224:BGG852226 BQB852224:BQC852226 BZX852224:BZY852226 CJT852224:CJU852226 CTP852224:CTQ852226 DDL852224:DDM852226 DNH852224:DNI852226 DXD852224:DXE852226 EGZ852224:EHA852226 EQV852224:EQW852226 FAR852224:FAS852226 FKN852224:FKO852226 FUJ852224:FUK852226 GEF852224:GEG852226 GOB852224:GOC852226 GXX852224:GXY852226 HHT852224:HHU852226 HRP852224:HRQ852226 IBL852224:IBM852226 ILH852224:ILI852226 IVD852224:IVE852226 JEZ852224:JFA852226 JOV852224:JOW852226 JYR852224:JYS852226 KIN852224:KIO852226 KSJ852224:KSK852226 LCF852224:LCG852226 LMB852224:LMC852226 LVX852224:LVY852226 MFT852224:MFU852226 MPP852224:MPQ852226 MZL852224:MZM852226 NJH852224:NJI852226 NTD852224:NTE852226 OCZ852224:ODA852226 OMV852224:OMW852226 OWR852224:OWS852226 PGN852224:PGO852226 PQJ852224:PQK852226 QAF852224:QAG852226 QKB852224:QKC852226 QTX852224:QTY852226 RDT852224:RDU852226 RNP852224:RNQ852226 RXL852224:RXM852226 SHH852224:SHI852226 SRD852224:SRE852226 TAZ852224:TBA852226 TKV852224:TKW852226 TUR852224:TUS852226 UEN852224:UEO852226 UOJ852224:UOK852226 UYF852224:UYG852226 VIB852224:VIC852226 VRX852224:VRY852226 WBT852224:WBU852226 WLP852224:WLQ852226 WVL852224:WVM852226 E917760:F917762 IZ917760:JA917762 SV917760:SW917762 ACR917760:ACS917762 AMN917760:AMO917762 AWJ917760:AWK917762 BGF917760:BGG917762 BQB917760:BQC917762 BZX917760:BZY917762 CJT917760:CJU917762 CTP917760:CTQ917762 DDL917760:DDM917762 DNH917760:DNI917762 DXD917760:DXE917762 EGZ917760:EHA917762 EQV917760:EQW917762 FAR917760:FAS917762 FKN917760:FKO917762 FUJ917760:FUK917762 GEF917760:GEG917762 GOB917760:GOC917762 GXX917760:GXY917762 HHT917760:HHU917762 HRP917760:HRQ917762 IBL917760:IBM917762 ILH917760:ILI917762 IVD917760:IVE917762 JEZ917760:JFA917762 JOV917760:JOW917762 JYR917760:JYS917762 KIN917760:KIO917762 KSJ917760:KSK917762 LCF917760:LCG917762 LMB917760:LMC917762 LVX917760:LVY917762 MFT917760:MFU917762 MPP917760:MPQ917762 MZL917760:MZM917762 NJH917760:NJI917762 NTD917760:NTE917762 OCZ917760:ODA917762 OMV917760:OMW917762 OWR917760:OWS917762 PGN917760:PGO917762 PQJ917760:PQK917762 QAF917760:QAG917762 QKB917760:QKC917762 QTX917760:QTY917762 RDT917760:RDU917762 RNP917760:RNQ917762 RXL917760:RXM917762 SHH917760:SHI917762 SRD917760:SRE917762 TAZ917760:TBA917762 TKV917760:TKW917762 TUR917760:TUS917762 UEN917760:UEO917762 UOJ917760:UOK917762 UYF917760:UYG917762 VIB917760:VIC917762 VRX917760:VRY917762 WBT917760:WBU917762 WLP917760:WLQ917762 WVL917760:WVM917762 E983296:F983298 IZ983296:JA983298 SV983296:SW983298 ACR983296:ACS983298 AMN983296:AMO983298 AWJ983296:AWK983298 BGF983296:BGG983298 BQB983296:BQC983298 BZX983296:BZY983298 CJT983296:CJU983298 CTP983296:CTQ983298 DDL983296:DDM983298 DNH983296:DNI983298 DXD983296:DXE983298 EGZ983296:EHA983298 EQV983296:EQW983298 FAR983296:FAS983298 FKN983296:FKO983298 FUJ983296:FUK983298 GEF983296:GEG983298 GOB983296:GOC983298 GXX983296:GXY983298 HHT983296:HHU983298 HRP983296:HRQ983298 IBL983296:IBM983298 ILH983296:ILI983298 IVD983296:IVE983298 JEZ983296:JFA983298 JOV983296:JOW983298 JYR983296:JYS983298 KIN983296:KIO983298 KSJ983296:KSK983298 LCF983296:LCG983298 LMB983296:LMC983298 LVX983296:LVY983298 MFT983296:MFU983298 MPP983296:MPQ983298 MZL983296:MZM983298 NJH983296:NJI983298 NTD983296:NTE983298 OCZ983296:ODA983298 OMV983296:OMW983298 OWR983296:OWS983298 PGN983296:PGO983298 PQJ983296:PQK983298 QAF983296:QAG983298 QKB983296:QKC983298 QTX983296:QTY983298 RDT983296:RDU983298 RNP983296:RNQ983298 RXL983296:RXM983298 SHH983296:SHI983298 SRD983296:SRE983298 TAZ983296:TBA983298 TKV983296:TKW983298 TUR983296:TUS983298 UEN983296:UEO983298 UOJ983296:UOK983298 UYF983296:UYG983298 VIB983296:VIC983298 VRX983296:VRY983298 WBT983296:WBU983298 WLP983296:WLQ983298 WVL983296:WVM983298 E245:F245 IZ245:JA245 SV245:SW245 ACR245:ACS245 AMN245:AMO245 AWJ245:AWK245 BGF245:BGG245 BQB245:BQC245 BZX245:BZY245 CJT245:CJU245 CTP245:CTQ245 DDL245:DDM245 DNH245:DNI245 DXD245:DXE245 EGZ245:EHA245 EQV245:EQW245 FAR245:FAS245 FKN245:FKO245 FUJ245:FUK245 GEF245:GEG245 GOB245:GOC245 GXX245:GXY245 HHT245:HHU245 HRP245:HRQ245 IBL245:IBM245 ILH245:ILI245 IVD245:IVE245 JEZ245:JFA245 JOV245:JOW245 JYR245:JYS245 KIN245:KIO245 KSJ245:KSK245 LCF245:LCG245 LMB245:LMC245 LVX245:LVY245 MFT245:MFU245 MPP245:MPQ245 MZL245:MZM245 NJH245:NJI245 NTD245:NTE245 OCZ245:ODA245 OMV245:OMW245 OWR245:OWS245 PGN245:PGO245 PQJ245:PQK245 QAF245:QAG245 QKB245:QKC245 QTX245:QTY245 RDT245:RDU245 RNP245:RNQ245 RXL245:RXM245 SHH245:SHI245 SRD245:SRE245 TAZ245:TBA245 TKV245:TKW245 TUR245:TUS245 UEN245:UEO245 UOJ245:UOK245 UYF245:UYG245 VIB245:VIC245 VRX245:VRY245 WBT245:WBU245 WLP245:WLQ245 WVL245:WVM245 E65801:F65801 IZ65801:JA65801 SV65801:SW65801 ACR65801:ACS65801 AMN65801:AMO65801 AWJ65801:AWK65801 BGF65801:BGG65801 BQB65801:BQC65801 BZX65801:BZY65801 CJT65801:CJU65801 CTP65801:CTQ65801 DDL65801:DDM65801 DNH65801:DNI65801 DXD65801:DXE65801 EGZ65801:EHA65801 EQV65801:EQW65801 FAR65801:FAS65801 FKN65801:FKO65801 FUJ65801:FUK65801 GEF65801:GEG65801 GOB65801:GOC65801 GXX65801:GXY65801 HHT65801:HHU65801 HRP65801:HRQ65801 IBL65801:IBM65801 ILH65801:ILI65801 IVD65801:IVE65801 JEZ65801:JFA65801 JOV65801:JOW65801 JYR65801:JYS65801 KIN65801:KIO65801 KSJ65801:KSK65801 LCF65801:LCG65801 LMB65801:LMC65801 LVX65801:LVY65801 MFT65801:MFU65801 MPP65801:MPQ65801 MZL65801:MZM65801 NJH65801:NJI65801 NTD65801:NTE65801 OCZ65801:ODA65801 OMV65801:OMW65801 OWR65801:OWS65801 PGN65801:PGO65801 PQJ65801:PQK65801 QAF65801:QAG65801 QKB65801:QKC65801 QTX65801:QTY65801 RDT65801:RDU65801 RNP65801:RNQ65801 RXL65801:RXM65801 SHH65801:SHI65801 SRD65801:SRE65801 TAZ65801:TBA65801 TKV65801:TKW65801 TUR65801:TUS65801 UEN65801:UEO65801 UOJ65801:UOK65801 UYF65801:UYG65801 VIB65801:VIC65801 VRX65801:VRY65801 WBT65801:WBU65801 WLP65801:WLQ65801 WVL65801:WVM65801 E131337:F131337 IZ131337:JA131337 SV131337:SW131337 ACR131337:ACS131337 AMN131337:AMO131337 AWJ131337:AWK131337 BGF131337:BGG131337 BQB131337:BQC131337 BZX131337:BZY131337 CJT131337:CJU131337 CTP131337:CTQ131337 DDL131337:DDM131337 DNH131337:DNI131337 DXD131337:DXE131337 EGZ131337:EHA131337 EQV131337:EQW131337 FAR131337:FAS131337 FKN131337:FKO131337 FUJ131337:FUK131337 GEF131337:GEG131337 GOB131337:GOC131337 GXX131337:GXY131337 HHT131337:HHU131337 HRP131337:HRQ131337 IBL131337:IBM131337 ILH131337:ILI131337 IVD131337:IVE131337 JEZ131337:JFA131337 JOV131337:JOW131337 JYR131337:JYS131337 KIN131337:KIO131337 KSJ131337:KSK131337 LCF131337:LCG131337 LMB131337:LMC131337 LVX131337:LVY131337 MFT131337:MFU131337 MPP131337:MPQ131337 MZL131337:MZM131337 NJH131337:NJI131337 NTD131337:NTE131337 OCZ131337:ODA131337 OMV131337:OMW131337 OWR131337:OWS131337 PGN131337:PGO131337 PQJ131337:PQK131337 QAF131337:QAG131337 QKB131337:QKC131337 QTX131337:QTY131337 RDT131337:RDU131337 RNP131337:RNQ131337 RXL131337:RXM131337 SHH131337:SHI131337 SRD131337:SRE131337 TAZ131337:TBA131337 TKV131337:TKW131337 TUR131337:TUS131337 UEN131337:UEO131337 UOJ131337:UOK131337 UYF131337:UYG131337 VIB131337:VIC131337 VRX131337:VRY131337 WBT131337:WBU131337 WLP131337:WLQ131337 WVL131337:WVM131337 E196873:F196873 IZ196873:JA196873 SV196873:SW196873 ACR196873:ACS196873 AMN196873:AMO196873 AWJ196873:AWK196873 BGF196873:BGG196873 BQB196873:BQC196873 BZX196873:BZY196873 CJT196873:CJU196873 CTP196873:CTQ196873 DDL196873:DDM196873 DNH196873:DNI196873 DXD196873:DXE196873 EGZ196873:EHA196873 EQV196873:EQW196873 FAR196873:FAS196873 FKN196873:FKO196873 FUJ196873:FUK196873 GEF196873:GEG196873 GOB196873:GOC196873 GXX196873:GXY196873 HHT196873:HHU196873 HRP196873:HRQ196873 IBL196873:IBM196873 ILH196873:ILI196873 IVD196873:IVE196873 JEZ196873:JFA196873 JOV196873:JOW196873 JYR196873:JYS196873 KIN196873:KIO196873 KSJ196873:KSK196873 LCF196873:LCG196873 LMB196873:LMC196873 LVX196873:LVY196873 MFT196873:MFU196873 MPP196873:MPQ196873 MZL196873:MZM196873 NJH196873:NJI196873 NTD196873:NTE196873 OCZ196873:ODA196873 OMV196873:OMW196873 OWR196873:OWS196873 PGN196873:PGO196873 PQJ196873:PQK196873 QAF196873:QAG196873 QKB196873:QKC196873 QTX196873:QTY196873 RDT196873:RDU196873 RNP196873:RNQ196873 RXL196873:RXM196873 SHH196873:SHI196873 SRD196873:SRE196873 TAZ196873:TBA196873 TKV196873:TKW196873 TUR196873:TUS196873 UEN196873:UEO196873 UOJ196873:UOK196873 UYF196873:UYG196873 VIB196873:VIC196873 VRX196873:VRY196873 WBT196873:WBU196873 WLP196873:WLQ196873 WVL196873:WVM196873 E262409:F262409 IZ262409:JA262409 SV262409:SW262409 ACR262409:ACS262409 AMN262409:AMO262409 AWJ262409:AWK262409 BGF262409:BGG262409 BQB262409:BQC262409 BZX262409:BZY262409 CJT262409:CJU262409 CTP262409:CTQ262409 DDL262409:DDM262409 DNH262409:DNI262409 DXD262409:DXE262409 EGZ262409:EHA262409 EQV262409:EQW262409 FAR262409:FAS262409 FKN262409:FKO262409 FUJ262409:FUK262409 GEF262409:GEG262409 GOB262409:GOC262409 GXX262409:GXY262409 HHT262409:HHU262409 HRP262409:HRQ262409 IBL262409:IBM262409 ILH262409:ILI262409 IVD262409:IVE262409 JEZ262409:JFA262409 JOV262409:JOW262409 JYR262409:JYS262409 KIN262409:KIO262409 KSJ262409:KSK262409 LCF262409:LCG262409 LMB262409:LMC262409 LVX262409:LVY262409 MFT262409:MFU262409 MPP262409:MPQ262409 MZL262409:MZM262409 NJH262409:NJI262409 NTD262409:NTE262409 OCZ262409:ODA262409 OMV262409:OMW262409 OWR262409:OWS262409 PGN262409:PGO262409 PQJ262409:PQK262409 QAF262409:QAG262409 QKB262409:QKC262409 QTX262409:QTY262409 RDT262409:RDU262409 RNP262409:RNQ262409 RXL262409:RXM262409 SHH262409:SHI262409 SRD262409:SRE262409 TAZ262409:TBA262409 TKV262409:TKW262409 TUR262409:TUS262409 UEN262409:UEO262409 UOJ262409:UOK262409 UYF262409:UYG262409 VIB262409:VIC262409 VRX262409:VRY262409 WBT262409:WBU262409 WLP262409:WLQ262409 WVL262409:WVM262409 E327945:F327945 IZ327945:JA327945 SV327945:SW327945 ACR327945:ACS327945 AMN327945:AMO327945 AWJ327945:AWK327945 BGF327945:BGG327945 BQB327945:BQC327945 BZX327945:BZY327945 CJT327945:CJU327945 CTP327945:CTQ327945 DDL327945:DDM327945 DNH327945:DNI327945 DXD327945:DXE327945 EGZ327945:EHA327945 EQV327945:EQW327945 FAR327945:FAS327945 FKN327945:FKO327945 FUJ327945:FUK327945 GEF327945:GEG327945 GOB327945:GOC327945 GXX327945:GXY327945 HHT327945:HHU327945 HRP327945:HRQ327945 IBL327945:IBM327945 ILH327945:ILI327945 IVD327945:IVE327945 JEZ327945:JFA327945 JOV327945:JOW327945 JYR327945:JYS327945 KIN327945:KIO327945 KSJ327945:KSK327945 LCF327945:LCG327945 LMB327945:LMC327945 LVX327945:LVY327945 MFT327945:MFU327945 MPP327945:MPQ327945 MZL327945:MZM327945 NJH327945:NJI327945 NTD327945:NTE327945 OCZ327945:ODA327945 OMV327945:OMW327945 OWR327945:OWS327945 PGN327945:PGO327945 PQJ327945:PQK327945 QAF327945:QAG327945 QKB327945:QKC327945 QTX327945:QTY327945 RDT327945:RDU327945 RNP327945:RNQ327945 RXL327945:RXM327945 SHH327945:SHI327945 SRD327945:SRE327945 TAZ327945:TBA327945 TKV327945:TKW327945 TUR327945:TUS327945 UEN327945:UEO327945 UOJ327945:UOK327945 UYF327945:UYG327945 VIB327945:VIC327945 VRX327945:VRY327945 WBT327945:WBU327945 WLP327945:WLQ327945 WVL327945:WVM327945 E393481:F393481 IZ393481:JA393481 SV393481:SW393481 ACR393481:ACS393481 AMN393481:AMO393481 AWJ393481:AWK393481 BGF393481:BGG393481 BQB393481:BQC393481 BZX393481:BZY393481 CJT393481:CJU393481 CTP393481:CTQ393481 DDL393481:DDM393481 DNH393481:DNI393481 DXD393481:DXE393481 EGZ393481:EHA393481 EQV393481:EQW393481 FAR393481:FAS393481 FKN393481:FKO393481 FUJ393481:FUK393481 GEF393481:GEG393481 GOB393481:GOC393481 GXX393481:GXY393481 HHT393481:HHU393481 HRP393481:HRQ393481 IBL393481:IBM393481 ILH393481:ILI393481 IVD393481:IVE393481 JEZ393481:JFA393481 JOV393481:JOW393481 JYR393481:JYS393481 KIN393481:KIO393481 KSJ393481:KSK393481 LCF393481:LCG393481 LMB393481:LMC393481 LVX393481:LVY393481 MFT393481:MFU393481 MPP393481:MPQ393481 MZL393481:MZM393481 NJH393481:NJI393481 NTD393481:NTE393481 OCZ393481:ODA393481 OMV393481:OMW393481 OWR393481:OWS393481 PGN393481:PGO393481 PQJ393481:PQK393481 QAF393481:QAG393481 QKB393481:QKC393481 QTX393481:QTY393481 RDT393481:RDU393481 RNP393481:RNQ393481 RXL393481:RXM393481 SHH393481:SHI393481 SRD393481:SRE393481 TAZ393481:TBA393481 TKV393481:TKW393481 TUR393481:TUS393481 UEN393481:UEO393481 UOJ393481:UOK393481 UYF393481:UYG393481 VIB393481:VIC393481 VRX393481:VRY393481 WBT393481:WBU393481 WLP393481:WLQ393481 WVL393481:WVM393481 E459017:F459017 IZ459017:JA459017 SV459017:SW459017 ACR459017:ACS459017 AMN459017:AMO459017 AWJ459017:AWK459017 BGF459017:BGG459017 BQB459017:BQC459017 BZX459017:BZY459017 CJT459017:CJU459017 CTP459017:CTQ459017 DDL459017:DDM459017 DNH459017:DNI459017 DXD459017:DXE459017 EGZ459017:EHA459017 EQV459017:EQW459017 FAR459017:FAS459017 FKN459017:FKO459017 FUJ459017:FUK459017 GEF459017:GEG459017 GOB459017:GOC459017 GXX459017:GXY459017 HHT459017:HHU459017 HRP459017:HRQ459017 IBL459017:IBM459017 ILH459017:ILI459017 IVD459017:IVE459017 JEZ459017:JFA459017 JOV459017:JOW459017 JYR459017:JYS459017 KIN459017:KIO459017 KSJ459017:KSK459017 LCF459017:LCG459017 LMB459017:LMC459017 LVX459017:LVY459017 MFT459017:MFU459017 MPP459017:MPQ459017 MZL459017:MZM459017 NJH459017:NJI459017 NTD459017:NTE459017 OCZ459017:ODA459017 OMV459017:OMW459017 OWR459017:OWS459017 PGN459017:PGO459017 PQJ459017:PQK459017 QAF459017:QAG459017 QKB459017:QKC459017 QTX459017:QTY459017 RDT459017:RDU459017 RNP459017:RNQ459017 RXL459017:RXM459017 SHH459017:SHI459017 SRD459017:SRE459017 TAZ459017:TBA459017 TKV459017:TKW459017 TUR459017:TUS459017 UEN459017:UEO459017 UOJ459017:UOK459017 UYF459017:UYG459017 VIB459017:VIC459017 VRX459017:VRY459017 WBT459017:WBU459017 WLP459017:WLQ459017 WVL459017:WVM459017 E524553:F524553 IZ524553:JA524553 SV524553:SW524553 ACR524553:ACS524553 AMN524553:AMO524553 AWJ524553:AWK524553 BGF524553:BGG524553 BQB524553:BQC524553 BZX524553:BZY524553 CJT524553:CJU524553 CTP524553:CTQ524553 DDL524553:DDM524553 DNH524553:DNI524553 DXD524553:DXE524553 EGZ524553:EHA524553 EQV524553:EQW524553 FAR524553:FAS524553 FKN524553:FKO524553 FUJ524553:FUK524553 GEF524553:GEG524553 GOB524553:GOC524553 GXX524553:GXY524553 HHT524553:HHU524553 HRP524553:HRQ524553 IBL524553:IBM524553 ILH524553:ILI524553 IVD524553:IVE524553 JEZ524553:JFA524553 JOV524553:JOW524553 JYR524553:JYS524553 KIN524553:KIO524553 KSJ524553:KSK524553 LCF524553:LCG524553 LMB524553:LMC524553 LVX524553:LVY524553 MFT524553:MFU524553 MPP524553:MPQ524553 MZL524553:MZM524553 NJH524553:NJI524553 NTD524553:NTE524553 OCZ524553:ODA524553 OMV524553:OMW524553 OWR524553:OWS524553 PGN524553:PGO524553 PQJ524553:PQK524553 QAF524553:QAG524553 QKB524553:QKC524553 QTX524553:QTY524553 RDT524553:RDU524553 RNP524553:RNQ524553 RXL524553:RXM524553 SHH524553:SHI524553 SRD524553:SRE524553 TAZ524553:TBA524553 TKV524553:TKW524553 TUR524553:TUS524553 UEN524553:UEO524553 UOJ524553:UOK524553 UYF524553:UYG524553 VIB524553:VIC524553 VRX524553:VRY524553 WBT524553:WBU524553 WLP524553:WLQ524553 WVL524553:WVM524553 E590089:F590089 IZ590089:JA590089 SV590089:SW590089 ACR590089:ACS590089 AMN590089:AMO590089 AWJ590089:AWK590089 BGF590089:BGG590089 BQB590089:BQC590089 BZX590089:BZY590089 CJT590089:CJU590089 CTP590089:CTQ590089 DDL590089:DDM590089 DNH590089:DNI590089 DXD590089:DXE590089 EGZ590089:EHA590089 EQV590089:EQW590089 FAR590089:FAS590089 FKN590089:FKO590089 FUJ590089:FUK590089 GEF590089:GEG590089 GOB590089:GOC590089 GXX590089:GXY590089 HHT590089:HHU590089 HRP590089:HRQ590089 IBL590089:IBM590089 ILH590089:ILI590089 IVD590089:IVE590089 JEZ590089:JFA590089 JOV590089:JOW590089 JYR590089:JYS590089 KIN590089:KIO590089 KSJ590089:KSK590089 LCF590089:LCG590089 LMB590089:LMC590089 LVX590089:LVY590089 MFT590089:MFU590089 MPP590089:MPQ590089 MZL590089:MZM590089 NJH590089:NJI590089 NTD590089:NTE590089 OCZ590089:ODA590089 OMV590089:OMW590089 OWR590089:OWS590089 PGN590089:PGO590089 PQJ590089:PQK590089 QAF590089:QAG590089 QKB590089:QKC590089 QTX590089:QTY590089 RDT590089:RDU590089 RNP590089:RNQ590089 RXL590089:RXM590089 SHH590089:SHI590089 SRD590089:SRE590089 TAZ590089:TBA590089 TKV590089:TKW590089 TUR590089:TUS590089 UEN590089:UEO590089 UOJ590089:UOK590089 UYF590089:UYG590089 VIB590089:VIC590089 VRX590089:VRY590089 WBT590089:WBU590089 WLP590089:WLQ590089 WVL590089:WVM590089 E655625:F655625 IZ655625:JA655625 SV655625:SW655625 ACR655625:ACS655625 AMN655625:AMO655625 AWJ655625:AWK655625 BGF655625:BGG655625 BQB655625:BQC655625 BZX655625:BZY655625 CJT655625:CJU655625 CTP655625:CTQ655625 DDL655625:DDM655625 DNH655625:DNI655625 DXD655625:DXE655625 EGZ655625:EHA655625 EQV655625:EQW655625 FAR655625:FAS655625 FKN655625:FKO655625 FUJ655625:FUK655625 GEF655625:GEG655625 GOB655625:GOC655625 GXX655625:GXY655625 HHT655625:HHU655625 HRP655625:HRQ655625 IBL655625:IBM655625 ILH655625:ILI655625 IVD655625:IVE655625 JEZ655625:JFA655625 JOV655625:JOW655625 JYR655625:JYS655625 KIN655625:KIO655625 KSJ655625:KSK655625 LCF655625:LCG655625 LMB655625:LMC655625 LVX655625:LVY655625 MFT655625:MFU655625 MPP655625:MPQ655625 MZL655625:MZM655625 NJH655625:NJI655625 NTD655625:NTE655625 OCZ655625:ODA655625 OMV655625:OMW655625 OWR655625:OWS655625 PGN655625:PGO655625 PQJ655625:PQK655625 QAF655625:QAG655625 QKB655625:QKC655625 QTX655625:QTY655625 RDT655625:RDU655625 RNP655625:RNQ655625 RXL655625:RXM655625 SHH655625:SHI655625 SRD655625:SRE655625 TAZ655625:TBA655625 TKV655625:TKW655625 TUR655625:TUS655625 UEN655625:UEO655625 UOJ655625:UOK655625 UYF655625:UYG655625 VIB655625:VIC655625 VRX655625:VRY655625 WBT655625:WBU655625 WLP655625:WLQ655625 WVL655625:WVM655625 E721161:F721161 IZ721161:JA721161 SV721161:SW721161 ACR721161:ACS721161 AMN721161:AMO721161 AWJ721161:AWK721161 BGF721161:BGG721161 BQB721161:BQC721161 BZX721161:BZY721161 CJT721161:CJU721161 CTP721161:CTQ721161 DDL721161:DDM721161 DNH721161:DNI721161 DXD721161:DXE721161 EGZ721161:EHA721161 EQV721161:EQW721161 FAR721161:FAS721161 FKN721161:FKO721161 FUJ721161:FUK721161 GEF721161:GEG721161 GOB721161:GOC721161 GXX721161:GXY721161 HHT721161:HHU721161 HRP721161:HRQ721161 IBL721161:IBM721161 ILH721161:ILI721161 IVD721161:IVE721161 JEZ721161:JFA721161 JOV721161:JOW721161 JYR721161:JYS721161 KIN721161:KIO721161 KSJ721161:KSK721161 LCF721161:LCG721161 LMB721161:LMC721161 LVX721161:LVY721161 MFT721161:MFU721161 MPP721161:MPQ721161 MZL721161:MZM721161 NJH721161:NJI721161 NTD721161:NTE721161 OCZ721161:ODA721161 OMV721161:OMW721161 OWR721161:OWS721161 PGN721161:PGO721161 PQJ721161:PQK721161 QAF721161:QAG721161 QKB721161:QKC721161 QTX721161:QTY721161 RDT721161:RDU721161 RNP721161:RNQ721161 RXL721161:RXM721161 SHH721161:SHI721161 SRD721161:SRE721161 TAZ721161:TBA721161 TKV721161:TKW721161 TUR721161:TUS721161 UEN721161:UEO721161 UOJ721161:UOK721161 UYF721161:UYG721161 VIB721161:VIC721161 VRX721161:VRY721161 WBT721161:WBU721161 WLP721161:WLQ721161 WVL721161:WVM721161 E786697:F786697 IZ786697:JA786697 SV786697:SW786697 ACR786697:ACS786697 AMN786697:AMO786697 AWJ786697:AWK786697 BGF786697:BGG786697 BQB786697:BQC786697 BZX786697:BZY786697 CJT786697:CJU786697 CTP786697:CTQ786697 DDL786697:DDM786697 DNH786697:DNI786697 DXD786697:DXE786697 EGZ786697:EHA786697 EQV786697:EQW786697 FAR786697:FAS786697 FKN786697:FKO786697 FUJ786697:FUK786697 GEF786697:GEG786697 GOB786697:GOC786697 GXX786697:GXY786697 HHT786697:HHU786697 HRP786697:HRQ786697 IBL786697:IBM786697 ILH786697:ILI786697 IVD786697:IVE786697 JEZ786697:JFA786697 JOV786697:JOW786697 JYR786697:JYS786697 KIN786697:KIO786697 KSJ786697:KSK786697 LCF786697:LCG786697 LMB786697:LMC786697 LVX786697:LVY786697 MFT786697:MFU786697 MPP786697:MPQ786697 MZL786697:MZM786697 NJH786697:NJI786697 NTD786697:NTE786697 OCZ786697:ODA786697 OMV786697:OMW786697 OWR786697:OWS786697 PGN786697:PGO786697 PQJ786697:PQK786697 QAF786697:QAG786697 QKB786697:QKC786697 QTX786697:QTY786697 RDT786697:RDU786697 RNP786697:RNQ786697 RXL786697:RXM786697 SHH786697:SHI786697 SRD786697:SRE786697 TAZ786697:TBA786697 TKV786697:TKW786697 TUR786697:TUS786697 UEN786697:UEO786697 UOJ786697:UOK786697 UYF786697:UYG786697 VIB786697:VIC786697 VRX786697:VRY786697 WBT786697:WBU786697 WLP786697:WLQ786697 WVL786697:WVM786697 E852233:F852233 IZ852233:JA852233 SV852233:SW852233 ACR852233:ACS852233 AMN852233:AMO852233 AWJ852233:AWK852233 BGF852233:BGG852233 BQB852233:BQC852233 BZX852233:BZY852233 CJT852233:CJU852233 CTP852233:CTQ852233 DDL852233:DDM852233 DNH852233:DNI852233 DXD852233:DXE852233 EGZ852233:EHA852233 EQV852233:EQW852233 FAR852233:FAS852233 FKN852233:FKO852233 FUJ852233:FUK852233 GEF852233:GEG852233 GOB852233:GOC852233 GXX852233:GXY852233 HHT852233:HHU852233 HRP852233:HRQ852233 IBL852233:IBM852233 ILH852233:ILI852233 IVD852233:IVE852233 JEZ852233:JFA852233 JOV852233:JOW852233 JYR852233:JYS852233 KIN852233:KIO852233 KSJ852233:KSK852233 LCF852233:LCG852233 LMB852233:LMC852233 LVX852233:LVY852233 MFT852233:MFU852233 MPP852233:MPQ852233 MZL852233:MZM852233 NJH852233:NJI852233 NTD852233:NTE852233 OCZ852233:ODA852233 OMV852233:OMW852233 OWR852233:OWS852233 PGN852233:PGO852233 PQJ852233:PQK852233 QAF852233:QAG852233 QKB852233:QKC852233 QTX852233:QTY852233 RDT852233:RDU852233 RNP852233:RNQ852233 RXL852233:RXM852233 SHH852233:SHI852233 SRD852233:SRE852233 TAZ852233:TBA852233 TKV852233:TKW852233 TUR852233:TUS852233 UEN852233:UEO852233 UOJ852233:UOK852233 UYF852233:UYG852233 VIB852233:VIC852233 VRX852233:VRY852233 WBT852233:WBU852233 WLP852233:WLQ852233 WVL852233:WVM852233 E917769:F917769 IZ917769:JA917769 SV917769:SW917769 ACR917769:ACS917769 AMN917769:AMO917769 AWJ917769:AWK917769 BGF917769:BGG917769 BQB917769:BQC917769 BZX917769:BZY917769 CJT917769:CJU917769 CTP917769:CTQ917769 DDL917769:DDM917769 DNH917769:DNI917769 DXD917769:DXE917769 EGZ917769:EHA917769 EQV917769:EQW917769 FAR917769:FAS917769 FKN917769:FKO917769 FUJ917769:FUK917769 GEF917769:GEG917769 GOB917769:GOC917769 GXX917769:GXY917769 HHT917769:HHU917769 HRP917769:HRQ917769 IBL917769:IBM917769 ILH917769:ILI917769 IVD917769:IVE917769 JEZ917769:JFA917769 JOV917769:JOW917769 JYR917769:JYS917769 KIN917769:KIO917769 KSJ917769:KSK917769 LCF917769:LCG917769 LMB917769:LMC917769 LVX917769:LVY917769 MFT917769:MFU917769 MPP917769:MPQ917769 MZL917769:MZM917769 NJH917769:NJI917769 NTD917769:NTE917769 OCZ917769:ODA917769 OMV917769:OMW917769 OWR917769:OWS917769 PGN917769:PGO917769 PQJ917769:PQK917769 QAF917769:QAG917769 QKB917769:QKC917769 QTX917769:QTY917769 RDT917769:RDU917769 RNP917769:RNQ917769 RXL917769:RXM917769 SHH917769:SHI917769 SRD917769:SRE917769 TAZ917769:TBA917769 TKV917769:TKW917769 TUR917769:TUS917769 UEN917769:UEO917769 UOJ917769:UOK917769 UYF917769:UYG917769 VIB917769:VIC917769 VRX917769:VRY917769 WBT917769:WBU917769 WLP917769:WLQ917769 WVL917769:WVM917769 E983305:F983305 IZ983305:JA983305 SV983305:SW983305 ACR983305:ACS983305 AMN983305:AMO983305 AWJ983305:AWK983305 BGF983305:BGG983305 BQB983305:BQC983305 BZX983305:BZY983305 CJT983305:CJU983305 CTP983305:CTQ983305 DDL983305:DDM983305 DNH983305:DNI983305 DXD983305:DXE983305 EGZ983305:EHA983305 EQV983305:EQW983305 FAR983305:FAS983305 FKN983305:FKO983305 FUJ983305:FUK983305 GEF983305:GEG983305 GOB983305:GOC983305 GXX983305:GXY983305 HHT983305:HHU983305 HRP983305:HRQ983305 IBL983305:IBM983305 ILH983305:ILI983305 IVD983305:IVE983305 JEZ983305:JFA983305 JOV983305:JOW983305 JYR983305:JYS983305 KIN983305:KIO983305 KSJ983305:KSK983305 LCF983305:LCG983305 LMB983305:LMC983305 LVX983305:LVY983305 MFT983305:MFU983305 MPP983305:MPQ983305 MZL983305:MZM983305 NJH983305:NJI983305 NTD983305:NTE983305 OCZ983305:ODA983305 OMV983305:OMW983305 OWR983305:OWS983305 PGN983305:PGO983305 PQJ983305:PQK983305 QAF983305:QAG983305 QKB983305:QKC983305 QTX983305:QTY983305 RDT983305:RDU983305 RNP983305:RNQ983305 RXL983305:RXM983305 SHH983305:SHI983305 SRD983305:SRE983305 TAZ983305:TBA983305 TKV983305:TKW983305 TUR983305:TUS983305 UEN983305:UEO983305 UOJ983305:UOK983305 UYF983305:UYG983305 VIB983305:VIC983305 VRX983305:VRY983305 WBT983305:WBU983305 WLP983305:WLQ983305 WVL983305:WVM983305 E238"/>
    <dataValidation allowBlank="1" showInputMessage="1" showErrorMessage="1" prompt="Especificar origen de dicho recurso: Federal, Estatal, Municipal, Particulares." sqref="D224 IY224 SU224 ACQ224 AMM224 AWI224 BGE224 BQA224 BZW224 CJS224 CTO224 DDK224 DNG224 DXC224 EGY224 EQU224 FAQ224 FKM224 FUI224 GEE224 GOA224 GXW224 HHS224 HRO224 IBK224 ILG224 IVC224 JEY224 JOU224 JYQ224 KIM224 KSI224 LCE224 LMA224 LVW224 MFS224 MPO224 MZK224 NJG224 NTC224 OCY224 OMU224 OWQ224 PGM224 PQI224 QAE224 QKA224 QTW224 RDS224 RNO224 RXK224 SHG224 SRC224 TAY224 TKU224 TUQ224 UEM224 UOI224 UYE224 VIA224 VRW224 WBS224 WLO224 WVK224 D65785 IY65785 SU65785 ACQ65785 AMM65785 AWI65785 BGE65785 BQA65785 BZW65785 CJS65785 CTO65785 DDK65785 DNG65785 DXC65785 EGY65785 EQU65785 FAQ65785 FKM65785 FUI65785 GEE65785 GOA65785 GXW65785 HHS65785 HRO65785 IBK65785 ILG65785 IVC65785 JEY65785 JOU65785 JYQ65785 KIM65785 KSI65785 LCE65785 LMA65785 LVW65785 MFS65785 MPO65785 MZK65785 NJG65785 NTC65785 OCY65785 OMU65785 OWQ65785 PGM65785 PQI65785 QAE65785 QKA65785 QTW65785 RDS65785 RNO65785 RXK65785 SHG65785 SRC65785 TAY65785 TKU65785 TUQ65785 UEM65785 UOI65785 UYE65785 VIA65785 VRW65785 WBS65785 WLO65785 WVK65785 D131321 IY131321 SU131321 ACQ131321 AMM131321 AWI131321 BGE131321 BQA131321 BZW131321 CJS131321 CTO131321 DDK131321 DNG131321 DXC131321 EGY131321 EQU131321 FAQ131321 FKM131321 FUI131321 GEE131321 GOA131321 GXW131321 HHS131321 HRO131321 IBK131321 ILG131321 IVC131321 JEY131321 JOU131321 JYQ131321 KIM131321 KSI131321 LCE131321 LMA131321 LVW131321 MFS131321 MPO131321 MZK131321 NJG131321 NTC131321 OCY131321 OMU131321 OWQ131321 PGM131321 PQI131321 QAE131321 QKA131321 QTW131321 RDS131321 RNO131321 RXK131321 SHG131321 SRC131321 TAY131321 TKU131321 TUQ131321 UEM131321 UOI131321 UYE131321 VIA131321 VRW131321 WBS131321 WLO131321 WVK131321 D196857 IY196857 SU196857 ACQ196857 AMM196857 AWI196857 BGE196857 BQA196857 BZW196857 CJS196857 CTO196857 DDK196857 DNG196857 DXC196857 EGY196857 EQU196857 FAQ196857 FKM196857 FUI196857 GEE196857 GOA196857 GXW196857 HHS196857 HRO196857 IBK196857 ILG196857 IVC196857 JEY196857 JOU196857 JYQ196857 KIM196857 KSI196857 LCE196857 LMA196857 LVW196857 MFS196857 MPO196857 MZK196857 NJG196857 NTC196857 OCY196857 OMU196857 OWQ196857 PGM196857 PQI196857 QAE196857 QKA196857 QTW196857 RDS196857 RNO196857 RXK196857 SHG196857 SRC196857 TAY196857 TKU196857 TUQ196857 UEM196857 UOI196857 UYE196857 VIA196857 VRW196857 WBS196857 WLO196857 WVK196857 D262393 IY262393 SU262393 ACQ262393 AMM262393 AWI262393 BGE262393 BQA262393 BZW262393 CJS262393 CTO262393 DDK262393 DNG262393 DXC262393 EGY262393 EQU262393 FAQ262393 FKM262393 FUI262393 GEE262393 GOA262393 GXW262393 HHS262393 HRO262393 IBK262393 ILG262393 IVC262393 JEY262393 JOU262393 JYQ262393 KIM262393 KSI262393 LCE262393 LMA262393 LVW262393 MFS262393 MPO262393 MZK262393 NJG262393 NTC262393 OCY262393 OMU262393 OWQ262393 PGM262393 PQI262393 QAE262393 QKA262393 QTW262393 RDS262393 RNO262393 RXK262393 SHG262393 SRC262393 TAY262393 TKU262393 TUQ262393 UEM262393 UOI262393 UYE262393 VIA262393 VRW262393 WBS262393 WLO262393 WVK262393 D327929 IY327929 SU327929 ACQ327929 AMM327929 AWI327929 BGE327929 BQA327929 BZW327929 CJS327929 CTO327929 DDK327929 DNG327929 DXC327929 EGY327929 EQU327929 FAQ327929 FKM327929 FUI327929 GEE327929 GOA327929 GXW327929 HHS327929 HRO327929 IBK327929 ILG327929 IVC327929 JEY327929 JOU327929 JYQ327929 KIM327929 KSI327929 LCE327929 LMA327929 LVW327929 MFS327929 MPO327929 MZK327929 NJG327929 NTC327929 OCY327929 OMU327929 OWQ327929 PGM327929 PQI327929 QAE327929 QKA327929 QTW327929 RDS327929 RNO327929 RXK327929 SHG327929 SRC327929 TAY327929 TKU327929 TUQ327929 UEM327929 UOI327929 UYE327929 VIA327929 VRW327929 WBS327929 WLO327929 WVK327929 D393465 IY393465 SU393465 ACQ393465 AMM393465 AWI393465 BGE393465 BQA393465 BZW393465 CJS393465 CTO393465 DDK393465 DNG393465 DXC393465 EGY393465 EQU393465 FAQ393465 FKM393465 FUI393465 GEE393465 GOA393465 GXW393465 HHS393465 HRO393465 IBK393465 ILG393465 IVC393465 JEY393465 JOU393465 JYQ393465 KIM393465 KSI393465 LCE393465 LMA393465 LVW393465 MFS393465 MPO393465 MZK393465 NJG393465 NTC393465 OCY393465 OMU393465 OWQ393465 PGM393465 PQI393465 QAE393465 QKA393465 QTW393465 RDS393465 RNO393465 RXK393465 SHG393465 SRC393465 TAY393465 TKU393465 TUQ393465 UEM393465 UOI393465 UYE393465 VIA393465 VRW393465 WBS393465 WLO393465 WVK393465 D459001 IY459001 SU459001 ACQ459001 AMM459001 AWI459001 BGE459001 BQA459001 BZW459001 CJS459001 CTO459001 DDK459001 DNG459001 DXC459001 EGY459001 EQU459001 FAQ459001 FKM459001 FUI459001 GEE459001 GOA459001 GXW459001 HHS459001 HRO459001 IBK459001 ILG459001 IVC459001 JEY459001 JOU459001 JYQ459001 KIM459001 KSI459001 LCE459001 LMA459001 LVW459001 MFS459001 MPO459001 MZK459001 NJG459001 NTC459001 OCY459001 OMU459001 OWQ459001 PGM459001 PQI459001 QAE459001 QKA459001 QTW459001 RDS459001 RNO459001 RXK459001 SHG459001 SRC459001 TAY459001 TKU459001 TUQ459001 UEM459001 UOI459001 UYE459001 VIA459001 VRW459001 WBS459001 WLO459001 WVK459001 D524537 IY524537 SU524537 ACQ524537 AMM524537 AWI524537 BGE524537 BQA524537 BZW524537 CJS524537 CTO524537 DDK524537 DNG524537 DXC524537 EGY524537 EQU524537 FAQ524537 FKM524537 FUI524537 GEE524537 GOA524537 GXW524537 HHS524537 HRO524537 IBK524537 ILG524537 IVC524537 JEY524537 JOU524537 JYQ524537 KIM524537 KSI524537 LCE524537 LMA524537 LVW524537 MFS524537 MPO524537 MZK524537 NJG524537 NTC524537 OCY524537 OMU524537 OWQ524537 PGM524537 PQI524537 QAE524537 QKA524537 QTW524537 RDS524537 RNO524537 RXK524537 SHG524537 SRC524537 TAY524537 TKU524537 TUQ524537 UEM524537 UOI524537 UYE524537 VIA524537 VRW524537 WBS524537 WLO524537 WVK524537 D590073 IY590073 SU590073 ACQ590073 AMM590073 AWI590073 BGE590073 BQA590073 BZW590073 CJS590073 CTO590073 DDK590073 DNG590073 DXC590073 EGY590073 EQU590073 FAQ590073 FKM590073 FUI590073 GEE590073 GOA590073 GXW590073 HHS590073 HRO590073 IBK590073 ILG590073 IVC590073 JEY590073 JOU590073 JYQ590073 KIM590073 KSI590073 LCE590073 LMA590073 LVW590073 MFS590073 MPO590073 MZK590073 NJG590073 NTC590073 OCY590073 OMU590073 OWQ590073 PGM590073 PQI590073 QAE590073 QKA590073 QTW590073 RDS590073 RNO590073 RXK590073 SHG590073 SRC590073 TAY590073 TKU590073 TUQ590073 UEM590073 UOI590073 UYE590073 VIA590073 VRW590073 WBS590073 WLO590073 WVK590073 D655609 IY655609 SU655609 ACQ655609 AMM655609 AWI655609 BGE655609 BQA655609 BZW655609 CJS655609 CTO655609 DDK655609 DNG655609 DXC655609 EGY655609 EQU655609 FAQ655609 FKM655609 FUI655609 GEE655609 GOA655609 GXW655609 HHS655609 HRO655609 IBK655609 ILG655609 IVC655609 JEY655609 JOU655609 JYQ655609 KIM655609 KSI655609 LCE655609 LMA655609 LVW655609 MFS655609 MPO655609 MZK655609 NJG655609 NTC655609 OCY655609 OMU655609 OWQ655609 PGM655609 PQI655609 QAE655609 QKA655609 QTW655609 RDS655609 RNO655609 RXK655609 SHG655609 SRC655609 TAY655609 TKU655609 TUQ655609 UEM655609 UOI655609 UYE655609 VIA655609 VRW655609 WBS655609 WLO655609 WVK655609 D721145 IY721145 SU721145 ACQ721145 AMM721145 AWI721145 BGE721145 BQA721145 BZW721145 CJS721145 CTO721145 DDK721145 DNG721145 DXC721145 EGY721145 EQU721145 FAQ721145 FKM721145 FUI721145 GEE721145 GOA721145 GXW721145 HHS721145 HRO721145 IBK721145 ILG721145 IVC721145 JEY721145 JOU721145 JYQ721145 KIM721145 KSI721145 LCE721145 LMA721145 LVW721145 MFS721145 MPO721145 MZK721145 NJG721145 NTC721145 OCY721145 OMU721145 OWQ721145 PGM721145 PQI721145 QAE721145 QKA721145 QTW721145 RDS721145 RNO721145 RXK721145 SHG721145 SRC721145 TAY721145 TKU721145 TUQ721145 UEM721145 UOI721145 UYE721145 VIA721145 VRW721145 WBS721145 WLO721145 WVK721145 D786681 IY786681 SU786681 ACQ786681 AMM786681 AWI786681 BGE786681 BQA786681 BZW786681 CJS786681 CTO786681 DDK786681 DNG786681 DXC786681 EGY786681 EQU786681 FAQ786681 FKM786681 FUI786681 GEE786681 GOA786681 GXW786681 HHS786681 HRO786681 IBK786681 ILG786681 IVC786681 JEY786681 JOU786681 JYQ786681 KIM786681 KSI786681 LCE786681 LMA786681 LVW786681 MFS786681 MPO786681 MZK786681 NJG786681 NTC786681 OCY786681 OMU786681 OWQ786681 PGM786681 PQI786681 QAE786681 QKA786681 QTW786681 RDS786681 RNO786681 RXK786681 SHG786681 SRC786681 TAY786681 TKU786681 TUQ786681 UEM786681 UOI786681 UYE786681 VIA786681 VRW786681 WBS786681 WLO786681 WVK786681 D852217 IY852217 SU852217 ACQ852217 AMM852217 AWI852217 BGE852217 BQA852217 BZW852217 CJS852217 CTO852217 DDK852217 DNG852217 DXC852217 EGY852217 EQU852217 FAQ852217 FKM852217 FUI852217 GEE852217 GOA852217 GXW852217 HHS852217 HRO852217 IBK852217 ILG852217 IVC852217 JEY852217 JOU852217 JYQ852217 KIM852217 KSI852217 LCE852217 LMA852217 LVW852217 MFS852217 MPO852217 MZK852217 NJG852217 NTC852217 OCY852217 OMU852217 OWQ852217 PGM852217 PQI852217 QAE852217 QKA852217 QTW852217 RDS852217 RNO852217 RXK852217 SHG852217 SRC852217 TAY852217 TKU852217 TUQ852217 UEM852217 UOI852217 UYE852217 VIA852217 VRW852217 WBS852217 WLO852217 WVK852217 D917753 IY917753 SU917753 ACQ917753 AMM917753 AWI917753 BGE917753 BQA917753 BZW917753 CJS917753 CTO917753 DDK917753 DNG917753 DXC917753 EGY917753 EQU917753 FAQ917753 FKM917753 FUI917753 GEE917753 GOA917753 GXW917753 HHS917753 HRO917753 IBK917753 ILG917753 IVC917753 JEY917753 JOU917753 JYQ917753 KIM917753 KSI917753 LCE917753 LMA917753 LVW917753 MFS917753 MPO917753 MZK917753 NJG917753 NTC917753 OCY917753 OMU917753 OWQ917753 PGM917753 PQI917753 QAE917753 QKA917753 QTW917753 RDS917753 RNO917753 RXK917753 SHG917753 SRC917753 TAY917753 TKU917753 TUQ917753 UEM917753 UOI917753 UYE917753 VIA917753 VRW917753 WBS917753 WLO917753 WVK917753 D983289 IY983289 SU983289 ACQ983289 AMM983289 AWI983289 BGE983289 BQA983289 BZW983289 CJS983289 CTO983289 DDK983289 DNG983289 DXC983289 EGY983289 EQU983289 FAQ983289 FKM983289 FUI983289 GEE983289 GOA983289 GXW983289 HHS983289 HRO983289 IBK983289 ILG983289 IVC983289 JEY983289 JOU983289 JYQ983289 KIM983289 KSI983289 LCE983289 LMA983289 LVW983289 MFS983289 MPO983289 MZK983289 NJG983289 NTC983289 OCY983289 OMU983289 OWQ983289 PGM983289 PQI983289 QAE983289 QKA983289 QTW983289 RDS983289 RNO983289 RXK983289 SHG983289 SRC983289 TAY983289 TKU983289 TUQ983289 UEM983289 UOI983289 UYE983289 VIA983289 VRW983289 WBS983289 WLO983289 WVK983289 D231 IY231 SU231 ACQ231 AMM231 AWI231 BGE231 BQA231 BZW231 CJS231 CTO231 DDK231 DNG231 DXC231 EGY231 EQU231 FAQ231 FKM231 FUI231 GEE231 GOA231 GXW231 HHS231 HRO231 IBK231 ILG231 IVC231 JEY231 JOU231 JYQ231 KIM231 KSI231 LCE231 LMA231 LVW231 MFS231 MPO231 MZK231 NJG231 NTC231 OCY231 OMU231 OWQ231 PGM231 PQI231 QAE231 QKA231 QTW231 RDS231 RNO231 RXK231 SHG231 SRC231 TAY231 TKU231 TUQ231 UEM231 UOI231 UYE231 VIA231 VRW231 WBS231 WLO231 WVK231 D65792:D65794 IY65792:IY65794 SU65792:SU65794 ACQ65792:ACQ65794 AMM65792:AMM65794 AWI65792:AWI65794 BGE65792:BGE65794 BQA65792:BQA65794 BZW65792:BZW65794 CJS65792:CJS65794 CTO65792:CTO65794 DDK65792:DDK65794 DNG65792:DNG65794 DXC65792:DXC65794 EGY65792:EGY65794 EQU65792:EQU65794 FAQ65792:FAQ65794 FKM65792:FKM65794 FUI65792:FUI65794 GEE65792:GEE65794 GOA65792:GOA65794 GXW65792:GXW65794 HHS65792:HHS65794 HRO65792:HRO65794 IBK65792:IBK65794 ILG65792:ILG65794 IVC65792:IVC65794 JEY65792:JEY65794 JOU65792:JOU65794 JYQ65792:JYQ65794 KIM65792:KIM65794 KSI65792:KSI65794 LCE65792:LCE65794 LMA65792:LMA65794 LVW65792:LVW65794 MFS65792:MFS65794 MPO65792:MPO65794 MZK65792:MZK65794 NJG65792:NJG65794 NTC65792:NTC65794 OCY65792:OCY65794 OMU65792:OMU65794 OWQ65792:OWQ65794 PGM65792:PGM65794 PQI65792:PQI65794 QAE65792:QAE65794 QKA65792:QKA65794 QTW65792:QTW65794 RDS65792:RDS65794 RNO65792:RNO65794 RXK65792:RXK65794 SHG65792:SHG65794 SRC65792:SRC65794 TAY65792:TAY65794 TKU65792:TKU65794 TUQ65792:TUQ65794 UEM65792:UEM65794 UOI65792:UOI65794 UYE65792:UYE65794 VIA65792:VIA65794 VRW65792:VRW65794 WBS65792:WBS65794 WLO65792:WLO65794 WVK65792:WVK65794 D131328:D131330 IY131328:IY131330 SU131328:SU131330 ACQ131328:ACQ131330 AMM131328:AMM131330 AWI131328:AWI131330 BGE131328:BGE131330 BQA131328:BQA131330 BZW131328:BZW131330 CJS131328:CJS131330 CTO131328:CTO131330 DDK131328:DDK131330 DNG131328:DNG131330 DXC131328:DXC131330 EGY131328:EGY131330 EQU131328:EQU131330 FAQ131328:FAQ131330 FKM131328:FKM131330 FUI131328:FUI131330 GEE131328:GEE131330 GOA131328:GOA131330 GXW131328:GXW131330 HHS131328:HHS131330 HRO131328:HRO131330 IBK131328:IBK131330 ILG131328:ILG131330 IVC131328:IVC131330 JEY131328:JEY131330 JOU131328:JOU131330 JYQ131328:JYQ131330 KIM131328:KIM131330 KSI131328:KSI131330 LCE131328:LCE131330 LMA131328:LMA131330 LVW131328:LVW131330 MFS131328:MFS131330 MPO131328:MPO131330 MZK131328:MZK131330 NJG131328:NJG131330 NTC131328:NTC131330 OCY131328:OCY131330 OMU131328:OMU131330 OWQ131328:OWQ131330 PGM131328:PGM131330 PQI131328:PQI131330 QAE131328:QAE131330 QKA131328:QKA131330 QTW131328:QTW131330 RDS131328:RDS131330 RNO131328:RNO131330 RXK131328:RXK131330 SHG131328:SHG131330 SRC131328:SRC131330 TAY131328:TAY131330 TKU131328:TKU131330 TUQ131328:TUQ131330 UEM131328:UEM131330 UOI131328:UOI131330 UYE131328:UYE131330 VIA131328:VIA131330 VRW131328:VRW131330 WBS131328:WBS131330 WLO131328:WLO131330 WVK131328:WVK131330 D196864:D196866 IY196864:IY196866 SU196864:SU196866 ACQ196864:ACQ196866 AMM196864:AMM196866 AWI196864:AWI196866 BGE196864:BGE196866 BQA196864:BQA196866 BZW196864:BZW196866 CJS196864:CJS196866 CTO196864:CTO196866 DDK196864:DDK196866 DNG196864:DNG196866 DXC196864:DXC196866 EGY196864:EGY196866 EQU196864:EQU196866 FAQ196864:FAQ196866 FKM196864:FKM196866 FUI196864:FUI196866 GEE196864:GEE196866 GOA196864:GOA196866 GXW196864:GXW196866 HHS196864:HHS196866 HRO196864:HRO196866 IBK196864:IBK196866 ILG196864:ILG196866 IVC196864:IVC196866 JEY196864:JEY196866 JOU196864:JOU196866 JYQ196864:JYQ196866 KIM196864:KIM196866 KSI196864:KSI196866 LCE196864:LCE196866 LMA196864:LMA196866 LVW196864:LVW196866 MFS196864:MFS196866 MPO196864:MPO196866 MZK196864:MZK196866 NJG196864:NJG196866 NTC196864:NTC196866 OCY196864:OCY196866 OMU196864:OMU196866 OWQ196864:OWQ196866 PGM196864:PGM196866 PQI196864:PQI196866 QAE196864:QAE196866 QKA196864:QKA196866 QTW196864:QTW196866 RDS196864:RDS196866 RNO196864:RNO196866 RXK196864:RXK196866 SHG196864:SHG196866 SRC196864:SRC196866 TAY196864:TAY196866 TKU196864:TKU196866 TUQ196864:TUQ196866 UEM196864:UEM196866 UOI196864:UOI196866 UYE196864:UYE196866 VIA196864:VIA196866 VRW196864:VRW196866 WBS196864:WBS196866 WLO196864:WLO196866 WVK196864:WVK196866 D262400:D262402 IY262400:IY262402 SU262400:SU262402 ACQ262400:ACQ262402 AMM262400:AMM262402 AWI262400:AWI262402 BGE262400:BGE262402 BQA262400:BQA262402 BZW262400:BZW262402 CJS262400:CJS262402 CTO262400:CTO262402 DDK262400:DDK262402 DNG262400:DNG262402 DXC262400:DXC262402 EGY262400:EGY262402 EQU262400:EQU262402 FAQ262400:FAQ262402 FKM262400:FKM262402 FUI262400:FUI262402 GEE262400:GEE262402 GOA262400:GOA262402 GXW262400:GXW262402 HHS262400:HHS262402 HRO262400:HRO262402 IBK262400:IBK262402 ILG262400:ILG262402 IVC262400:IVC262402 JEY262400:JEY262402 JOU262400:JOU262402 JYQ262400:JYQ262402 KIM262400:KIM262402 KSI262400:KSI262402 LCE262400:LCE262402 LMA262400:LMA262402 LVW262400:LVW262402 MFS262400:MFS262402 MPO262400:MPO262402 MZK262400:MZK262402 NJG262400:NJG262402 NTC262400:NTC262402 OCY262400:OCY262402 OMU262400:OMU262402 OWQ262400:OWQ262402 PGM262400:PGM262402 PQI262400:PQI262402 QAE262400:QAE262402 QKA262400:QKA262402 QTW262400:QTW262402 RDS262400:RDS262402 RNO262400:RNO262402 RXK262400:RXK262402 SHG262400:SHG262402 SRC262400:SRC262402 TAY262400:TAY262402 TKU262400:TKU262402 TUQ262400:TUQ262402 UEM262400:UEM262402 UOI262400:UOI262402 UYE262400:UYE262402 VIA262400:VIA262402 VRW262400:VRW262402 WBS262400:WBS262402 WLO262400:WLO262402 WVK262400:WVK262402 D327936:D327938 IY327936:IY327938 SU327936:SU327938 ACQ327936:ACQ327938 AMM327936:AMM327938 AWI327936:AWI327938 BGE327936:BGE327938 BQA327936:BQA327938 BZW327936:BZW327938 CJS327936:CJS327938 CTO327936:CTO327938 DDK327936:DDK327938 DNG327936:DNG327938 DXC327936:DXC327938 EGY327936:EGY327938 EQU327936:EQU327938 FAQ327936:FAQ327938 FKM327936:FKM327938 FUI327936:FUI327938 GEE327936:GEE327938 GOA327936:GOA327938 GXW327936:GXW327938 HHS327936:HHS327938 HRO327936:HRO327938 IBK327936:IBK327938 ILG327936:ILG327938 IVC327936:IVC327938 JEY327936:JEY327938 JOU327936:JOU327938 JYQ327936:JYQ327938 KIM327936:KIM327938 KSI327936:KSI327938 LCE327936:LCE327938 LMA327936:LMA327938 LVW327936:LVW327938 MFS327936:MFS327938 MPO327936:MPO327938 MZK327936:MZK327938 NJG327936:NJG327938 NTC327936:NTC327938 OCY327936:OCY327938 OMU327936:OMU327938 OWQ327936:OWQ327938 PGM327936:PGM327938 PQI327936:PQI327938 QAE327936:QAE327938 QKA327936:QKA327938 QTW327936:QTW327938 RDS327936:RDS327938 RNO327936:RNO327938 RXK327936:RXK327938 SHG327936:SHG327938 SRC327936:SRC327938 TAY327936:TAY327938 TKU327936:TKU327938 TUQ327936:TUQ327938 UEM327936:UEM327938 UOI327936:UOI327938 UYE327936:UYE327938 VIA327936:VIA327938 VRW327936:VRW327938 WBS327936:WBS327938 WLO327936:WLO327938 WVK327936:WVK327938 D393472:D393474 IY393472:IY393474 SU393472:SU393474 ACQ393472:ACQ393474 AMM393472:AMM393474 AWI393472:AWI393474 BGE393472:BGE393474 BQA393472:BQA393474 BZW393472:BZW393474 CJS393472:CJS393474 CTO393472:CTO393474 DDK393472:DDK393474 DNG393472:DNG393474 DXC393472:DXC393474 EGY393472:EGY393474 EQU393472:EQU393474 FAQ393472:FAQ393474 FKM393472:FKM393474 FUI393472:FUI393474 GEE393472:GEE393474 GOA393472:GOA393474 GXW393472:GXW393474 HHS393472:HHS393474 HRO393472:HRO393474 IBK393472:IBK393474 ILG393472:ILG393474 IVC393472:IVC393474 JEY393472:JEY393474 JOU393472:JOU393474 JYQ393472:JYQ393474 KIM393472:KIM393474 KSI393472:KSI393474 LCE393472:LCE393474 LMA393472:LMA393474 LVW393472:LVW393474 MFS393472:MFS393474 MPO393472:MPO393474 MZK393472:MZK393474 NJG393472:NJG393474 NTC393472:NTC393474 OCY393472:OCY393474 OMU393472:OMU393474 OWQ393472:OWQ393474 PGM393472:PGM393474 PQI393472:PQI393474 QAE393472:QAE393474 QKA393472:QKA393474 QTW393472:QTW393474 RDS393472:RDS393474 RNO393472:RNO393474 RXK393472:RXK393474 SHG393472:SHG393474 SRC393472:SRC393474 TAY393472:TAY393474 TKU393472:TKU393474 TUQ393472:TUQ393474 UEM393472:UEM393474 UOI393472:UOI393474 UYE393472:UYE393474 VIA393472:VIA393474 VRW393472:VRW393474 WBS393472:WBS393474 WLO393472:WLO393474 WVK393472:WVK393474 D459008:D459010 IY459008:IY459010 SU459008:SU459010 ACQ459008:ACQ459010 AMM459008:AMM459010 AWI459008:AWI459010 BGE459008:BGE459010 BQA459008:BQA459010 BZW459008:BZW459010 CJS459008:CJS459010 CTO459008:CTO459010 DDK459008:DDK459010 DNG459008:DNG459010 DXC459008:DXC459010 EGY459008:EGY459010 EQU459008:EQU459010 FAQ459008:FAQ459010 FKM459008:FKM459010 FUI459008:FUI459010 GEE459008:GEE459010 GOA459008:GOA459010 GXW459008:GXW459010 HHS459008:HHS459010 HRO459008:HRO459010 IBK459008:IBK459010 ILG459008:ILG459010 IVC459008:IVC459010 JEY459008:JEY459010 JOU459008:JOU459010 JYQ459008:JYQ459010 KIM459008:KIM459010 KSI459008:KSI459010 LCE459008:LCE459010 LMA459008:LMA459010 LVW459008:LVW459010 MFS459008:MFS459010 MPO459008:MPO459010 MZK459008:MZK459010 NJG459008:NJG459010 NTC459008:NTC459010 OCY459008:OCY459010 OMU459008:OMU459010 OWQ459008:OWQ459010 PGM459008:PGM459010 PQI459008:PQI459010 QAE459008:QAE459010 QKA459008:QKA459010 QTW459008:QTW459010 RDS459008:RDS459010 RNO459008:RNO459010 RXK459008:RXK459010 SHG459008:SHG459010 SRC459008:SRC459010 TAY459008:TAY459010 TKU459008:TKU459010 TUQ459008:TUQ459010 UEM459008:UEM459010 UOI459008:UOI459010 UYE459008:UYE459010 VIA459008:VIA459010 VRW459008:VRW459010 WBS459008:WBS459010 WLO459008:WLO459010 WVK459008:WVK459010 D524544:D524546 IY524544:IY524546 SU524544:SU524546 ACQ524544:ACQ524546 AMM524544:AMM524546 AWI524544:AWI524546 BGE524544:BGE524546 BQA524544:BQA524546 BZW524544:BZW524546 CJS524544:CJS524546 CTO524544:CTO524546 DDK524544:DDK524546 DNG524544:DNG524546 DXC524544:DXC524546 EGY524544:EGY524546 EQU524544:EQU524546 FAQ524544:FAQ524546 FKM524544:FKM524546 FUI524544:FUI524546 GEE524544:GEE524546 GOA524544:GOA524546 GXW524544:GXW524546 HHS524544:HHS524546 HRO524544:HRO524546 IBK524544:IBK524546 ILG524544:ILG524546 IVC524544:IVC524546 JEY524544:JEY524546 JOU524544:JOU524546 JYQ524544:JYQ524546 KIM524544:KIM524546 KSI524544:KSI524546 LCE524544:LCE524546 LMA524544:LMA524546 LVW524544:LVW524546 MFS524544:MFS524546 MPO524544:MPO524546 MZK524544:MZK524546 NJG524544:NJG524546 NTC524544:NTC524546 OCY524544:OCY524546 OMU524544:OMU524546 OWQ524544:OWQ524546 PGM524544:PGM524546 PQI524544:PQI524546 QAE524544:QAE524546 QKA524544:QKA524546 QTW524544:QTW524546 RDS524544:RDS524546 RNO524544:RNO524546 RXK524544:RXK524546 SHG524544:SHG524546 SRC524544:SRC524546 TAY524544:TAY524546 TKU524544:TKU524546 TUQ524544:TUQ524546 UEM524544:UEM524546 UOI524544:UOI524546 UYE524544:UYE524546 VIA524544:VIA524546 VRW524544:VRW524546 WBS524544:WBS524546 WLO524544:WLO524546 WVK524544:WVK524546 D590080:D590082 IY590080:IY590082 SU590080:SU590082 ACQ590080:ACQ590082 AMM590080:AMM590082 AWI590080:AWI590082 BGE590080:BGE590082 BQA590080:BQA590082 BZW590080:BZW590082 CJS590080:CJS590082 CTO590080:CTO590082 DDK590080:DDK590082 DNG590080:DNG590082 DXC590080:DXC590082 EGY590080:EGY590082 EQU590080:EQU590082 FAQ590080:FAQ590082 FKM590080:FKM590082 FUI590080:FUI590082 GEE590080:GEE590082 GOA590080:GOA590082 GXW590080:GXW590082 HHS590080:HHS590082 HRO590080:HRO590082 IBK590080:IBK590082 ILG590080:ILG590082 IVC590080:IVC590082 JEY590080:JEY590082 JOU590080:JOU590082 JYQ590080:JYQ590082 KIM590080:KIM590082 KSI590080:KSI590082 LCE590080:LCE590082 LMA590080:LMA590082 LVW590080:LVW590082 MFS590080:MFS590082 MPO590080:MPO590082 MZK590080:MZK590082 NJG590080:NJG590082 NTC590080:NTC590082 OCY590080:OCY590082 OMU590080:OMU590082 OWQ590080:OWQ590082 PGM590080:PGM590082 PQI590080:PQI590082 QAE590080:QAE590082 QKA590080:QKA590082 QTW590080:QTW590082 RDS590080:RDS590082 RNO590080:RNO590082 RXK590080:RXK590082 SHG590080:SHG590082 SRC590080:SRC590082 TAY590080:TAY590082 TKU590080:TKU590082 TUQ590080:TUQ590082 UEM590080:UEM590082 UOI590080:UOI590082 UYE590080:UYE590082 VIA590080:VIA590082 VRW590080:VRW590082 WBS590080:WBS590082 WLO590080:WLO590082 WVK590080:WVK590082 D655616:D655618 IY655616:IY655618 SU655616:SU655618 ACQ655616:ACQ655618 AMM655616:AMM655618 AWI655616:AWI655618 BGE655616:BGE655618 BQA655616:BQA655618 BZW655616:BZW655618 CJS655616:CJS655618 CTO655616:CTO655618 DDK655616:DDK655618 DNG655616:DNG655618 DXC655616:DXC655618 EGY655616:EGY655618 EQU655616:EQU655618 FAQ655616:FAQ655618 FKM655616:FKM655618 FUI655616:FUI655618 GEE655616:GEE655618 GOA655616:GOA655618 GXW655616:GXW655618 HHS655616:HHS655618 HRO655616:HRO655618 IBK655616:IBK655618 ILG655616:ILG655618 IVC655616:IVC655618 JEY655616:JEY655618 JOU655616:JOU655618 JYQ655616:JYQ655618 KIM655616:KIM655618 KSI655616:KSI655618 LCE655616:LCE655618 LMA655616:LMA655618 LVW655616:LVW655618 MFS655616:MFS655618 MPO655616:MPO655618 MZK655616:MZK655618 NJG655616:NJG655618 NTC655616:NTC655618 OCY655616:OCY655618 OMU655616:OMU655618 OWQ655616:OWQ655618 PGM655616:PGM655618 PQI655616:PQI655618 QAE655616:QAE655618 QKA655616:QKA655618 QTW655616:QTW655618 RDS655616:RDS655618 RNO655616:RNO655618 RXK655616:RXK655618 SHG655616:SHG655618 SRC655616:SRC655618 TAY655616:TAY655618 TKU655616:TKU655618 TUQ655616:TUQ655618 UEM655616:UEM655618 UOI655616:UOI655618 UYE655616:UYE655618 VIA655616:VIA655618 VRW655616:VRW655618 WBS655616:WBS655618 WLO655616:WLO655618 WVK655616:WVK655618 D721152:D721154 IY721152:IY721154 SU721152:SU721154 ACQ721152:ACQ721154 AMM721152:AMM721154 AWI721152:AWI721154 BGE721152:BGE721154 BQA721152:BQA721154 BZW721152:BZW721154 CJS721152:CJS721154 CTO721152:CTO721154 DDK721152:DDK721154 DNG721152:DNG721154 DXC721152:DXC721154 EGY721152:EGY721154 EQU721152:EQU721154 FAQ721152:FAQ721154 FKM721152:FKM721154 FUI721152:FUI721154 GEE721152:GEE721154 GOA721152:GOA721154 GXW721152:GXW721154 HHS721152:HHS721154 HRO721152:HRO721154 IBK721152:IBK721154 ILG721152:ILG721154 IVC721152:IVC721154 JEY721152:JEY721154 JOU721152:JOU721154 JYQ721152:JYQ721154 KIM721152:KIM721154 KSI721152:KSI721154 LCE721152:LCE721154 LMA721152:LMA721154 LVW721152:LVW721154 MFS721152:MFS721154 MPO721152:MPO721154 MZK721152:MZK721154 NJG721152:NJG721154 NTC721152:NTC721154 OCY721152:OCY721154 OMU721152:OMU721154 OWQ721152:OWQ721154 PGM721152:PGM721154 PQI721152:PQI721154 QAE721152:QAE721154 QKA721152:QKA721154 QTW721152:QTW721154 RDS721152:RDS721154 RNO721152:RNO721154 RXK721152:RXK721154 SHG721152:SHG721154 SRC721152:SRC721154 TAY721152:TAY721154 TKU721152:TKU721154 TUQ721152:TUQ721154 UEM721152:UEM721154 UOI721152:UOI721154 UYE721152:UYE721154 VIA721152:VIA721154 VRW721152:VRW721154 WBS721152:WBS721154 WLO721152:WLO721154 WVK721152:WVK721154 D786688:D786690 IY786688:IY786690 SU786688:SU786690 ACQ786688:ACQ786690 AMM786688:AMM786690 AWI786688:AWI786690 BGE786688:BGE786690 BQA786688:BQA786690 BZW786688:BZW786690 CJS786688:CJS786690 CTO786688:CTO786690 DDK786688:DDK786690 DNG786688:DNG786690 DXC786688:DXC786690 EGY786688:EGY786690 EQU786688:EQU786690 FAQ786688:FAQ786690 FKM786688:FKM786690 FUI786688:FUI786690 GEE786688:GEE786690 GOA786688:GOA786690 GXW786688:GXW786690 HHS786688:HHS786690 HRO786688:HRO786690 IBK786688:IBK786690 ILG786688:ILG786690 IVC786688:IVC786690 JEY786688:JEY786690 JOU786688:JOU786690 JYQ786688:JYQ786690 KIM786688:KIM786690 KSI786688:KSI786690 LCE786688:LCE786690 LMA786688:LMA786690 LVW786688:LVW786690 MFS786688:MFS786690 MPO786688:MPO786690 MZK786688:MZK786690 NJG786688:NJG786690 NTC786688:NTC786690 OCY786688:OCY786690 OMU786688:OMU786690 OWQ786688:OWQ786690 PGM786688:PGM786690 PQI786688:PQI786690 QAE786688:QAE786690 QKA786688:QKA786690 QTW786688:QTW786690 RDS786688:RDS786690 RNO786688:RNO786690 RXK786688:RXK786690 SHG786688:SHG786690 SRC786688:SRC786690 TAY786688:TAY786690 TKU786688:TKU786690 TUQ786688:TUQ786690 UEM786688:UEM786690 UOI786688:UOI786690 UYE786688:UYE786690 VIA786688:VIA786690 VRW786688:VRW786690 WBS786688:WBS786690 WLO786688:WLO786690 WVK786688:WVK786690 D852224:D852226 IY852224:IY852226 SU852224:SU852226 ACQ852224:ACQ852226 AMM852224:AMM852226 AWI852224:AWI852226 BGE852224:BGE852226 BQA852224:BQA852226 BZW852224:BZW852226 CJS852224:CJS852226 CTO852224:CTO852226 DDK852224:DDK852226 DNG852224:DNG852226 DXC852224:DXC852226 EGY852224:EGY852226 EQU852224:EQU852226 FAQ852224:FAQ852226 FKM852224:FKM852226 FUI852224:FUI852226 GEE852224:GEE852226 GOA852224:GOA852226 GXW852224:GXW852226 HHS852224:HHS852226 HRO852224:HRO852226 IBK852224:IBK852226 ILG852224:ILG852226 IVC852224:IVC852226 JEY852224:JEY852226 JOU852224:JOU852226 JYQ852224:JYQ852226 KIM852224:KIM852226 KSI852224:KSI852226 LCE852224:LCE852226 LMA852224:LMA852226 LVW852224:LVW852226 MFS852224:MFS852226 MPO852224:MPO852226 MZK852224:MZK852226 NJG852224:NJG852226 NTC852224:NTC852226 OCY852224:OCY852226 OMU852224:OMU852226 OWQ852224:OWQ852226 PGM852224:PGM852226 PQI852224:PQI852226 QAE852224:QAE852226 QKA852224:QKA852226 QTW852224:QTW852226 RDS852224:RDS852226 RNO852224:RNO852226 RXK852224:RXK852226 SHG852224:SHG852226 SRC852224:SRC852226 TAY852224:TAY852226 TKU852224:TKU852226 TUQ852224:TUQ852226 UEM852224:UEM852226 UOI852224:UOI852226 UYE852224:UYE852226 VIA852224:VIA852226 VRW852224:VRW852226 WBS852224:WBS852226 WLO852224:WLO852226 WVK852224:WVK852226 D917760:D917762 IY917760:IY917762 SU917760:SU917762 ACQ917760:ACQ917762 AMM917760:AMM917762 AWI917760:AWI917762 BGE917760:BGE917762 BQA917760:BQA917762 BZW917760:BZW917762 CJS917760:CJS917762 CTO917760:CTO917762 DDK917760:DDK917762 DNG917760:DNG917762 DXC917760:DXC917762 EGY917760:EGY917762 EQU917760:EQU917762 FAQ917760:FAQ917762 FKM917760:FKM917762 FUI917760:FUI917762 GEE917760:GEE917762 GOA917760:GOA917762 GXW917760:GXW917762 HHS917760:HHS917762 HRO917760:HRO917762 IBK917760:IBK917762 ILG917760:ILG917762 IVC917760:IVC917762 JEY917760:JEY917762 JOU917760:JOU917762 JYQ917760:JYQ917762 KIM917760:KIM917762 KSI917760:KSI917762 LCE917760:LCE917762 LMA917760:LMA917762 LVW917760:LVW917762 MFS917760:MFS917762 MPO917760:MPO917762 MZK917760:MZK917762 NJG917760:NJG917762 NTC917760:NTC917762 OCY917760:OCY917762 OMU917760:OMU917762 OWQ917760:OWQ917762 PGM917760:PGM917762 PQI917760:PQI917762 QAE917760:QAE917762 QKA917760:QKA917762 QTW917760:QTW917762 RDS917760:RDS917762 RNO917760:RNO917762 RXK917760:RXK917762 SHG917760:SHG917762 SRC917760:SRC917762 TAY917760:TAY917762 TKU917760:TKU917762 TUQ917760:TUQ917762 UEM917760:UEM917762 UOI917760:UOI917762 UYE917760:UYE917762 VIA917760:VIA917762 VRW917760:VRW917762 WBS917760:WBS917762 WLO917760:WLO917762 WVK917760:WVK917762 D983296:D983298 IY983296:IY983298 SU983296:SU983298 ACQ983296:ACQ983298 AMM983296:AMM983298 AWI983296:AWI983298 BGE983296:BGE983298 BQA983296:BQA983298 BZW983296:BZW983298 CJS983296:CJS983298 CTO983296:CTO983298 DDK983296:DDK983298 DNG983296:DNG983298 DXC983296:DXC983298 EGY983296:EGY983298 EQU983296:EQU983298 FAQ983296:FAQ983298 FKM983296:FKM983298 FUI983296:FUI983298 GEE983296:GEE983298 GOA983296:GOA983298 GXW983296:GXW983298 HHS983296:HHS983298 HRO983296:HRO983298 IBK983296:IBK983298 ILG983296:ILG983298 IVC983296:IVC983298 JEY983296:JEY983298 JOU983296:JOU983298 JYQ983296:JYQ983298 KIM983296:KIM983298 KSI983296:KSI983298 LCE983296:LCE983298 LMA983296:LMA983298 LVW983296:LVW983298 MFS983296:MFS983298 MPO983296:MPO983298 MZK983296:MZK983298 NJG983296:NJG983298 NTC983296:NTC983298 OCY983296:OCY983298 OMU983296:OMU983298 OWQ983296:OWQ983298 PGM983296:PGM983298 PQI983296:PQI983298 QAE983296:QAE983298 QKA983296:QKA983298 QTW983296:QTW983298 RDS983296:RDS983298 RNO983296:RNO983298 RXK983296:RXK983298 SHG983296:SHG983298 SRC983296:SRC983298 TAY983296:TAY983298 TKU983296:TKU983298 TUQ983296:TUQ983298 UEM983296:UEM983298 UOI983296:UOI983298 UYE983296:UYE983298 VIA983296:VIA983298 VRW983296:VRW983298 WBS983296:WBS983298 WLO983296:WLO983298 WVK983296:WVK983298 D245 IY245 SU245 ACQ245 AMM245 AWI245 BGE245 BQA245 BZW245 CJS245 CTO245 DDK245 DNG245 DXC245 EGY245 EQU245 FAQ245 FKM245 FUI245 GEE245 GOA245 GXW245 HHS245 HRO245 IBK245 ILG245 IVC245 JEY245 JOU245 JYQ245 KIM245 KSI245 LCE245 LMA245 LVW245 MFS245 MPO245 MZK245 NJG245 NTC245 OCY245 OMU245 OWQ245 PGM245 PQI245 QAE245 QKA245 QTW245 RDS245 RNO245 RXK245 SHG245 SRC245 TAY245 TKU245 TUQ245 UEM245 UOI245 UYE245 VIA245 VRW245 WBS245 WLO245 WVK245 D65801 IY65801 SU65801 ACQ65801 AMM65801 AWI65801 BGE65801 BQA65801 BZW65801 CJS65801 CTO65801 DDK65801 DNG65801 DXC65801 EGY65801 EQU65801 FAQ65801 FKM65801 FUI65801 GEE65801 GOA65801 GXW65801 HHS65801 HRO65801 IBK65801 ILG65801 IVC65801 JEY65801 JOU65801 JYQ65801 KIM65801 KSI65801 LCE65801 LMA65801 LVW65801 MFS65801 MPO65801 MZK65801 NJG65801 NTC65801 OCY65801 OMU65801 OWQ65801 PGM65801 PQI65801 QAE65801 QKA65801 QTW65801 RDS65801 RNO65801 RXK65801 SHG65801 SRC65801 TAY65801 TKU65801 TUQ65801 UEM65801 UOI65801 UYE65801 VIA65801 VRW65801 WBS65801 WLO65801 WVK65801 D131337 IY131337 SU131337 ACQ131337 AMM131337 AWI131337 BGE131337 BQA131337 BZW131337 CJS131337 CTO131337 DDK131337 DNG131337 DXC131337 EGY131337 EQU131337 FAQ131337 FKM131337 FUI131337 GEE131337 GOA131337 GXW131337 HHS131337 HRO131337 IBK131337 ILG131337 IVC131337 JEY131337 JOU131337 JYQ131337 KIM131337 KSI131337 LCE131337 LMA131337 LVW131337 MFS131337 MPO131337 MZK131337 NJG131337 NTC131337 OCY131337 OMU131337 OWQ131337 PGM131337 PQI131337 QAE131337 QKA131337 QTW131337 RDS131337 RNO131337 RXK131337 SHG131337 SRC131337 TAY131337 TKU131337 TUQ131337 UEM131337 UOI131337 UYE131337 VIA131337 VRW131337 WBS131337 WLO131337 WVK131337 D196873 IY196873 SU196873 ACQ196873 AMM196873 AWI196873 BGE196873 BQA196873 BZW196873 CJS196873 CTO196873 DDK196873 DNG196873 DXC196873 EGY196873 EQU196873 FAQ196873 FKM196873 FUI196873 GEE196873 GOA196873 GXW196873 HHS196873 HRO196873 IBK196873 ILG196873 IVC196873 JEY196873 JOU196873 JYQ196873 KIM196873 KSI196873 LCE196873 LMA196873 LVW196873 MFS196873 MPO196873 MZK196873 NJG196873 NTC196873 OCY196873 OMU196873 OWQ196873 PGM196873 PQI196873 QAE196873 QKA196873 QTW196873 RDS196873 RNO196873 RXK196873 SHG196873 SRC196873 TAY196873 TKU196873 TUQ196873 UEM196873 UOI196873 UYE196873 VIA196873 VRW196873 WBS196873 WLO196873 WVK196873 D262409 IY262409 SU262409 ACQ262409 AMM262409 AWI262409 BGE262409 BQA262409 BZW262409 CJS262409 CTO262409 DDK262409 DNG262409 DXC262409 EGY262409 EQU262409 FAQ262409 FKM262409 FUI262409 GEE262409 GOA262409 GXW262409 HHS262409 HRO262409 IBK262409 ILG262409 IVC262409 JEY262409 JOU262409 JYQ262409 KIM262409 KSI262409 LCE262409 LMA262409 LVW262409 MFS262409 MPO262409 MZK262409 NJG262409 NTC262409 OCY262409 OMU262409 OWQ262409 PGM262409 PQI262409 QAE262409 QKA262409 QTW262409 RDS262409 RNO262409 RXK262409 SHG262409 SRC262409 TAY262409 TKU262409 TUQ262409 UEM262409 UOI262409 UYE262409 VIA262409 VRW262409 WBS262409 WLO262409 WVK262409 D327945 IY327945 SU327945 ACQ327945 AMM327945 AWI327945 BGE327945 BQA327945 BZW327945 CJS327945 CTO327945 DDK327945 DNG327945 DXC327945 EGY327945 EQU327945 FAQ327945 FKM327945 FUI327945 GEE327945 GOA327945 GXW327945 HHS327945 HRO327945 IBK327945 ILG327945 IVC327945 JEY327945 JOU327945 JYQ327945 KIM327945 KSI327945 LCE327945 LMA327945 LVW327945 MFS327945 MPO327945 MZK327945 NJG327945 NTC327945 OCY327945 OMU327945 OWQ327945 PGM327945 PQI327945 QAE327945 QKA327945 QTW327945 RDS327945 RNO327945 RXK327945 SHG327945 SRC327945 TAY327945 TKU327945 TUQ327945 UEM327945 UOI327945 UYE327945 VIA327945 VRW327945 WBS327945 WLO327945 WVK327945 D393481 IY393481 SU393481 ACQ393481 AMM393481 AWI393481 BGE393481 BQA393481 BZW393481 CJS393481 CTO393481 DDK393481 DNG393481 DXC393481 EGY393481 EQU393481 FAQ393481 FKM393481 FUI393481 GEE393481 GOA393481 GXW393481 HHS393481 HRO393481 IBK393481 ILG393481 IVC393481 JEY393481 JOU393481 JYQ393481 KIM393481 KSI393481 LCE393481 LMA393481 LVW393481 MFS393481 MPO393481 MZK393481 NJG393481 NTC393481 OCY393481 OMU393481 OWQ393481 PGM393481 PQI393481 QAE393481 QKA393481 QTW393481 RDS393481 RNO393481 RXK393481 SHG393481 SRC393481 TAY393481 TKU393481 TUQ393481 UEM393481 UOI393481 UYE393481 VIA393481 VRW393481 WBS393481 WLO393481 WVK393481 D459017 IY459017 SU459017 ACQ459017 AMM459017 AWI459017 BGE459017 BQA459017 BZW459017 CJS459017 CTO459017 DDK459017 DNG459017 DXC459017 EGY459017 EQU459017 FAQ459017 FKM459017 FUI459017 GEE459017 GOA459017 GXW459017 HHS459017 HRO459017 IBK459017 ILG459017 IVC459017 JEY459017 JOU459017 JYQ459017 KIM459017 KSI459017 LCE459017 LMA459017 LVW459017 MFS459017 MPO459017 MZK459017 NJG459017 NTC459017 OCY459017 OMU459017 OWQ459017 PGM459017 PQI459017 QAE459017 QKA459017 QTW459017 RDS459017 RNO459017 RXK459017 SHG459017 SRC459017 TAY459017 TKU459017 TUQ459017 UEM459017 UOI459017 UYE459017 VIA459017 VRW459017 WBS459017 WLO459017 WVK459017 D524553 IY524553 SU524553 ACQ524553 AMM524553 AWI524553 BGE524553 BQA524553 BZW524553 CJS524553 CTO524553 DDK524553 DNG524553 DXC524553 EGY524553 EQU524553 FAQ524553 FKM524553 FUI524553 GEE524553 GOA524553 GXW524553 HHS524553 HRO524553 IBK524553 ILG524553 IVC524553 JEY524553 JOU524553 JYQ524553 KIM524553 KSI524553 LCE524553 LMA524553 LVW524553 MFS524553 MPO524553 MZK524553 NJG524553 NTC524553 OCY524553 OMU524553 OWQ524553 PGM524553 PQI524553 QAE524553 QKA524553 QTW524553 RDS524553 RNO524553 RXK524553 SHG524553 SRC524553 TAY524553 TKU524553 TUQ524553 UEM524553 UOI524553 UYE524553 VIA524553 VRW524553 WBS524553 WLO524553 WVK524553 D590089 IY590089 SU590089 ACQ590089 AMM590089 AWI590089 BGE590089 BQA590089 BZW590089 CJS590089 CTO590089 DDK590089 DNG590089 DXC590089 EGY590089 EQU590089 FAQ590089 FKM590089 FUI590089 GEE590089 GOA590089 GXW590089 HHS590089 HRO590089 IBK590089 ILG590089 IVC590089 JEY590089 JOU590089 JYQ590089 KIM590089 KSI590089 LCE590089 LMA590089 LVW590089 MFS590089 MPO590089 MZK590089 NJG590089 NTC590089 OCY590089 OMU590089 OWQ590089 PGM590089 PQI590089 QAE590089 QKA590089 QTW590089 RDS590089 RNO590089 RXK590089 SHG590089 SRC590089 TAY590089 TKU590089 TUQ590089 UEM590089 UOI590089 UYE590089 VIA590089 VRW590089 WBS590089 WLO590089 WVK590089 D655625 IY655625 SU655625 ACQ655625 AMM655625 AWI655625 BGE655625 BQA655625 BZW655625 CJS655625 CTO655625 DDK655625 DNG655625 DXC655625 EGY655625 EQU655625 FAQ655625 FKM655625 FUI655625 GEE655625 GOA655625 GXW655625 HHS655625 HRO655625 IBK655625 ILG655625 IVC655625 JEY655625 JOU655625 JYQ655625 KIM655625 KSI655625 LCE655625 LMA655625 LVW655625 MFS655625 MPO655625 MZK655625 NJG655625 NTC655625 OCY655625 OMU655625 OWQ655625 PGM655625 PQI655625 QAE655625 QKA655625 QTW655625 RDS655625 RNO655625 RXK655625 SHG655625 SRC655625 TAY655625 TKU655625 TUQ655625 UEM655625 UOI655625 UYE655625 VIA655625 VRW655625 WBS655625 WLO655625 WVK655625 D721161 IY721161 SU721161 ACQ721161 AMM721161 AWI721161 BGE721161 BQA721161 BZW721161 CJS721161 CTO721161 DDK721161 DNG721161 DXC721161 EGY721161 EQU721161 FAQ721161 FKM721161 FUI721161 GEE721161 GOA721161 GXW721161 HHS721161 HRO721161 IBK721161 ILG721161 IVC721161 JEY721161 JOU721161 JYQ721161 KIM721161 KSI721161 LCE721161 LMA721161 LVW721161 MFS721161 MPO721161 MZK721161 NJG721161 NTC721161 OCY721161 OMU721161 OWQ721161 PGM721161 PQI721161 QAE721161 QKA721161 QTW721161 RDS721161 RNO721161 RXK721161 SHG721161 SRC721161 TAY721161 TKU721161 TUQ721161 UEM721161 UOI721161 UYE721161 VIA721161 VRW721161 WBS721161 WLO721161 WVK721161 D786697 IY786697 SU786697 ACQ786697 AMM786697 AWI786697 BGE786697 BQA786697 BZW786697 CJS786697 CTO786697 DDK786697 DNG786697 DXC786697 EGY786697 EQU786697 FAQ786697 FKM786697 FUI786697 GEE786697 GOA786697 GXW786697 HHS786697 HRO786697 IBK786697 ILG786697 IVC786697 JEY786697 JOU786697 JYQ786697 KIM786697 KSI786697 LCE786697 LMA786697 LVW786697 MFS786697 MPO786697 MZK786697 NJG786697 NTC786697 OCY786697 OMU786697 OWQ786697 PGM786697 PQI786697 QAE786697 QKA786697 QTW786697 RDS786697 RNO786697 RXK786697 SHG786697 SRC786697 TAY786697 TKU786697 TUQ786697 UEM786697 UOI786697 UYE786697 VIA786697 VRW786697 WBS786697 WLO786697 WVK786697 D852233 IY852233 SU852233 ACQ852233 AMM852233 AWI852233 BGE852233 BQA852233 BZW852233 CJS852233 CTO852233 DDK852233 DNG852233 DXC852233 EGY852233 EQU852233 FAQ852233 FKM852233 FUI852233 GEE852233 GOA852233 GXW852233 HHS852233 HRO852233 IBK852233 ILG852233 IVC852233 JEY852233 JOU852233 JYQ852233 KIM852233 KSI852233 LCE852233 LMA852233 LVW852233 MFS852233 MPO852233 MZK852233 NJG852233 NTC852233 OCY852233 OMU852233 OWQ852233 PGM852233 PQI852233 QAE852233 QKA852233 QTW852233 RDS852233 RNO852233 RXK852233 SHG852233 SRC852233 TAY852233 TKU852233 TUQ852233 UEM852233 UOI852233 UYE852233 VIA852233 VRW852233 WBS852233 WLO852233 WVK852233 D917769 IY917769 SU917769 ACQ917769 AMM917769 AWI917769 BGE917769 BQA917769 BZW917769 CJS917769 CTO917769 DDK917769 DNG917769 DXC917769 EGY917769 EQU917769 FAQ917769 FKM917769 FUI917769 GEE917769 GOA917769 GXW917769 HHS917769 HRO917769 IBK917769 ILG917769 IVC917769 JEY917769 JOU917769 JYQ917769 KIM917769 KSI917769 LCE917769 LMA917769 LVW917769 MFS917769 MPO917769 MZK917769 NJG917769 NTC917769 OCY917769 OMU917769 OWQ917769 PGM917769 PQI917769 QAE917769 QKA917769 QTW917769 RDS917769 RNO917769 RXK917769 SHG917769 SRC917769 TAY917769 TKU917769 TUQ917769 UEM917769 UOI917769 UYE917769 VIA917769 VRW917769 WBS917769 WLO917769 WVK917769 D983305 IY983305 SU983305 ACQ983305 AMM983305 AWI983305 BGE983305 BQA983305 BZW983305 CJS983305 CTO983305 DDK983305 DNG983305 DXC983305 EGY983305 EQU983305 FAQ983305 FKM983305 FUI983305 GEE983305 GOA983305 GXW983305 HHS983305 HRO983305 IBK983305 ILG983305 IVC983305 JEY983305 JOU983305 JYQ983305 KIM983305 KSI983305 LCE983305 LMA983305 LVW983305 MFS983305 MPO983305 MZK983305 NJG983305 NTC983305 OCY983305 OMU983305 OWQ983305 PGM983305 PQI983305 QAE983305 QKA983305 QTW983305 RDS983305 RNO983305 RXK983305 SHG983305 SRC983305 TAY983305 TKU983305 TUQ983305 UEM983305 UOI983305 UYE983305 VIA983305 VRW983305 WBS983305 WLO983305 WVK983305 D238"/>
  </dataValidations>
  <pageMargins left="0.70866141732283472" right="0.70866141732283472" top="0.74803149606299213" bottom="0.74803149606299213" header="0.31496062992125984" footer="0.31496062992125984"/>
  <pageSetup scale="22" fitToHeight="9" orientation="portrait" r:id="rId1"/>
  <rowBreaks count="3" manualBreakCount="3">
    <brk id="258" max="8" man="1"/>
    <brk id="375" max="8" man="1"/>
    <brk id="42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NOTAS1</vt:lpstr>
      <vt:lpstr>NOTAS1!Área_de_impresión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ESPINOZA CUELLAR BERTHA</dc:creator>
  <cp:lastModifiedBy>ESPINOZA CUELLAR BERTHA</cp:lastModifiedBy>
  <dcterms:created xsi:type="dcterms:W3CDTF">2021-10-25T23:19:09Z</dcterms:created>
  <dcterms:modified xsi:type="dcterms:W3CDTF">2021-10-25T23:21:17Z</dcterms:modified>
</cp:coreProperties>
</file>