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SPALDO 01AGOSTO2018\JEFATURA DE CONTABILIDAD\PUBLICACION PORTAL CTA PUB\2020\"/>
    </mc:Choice>
  </mc:AlternateContent>
  <bookViews>
    <workbookView xWindow="0" yWindow="0" windowWidth="20460" windowHeight="5355"/>
  </bookViews>
  <sheets>
    <sheet name="NOTAS1" sheetId="1" r:id="rId1"/>
  </sheets>
  <externalReferences>
    <externalReference r:id="rId2"/>
  </externalReferences>
  <definedNames>
    <definedName name="_xlnm.Print_Area" localSheetId="0">NOTAS1!$A$1:$J$598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4" i="1" l="1"/>
  <c r="I566" i="1"/>
  <c r="D541" i="1" s="1"/>
  <c r="E537" i="1" s="1"/>
  <c r="E543" i="1" s="1"/>
  <c r="F543" i="1" s="1"/>
  <c r="E551" i="1"/>
  <c r="E549" i="1"/>
  <c r="E583" i="1" s="1"/>
  <c r="F583" i="1" s="1"/>
  <c r="E528" i="1"/>
  <c r="C505" i="1"/>
  <c r="E482" i="1"/>
  <c r="D482" i="1"/>
  <c r="C482" i="1"/>
  <c r="E454" i="1"/>
  <c r="D454" i="1"/>
  <c r="C454" i="1"/>
  <c r="E421" i="1"/>
  <c r="D421" i="1"/>
  <c r="C421" i="1"/>
  <c r="D394" i="1"/>
  <c r="C394" i="1"/>
  <c r="C298" i="1"/>
  <c r="C284" i="1"/>
  <c r="J260" i="1"/>
  <c r="C251" i="1"/>
  <c r="C244" i="1"/>
  <c r="C237" i="1"/>
  <c r="C230" i="1"/>
  <c r="G222" i="1"/>
  <c r="F222" i="1"/>
  <c r="E222" i="1"/>
  <c r="C222" i="1"/>
  <c r="D199" i="1"/>
  <c r="D222" i="1" s="1"/>
  <c r="C187" i="1"/>
  <c r="C178" i="1"/>
  <c r="E171" i="1"/>
  <c r="D171" i="1"/>
  <c r="C171" i="1"/>
  <c r="E161" i="1"/>
  <c r="D161" i="1"/>
  <c r="C161" i="1"/>
  <c r="E137" i="1"/>
  <c r="C86" i="1"/>
  <c r="C79" i="1"/>
  <c r="C68" i="1"/>
  <c r="G56" i="1"/>
  <c r="F56" i="1"/>
  <c r="E56" i="1"/>
  <c r="D56" i="1"/>
  <c r="D54" i="1"/>
  <c r="D53" i="1"/>
  <c r="C53" i="1"/>
  <c r="D49" i="1"/>
  <c r="C49" i="1"/>
  <c r="D46" i="1"/>
  <c r="C46" i="1"/>
  <c r="D40" i="1"/>
  <c r="C40" i="1"/>
  <c r="C56" i="1" s="1"/>
  <c r="E36" i="1"/>
  <c r="D36" i="1"/>
  <c r="C36" i="1"/>
  <c r="E23" i="1"/>
  <c r="C23" i="1"/>
</calcChain>
</file>

<file path=xl/sharedStrings.xml><?xml version="1.0" encoding="utf-8"?>
<sst xmlns="http://schemas.openxmlformats.org/spreadsheetml/2006/main" count="754" uniqueCount="510">
  <si>
    <t>SISTEMA AVANZADO DE BACHILLERATO Y EDUCACIÓN SUPERIOR EN EL ESTADO DE GUANAJUATO</t>
  </si>
  <si>
    <t xml:space="preserve">NOTAS A LOS ESTADOS FINANCIEROS </t>
  </si>
  <si>
    <t>Al  30  de Septiembre del 2020</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</si>
  <si>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</si>
  <si>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</si>
  <si>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</si>
  <si>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</si>
  <si>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</si>
  <si>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</si>
  <si>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</si>
  <si>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</si>
  <si>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</si>
  <si>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Financieras a Corto Plazo</t>
  </si>
  <si>
    <t>1121109001 IXE CASA BOLSA 589531</t>
  </si>
  <si>
    <t>1211 INVERSIONES A LP</t>
  </si>
  <si>
    <t>1211109001  LP IXE CASA DE BOLSA 589531</t>
  </si>
  <si>
    <t>CERTIFICADO BURSATIL</t>
  </si>
  <si>
    <t>* DERECHOS A  RECIBIR EFECTIVO Y EQUIVALENTES Y BIENES O SERVICIOS A RECIBIR</t>
  </si>
  <si>
    <t>ESF-02 INGRESOS P/RECUPERAR</t>
  </si>
  <si>
    <t>2019</t>
  </si>
  <si>
    <t>2018</t>
  </si>
  <si>
    <t>1122 CUENTAS POR COBRAR CP</t>
  </si>
  <si>
    <t>1122602001  CUENTAS POR COBRAR A ENTIDADES FED Y MPIOS</t>
  </si>
  <si>
    <t>1122302001 CTAS POR COB A GEG</t>
  </si>
  <si>
    <t>1124 INGRESOS POR RECUPERAR CP</t>
  </si>
  <si>
    <t>ESF-03 DEUDORES P/RECUPERAR</t>
  </si>
  <si>
    <t>90 DIAS</t>
  </si>
  <si>
    <t>180 DIAS</t>
  </si>
  <si>
    <t>MENOR O IGUAL A 365 DIAS</t>
  </si>
  <si>
    <t>MAYOR A 365 DIAS ***</t>
  </si>
  <si>
    <t>1123 DEUDORES PENDIENTES POR RECUPERAR</t>
  </si>
  <si>
    <t>1123101002  GASTOS A RESERVA DE COMPROBAR</t>
  </si>
  <si>
    <t>1123102001  FUNCIONARIOS Y EMPLEADOS</t>
  </si>
  <si>
    <t>1123103301  SUBSIDIO AL EMPLEO</t>
  </si>
  <si>
    <t>1123106001  OTROS DEUDORES DIVERSOS</t>
  </si>
  <si>
    <t>1125 DEUDORES POR ANTICIPOS</t>
  </si>
  <si>
    <t>1125102001  FONDO FIJO</t>
  </si>
  <si>
    <t>1131 ANTICIPO A PROVEEDORES</t>
  </si>
  <si>
    <t>11311001001 ANTICIPO A PROVEEDORES</t>
  </si>
  <si>
    <t>1134 ANTICIPO A CONTRATISTAS</t>
  </si>
  <si>
    <t>1134201002 ANTICIPO A CONTRATISTAS BIENES PROPIOS</t>
  </si>
  <si>
    <t>*** LA CUENTA DE ANTICIPOS A CONTRATISTAS CON VENCIMIENTO MAYOR A 365 DIAS, SE EBE A UNA RECISIÓN DE CONTRATOS EN LA OBRAS DEL BACHILLERATO VALLE DE JEREZ, BAJIO DE BONILLAS Y ABASOLO</t>
  </si>
  <si>
    <t>EN VIRTUD DE QUE EL CONTRATISTA INCUMPLIO CON EL CONTATO EL CUAL FUE REALIZADO POR LA SOP YA QUE EL SABES NO ES EJECUTOR DE OBRA</t>
  </si>
  <si>
    <t>* BIENES DISPONIBLES PARA SU TRANSFORMACIÓN O CONSUMO.</t>
  </si>
  <si>
    <t>ESF-05 INVENTARIO Y ALMACENES</t>
  </si>
  <si>
    <t>METODO</t>
  </si>
  <si>
    <t>1140 INVENTARIOS</t>
  </si>
  <si>
    <t>NO APLICA</t>
  </si>
  <si>
    <t>1150 ALMACENES</t>
  </si>
  <si>
    <t xml:space="preserve">* INVERSIONES FINANCIERAS. </t>
  </si>
  <si>
    <t>ESF-06 FIDEICOMISOS, MANDATOS Y CONTRATOS ANALOGOS</t>
  </si>
  <si>
    <t>CARACTERISTICAS</t>
  </si>
  <si>
    <t>NOMBRE DE FIDEICOMIS0O</t>
  </si>
  <si>
    <t>OBJETO</t>
  </si>
  <si>
    <t>1213 FIDEICOMISOS, MANDATOS Y CONTRATOS ANÁLOGOS</t>
  </si>
  <si>
    <t>ESF-07 PARTICIPACIONES Y APORTACIONES DE CAPITAL</t>
  </si>
  <si>
    <t>EMPRESA/OPDES</t>
  </si>
  <si>
    <t>1214 PARTICIPACIONES Y APORTACIONES DE CAPITAL</t>
  </si>
  <si>
    <t>* BIENES MUEBLES, INMUEBLES E INTAGIBLES</t>
  </si>
  <si>
    <t>ESF-08 BIENES MUEBLES E INMUEBLES</t>
  </si>
  <si>
    <t>SALDO INICIAL</t>
  </si>
  <si>
    <t>SALDO FINAL</t>
  </si>
  <si>
    <t>FLUJO</t>
  </si>
  <si>
    <t>CRITERIO</t>
  </si>
  <si>
    <t>1230 BIENES INMUEBLES, INFRAESTRUCTURA Y CONTRUCCIONES EN PROCESO</t>
  </si>
  <si>
    <t>1231581001 TERRENOS A VALOR HISTORICO</t>
  </si>
  <si>
    <t>1233058300 EDIFICIOS NO HABITACIONALES</t>
  </si>
  <si>
    <t>1233583001 EDIFICIOS A VALOR HISTORICO</t>
  </si>
  <si>
    <t>1236200001 CONSTRUCCIONES EN PROCESO EN BIENES PROPIOS 10</t>
  </si>
  <si>
    <t>1236262200 EDIFICACIÓN NO HABITACIONAL</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</si>
  <si>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</si>
  <si>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</si>
  <si>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</si>
  <si>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</si>
  <si>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</si>
  <si>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</si>
  <si>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</si>
  <si>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</si>
  <si>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</si>
  <si>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1242252200  APARATOS DEPORTIVOS 2011</t>
  </si>
  <si>
    <t>1242352300  CÁMARAS FOTOGRÁFICAS Y DE VIDEO 2011</t>
  </si>
  <si>
    <t>1242952900  OTRO MOB. Y EQUIPO EDUCACIONAL Y RECREATIVO 2011</t>
  </si>
  <si>
    <t>1242952901  OTRO MOB. Y EQUIPO EDUCACIONAL Y RECREATIVO 2010</t>
  </si>
  <si>
    <t>1243153100  EQUIPO MÉDICO Y DE LABORATORIO 2011</t>
  </si>
  <si>
    <t>1243153101  EQUIPO MÉDICO Y DE LABORATORIO 2010</t>
  </si>
  <si>
    <t>1243253200  INSTRUMENTAL MÉDICO Y DE LABORATORIO 2011</t>
  </si>
  <si>
    <t>1243253201  INSTRUMENTAL MÉDICO Y DE LABORATORIO 2010</t>
  </si>
  <si>
    <t>1244154100  VEHÍCULOS Y EQUIPO TERRESTRE 2011</t>
  </si>
  <si>
    <t>1244154101  AUTOMÓVILES Y CAMIONES 2010</t>
  </si>
  <si>
    <t>1244254200  CARROCERÍAS Y REMOLQUES 2011</t>
  </si>
  <si>
    <t>1246156100  MAQUINARIA Y EQUIPO AGROPECUARIO 2011</t>
  </si>
  <si>
    <t>1246256200  MAQUINARIA Y EQUIPO INDUSTRIAL 2011</t>
  </si>
  <si>
    <t>1246256201  MAQUINARIA Y EQUIPO INDUSTRIAL 2010</t>
  </si>
  <si>
    <t>1246456400  SISTEMA DE AIRE ACONDICIONADO, CALEFACCION 2011</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</si>
  <si>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</si>
  <si>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</si>
  <si>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</si>
  <si>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</si>
  <si>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</si>
  <si>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</si>
  <si>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</si>
  <si>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</si>
  <si>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1247151300  BIENES ARTÍSTICOS, CULTURALES Y CIENTÍFICOS 2011</t>
  </si>
  <si>
    <t>1247151301  BIENES ARTÍSTICOS, CULTURALES Y CIENTÍFICOS 2010</t>
  </si>
  <si>
    <t>1260 DEPRECIACIÓN, DETERIORO Y AMORTIZACIÓN ACUMULADA DE BIENES</t>
  </si>
  <si>
    <t>1261201001  D.A EDIFICIOS Y LOCALES</t>
  </si>
  <si>
    <t>ANUAL</t>
  </si>
  <si>
    <t>1261258301  DEP. ACUM. DE EDIFICIOS NO RESINDENCIALES</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</si>
  <si>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</si>
  <si>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</si>
  <si>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</si>
  <si>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</si>
  <si>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</si>
  <si>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</si>
  <si>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1263252201  APARATOS DEPORTIVOS 2010</t>
  </si>
  <si>
    <t>1263252301  CAMARAS FOTOGRAFICAS Y DE VIDEO 2010</t>
  </si>
  <si>
    <t>1263252901  OTRO MOBILIARIO Y EPO. EDUCACIONAL Y RECREATIVO 20</t>
  </si>
  <si>
    <t>1263353101  EQUIPO MÉDICO Y DE LABORATORIO 2010</t>
  </si>
  <si>
    <t>1263353201  INSTRUMENTAL MÉDICO Y DE LABORATORIO 2010</t>
  </si>
  <si>
    <t>1263454101  DEP AUTOMÓVILES Y CAMIONES</t>
  </si>
  <si>
    <t>1263454201  DEP CARROCERÍAS Y REMOLQUES</t>
  </si>
  <si>
    <t>1263454901  OTROS EQUIPOS DE TRANSPORTE 2010</t>
  </si>
  <si>
    <t>1263656101  MAQUINARIA Y EQUIPO AGROPECUARIO 2010</t>
  </si>
  <si>
    <t>1263656201  MAQUINARIA Y EQUIPO INDUSTRIAL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</si>
  <si>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</si>
  <si>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</si>
  <si>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</si>
  <si>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</si>
  <si>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</si>
  <si>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</si>
  <si>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</si>
  <si>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</si>
  <si>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</si>
  <si>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</si>
  <si>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</si>
  <si>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</si>
  <si>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 SERV.</t>
  </si>
  <si>
    <t>PASIVO</t>
  </si>
  <si>
    <t>ESF-12 CUENTAS Y DOCUMENTOS POR PAGAR</t>
  </si>
  <si>
    <t>180 DIAS ***</t>
  </si>
  <si>
    <t>365 DIAS</t>
  </si>
  <si>
    <t>OBSERVACIONES</t>
  </si>
  <si>
    <t>2110 CUENTAS POR PAGAR A CORTO PLAZO</t>
  </si>
  <si>
    <t xml:space="preserve">   </t>
  </si>
  <si>
    <t>2111102001  SUELDOS DEVENGADOS EJERCICIO ANTERIOR</t>
  </si>
  <si>
    <t>CORREPONDE A LA PRORROGA DE PASIVOS POR LAUDOS</t>
  </si>
  <si>
    <t>2111401003  APORTACION PATRONAL IMSS</t>
  </si>
  <si>
    <t>2111401004  APORTACION PATRONAL INFONAVIT</t>
  </si>
  <si>
    <t>2112101001  PROVEEDORES DE BIENES Y SERVICIOS</t>
  </si>
  <si>
    <t>2112101002  PADRON UNICO DE PROVEEDORES</t>
  </si>
  <si>
    <t>CORREPONDE AL IMPUESTO SOBRE NOMINA POR PASIVOS CON RORROGA</t>
  </si>
  <si>
    <t>2112102001  PROVEEDORES DEL EJERCICIO ANTERIOR</t>
  </si>
  <si>
    <t>2112199099  EM/RF</t>
  </si>
  <si>
    <t>2117101003  ISR SALARIOS POR PAGAR</t>
  </si>
  <si>
    <t>2117101004  ISR ASIMILADOS POR PAGAR</t>
  </si>
  <si>
    <t>2117101015  ISR A PAGAR RETENCIÓN ARRENDAMIENTO</t>
  </si>
  <si>
    <t>2117102003  CEDULAR ARRENDAMIENTO A PAGAR</t>
  </si>
  <si>
    <t>2117202004  APORTACIÓN TRABAJADOR IMSS</t>
  </si>
  <si>
    <t>2117502102  IMPUESTO NOMINAS A PAGAR</t>
  </si>
  <si>
    <t>2117902003  FONDO DE AHORRO SABES</t>
  </si>
  <si>
    <t>2117902004  FONDO DE AHORRO EMPLEADOS</t>
  </si>
  <si>
    <t>2117903001  PENSIÓN ALIMENTICIA</t>
  </si>
  <si>
    <t>2117910001  VIVIENDA</t>
  </si>
  <si>
    <t>2117912001  OPTICAS</t>
  </si>
  <si>
    <t>2117918004  PENALIZACIONES CONTRATISTAS</t>
  </si>
  <si>
    <t>2117919001  FONACOT</t>
  </si>
  <si>
    <t>2119904003  CXP GEG POR RENDIMIENTOS</t>
  </si>
  <si>
    <t>2119904004  CXP GEG POR RECTIFICACIONES</t>
  </si>
  <si>
    <t>2119904008  CXP REMANENTE EN SOLICITUD DE REFRENDO</t>
  </si>
  <si>
    <t>2119905001  ACREEDORES DIVERSOS</t>
  </si>
  <si>
    <t xml:space="preserve">  </t>
  </si>
  <si>
    <t>*** SE CUENTA CON AUTORIZACIÓN DE PRÓRROGA PARA EL PAGO POR PARTE DE LA SFIYA</t>
  </si>
  <si>
    <t>ESF-13 OTROS PASIVOS DIFERIDOS A CORTO PLAZO</t>
  </si>
  <si>
    <t>NATURALEZA</t>
  </si>
  <si>
    <t>2159 OTROS PASIVOS DIFERIDOS A CORTO PLAZO</t>
  </si>
  <si>
    <t>ESF-13 FONDOS Y BIENES DE TERCEROS EN GARANTÍA Y/O ADMINISTRACIÓN A CORTO PLAZO</t>
  </si>
  <si>
    <t>2160 FONDOS Y BIENES DE TERCEROS EN GARANTÍA Y/O ADMINISTRACIÓN CP</t>
  </si>
  <si>
    <t>2161001002 DEPOSITOS EN GARANTÍA POR DEVOLVER</t>
  </si>
  <si>
    <t>ESF-13 PASIVO DIFERIDO A LARGO PLAZO</t>
  </si>
  <si>
    <t>2240 PASIVOS DIFERIDOS A LARGO PLAZO</t>
  </si>
  <si>
    <t>ESF-14 OTROS PASIVOS CIRCULANTES</t>
  </si>
  <si>
    <t>2199 OTROS PASIVOS CIRCULANTES</t>
  </si>
  <si>
    <t>2199002001 CXP GEG POR SERV. EDUCATIVOS</t>
  </si>
  <si>
    <t>II) NOTAS AL ESTADO DE ACTIVIDADES</t>
  </si>
  <si>
    <t>INGRESOS DE GESTIÓN</t>
  </si>
  <si>
    <t>ERA-01 INGRESOS</t>
  </si>
  <si>
    <t>NOTA</t>
  </si>
  <si>
    <t>4100 INGRESOS DE GESTIÓN</t>
  </si>
  <si>
    <t>4173730102  RE-INSCRIPCIÓN</t>
  </si>
  <si>
    <t>4173730104  INSCRIPCION BACHILLERATO</t>
  </si>
  <si>
    <t>4173730108  INSCRIPCIÓN MATERIA APOYO MEDIA SUPERIOR</t>
  </si>
  <si>
    <t>4173730109  INSCRIPCIÓN BACHILLERATO MIXTO</t>
  </si>
  <si>
    <t>4173730205  CURSOS DE IDIOMAS</t>
  </si>
  <si>
    <t>4173730207  EDUCACION CONTINUA</t>
  </si>
  <si>
    <t>4173730407  EVALUACIÓN DIAGNÓSTICA</t>
  </si>
  <si>
    <t>4173730601  REPOSICIÓN CREDENCIAL ESTACIONAMIENTO</t>
  </si>
  <si>
    <t>4173730701   CUOTAS DE TITULACIÓN</t>
  </si>
  <si>
    <t>4173730901  POR CONCEPTO DE FICHAS</t>
  </si>
  <si>
    <t>4173730903  BIBLIOTECA DIGITAL ECEST BIDIG-</t>
  </si>
  <si>
    <t>4173730915  ADEUDOS ANTERIORES ALUMNOS</t>
  </si>
  <si>
    <t>4200 PARTICIPACIONES, APORTACIONES, TRANSFERENCIAS, ASIGNACIONES, SUBSIDIOS Y OTRAS AYUDAS</t>
  </si>
  <si>
    <t>4212825403  FAM EDU MEDIA SUP SERVICIOS GENERALES</t>
  </si>
  <si>
    <t>4221911100  ESTATAL SERVICIOS PERSONALES</t>
  </si>
  <si>
    <t>4221911200  ESTATAL MATERIALES Y SUMINISTROS</t>
  </si>
  <si>
    <t>4221911300  ESTATAL SERVICIOS GENERALES</t>
  </si>
  <si>
    <t>4221911400  ESTATAL SUBSIDIOS Y AYUDAS</t>
  </si>
  <si>
    <t>4221913001  RECURSOS INTERINSTITUCIONALES</t>
  </si>
  <si>
    <t>ERA-02 OTROS INGRESOS Y BENEFICIOS</t>
  </si>
  <si>
    <t>4300 OTROS INGRESOS Y BENEFICIOS</t>
  </si>
  <si>
    <t>4399790101  INTERES NORMALES</t>
  </si>
  <si>
    <t>4399790301  DONATIVOS EN EFECTIVO</t>
  </si>
  <si>
    <t>4399790302  DONATIVOS EN ESPECIE</t>
  </si>
  <si>
    <t>4399790401  GASTOS DE ADMINISTRACION</t>
  </si>
  <si>
    <t>4399790501  INDEMNIZACIONES (RECUPERACION POR SINIESTROS)</t>
  </si>
  <si>
    <t>4399790513  SANCIONES A PROVEEDORES</t>
  </si>
  <si>
    <t>4399790613  CAFETERIA ESCOLAR CONCESIONADA</t>
  </si>
  <si>
    <t>4399790908  REPOSICIÓN DE TARJETA</t>
  </si>
  <si>
    <t>GASTOS Y OTRAS PÉRDIDAS</t>
  </si>
  <si>
    <t>ERA-03 GASTOS</t>
  </si>
  <si>
    <t>%GASTO</t>
  </si>
  <si>
    <t>EXPLICACION</t>
  </si>
  <si>
    <t>5000 GASTOS Y OTRAS PERDIDAS</t>
  </si>
  <si>
    <t>5111113000  SUELDOS BASE AL PERSONAL PERMANENTE</t>
  </si>
  <si>
    <t>Pago de nomina de maestros de bachillerato, tutores de universidad y personal administrativo</t>
  </si>
  <si>
    <t>5112121000  HONORARIOS ASIMILABLES A SALARIOS</t>
  </si>
  <si>
    <t>5112123000  RETRIBUCIONES POR SERVS. DE CARACTER SOCIAL</t>
  </si>
  <si>
    <t>5113132000  PRIMAS DE VACAS., DOMINICAL Y GRATIF. FIN DE AÑO</t>
  </si>
  <si>
    <t>5113134000  COMPENSACIONES</t>
  </si>
  <si>
    <t>5114141000  APORTACIONES DE SEGURIDAD SOCIAL</t>
  </si>
  <si>
    <t>5114142000  APORTACIONES A FONDOS DE VIVIENDA</t>
  </si>
  <si>
    <t>5114143000  APORTACIONES AL SISTEMA  PARA EL RETIRO</t>
  </si>
  <si>
    <t>5114144000  SEGUROS MÚLTIPLES</t>
  </si>
  <si>
    <t>5115151000  CUOTAS PARA EL FONDO DE AHORRO Y FONDO DEL TRABAJO</t>
  </si>
  <si>
    <t>5115152000  INDEMNIZACIONES</t>
  </si>
  <si>
    <t>5115154000  PRESTACIONES CONTRACTUALES</t>
  </si>
  <si>
    <t>5115155000  APOYOS A LA CAPACITACION DE LOS SERV. PUBLICOS</t>
  </si>
  <si>
    <t>5116171000  ESTÍMULOS</t>
  </si>
  <si>
    <t>5121211000  MATERIALES Y ÚTILES DE OFICINA</t>
  </si>
  <si>
    <t>5121214000  MAT.,UTILES Y EQUIPOS MENORES DE TECNOLOGIAS DE LA</t>
  </si>
  <si>
    <t>5121215000  MATERIAL IMPRESO E INFORMACION DIGITAL</t>
  </si>
  <si>
    <t>5121216000  MATERIAL DE LIMPIEZA</t>
  </si>
  <si>
    <t>5121217000  MATERIALES Y ÚTILES DE ENSEÑANZA</t>
  </si>
  <si>
    <t>5122221000  ALIMENTACIÓN DE PERSONAS</t>
  </si>
  <si>
    <t>5122222000  PRODUCTOS ALIMENTICIOS PARA ANIMALES</t>
  </si>
  <si>
    <t>5122223000  UTENSILIOS PARA EL SERVICIO DE ALIMENTACIÓN</t>
  </si>
  <si>
    <t>5124241000  PRODUCTOS MINERALES NO METALICOS</t>
  </si>
  <si>
    <t>5124242000  CEMENTO Y PRODUCTOS DE CONCRETO</t>
  </si>
  <si>
    <t>5124243000  CAL, YESO Y PRODUCTOS DE YESO</t>
  </si>
  <si>
    <t>5124244000  MADERA Y PRODUCTOS DE MADERA</t>
  </si>
  <si>
    <t>5124245000  VIDRIO Y PRODUCTOS DE VIDRIO</t>
  </si>
  <si>
    <t>5124246000  MATERIAL ELECTRICO Y ELECTRONICO</t>
  </si>
  <si>
    <t>5124247000  ARTICULOS METALICOS PARA LA CONSTRUCCION</t>
  </si>
  <si>
    <t>5124248000  MATERIALES COMPLEMENTARIOS</t>
  </si>
  <si>
    <t>5124249000  OTROS MATERIALES Y ARTICULOS DE CONSTRUCCION Y REP</t>
  </si>
  <si>
    <t>5125252000  FERTILIZANTES, PESTICIDAS Y OTROS AGROQUIMICOS</t>
  </si>
  <si>
    <t>5125253000  MEDICINAS Y PRODUCTOS FARMACÉUTICOS</t>
  </si>
  <si>
    <t>5125254000  MATERIALES, ACCESORIOS Y SUMINISTROS MÉDICOS</t>
  </si>
  <si>
    <t>5125255000  MAT., ACCESORIOS Y SUMINISTROS DE LABORATORIO</t>
  </si>
  <si>
    <t>5125256000  FIBRAS SINTÉTICAS, HULES, PLÁSTICOS Y DERIVS.</t>
  </si>
  <si>
    <t>5126261000  COMBUSTIBLES, LUBRICANTES Y ADITIVOS</t>
  </si>
  <si>
    <t>5127271000  VESTUARIOS Y UNIFORMES</t>
  </si>
  <si>
    <t>5127272000  PRENDAS DE PROTECCIÓN</t>
  </si>
  <si>
    <t>5127273000  ARTÍCULOS DEPORTIVOS</t>
  </si>
  <si>
    <t>5129291000  HERRAMIENTAS MENORES</t>
  </si>
  <si>
    <t>5129292000  REFACCIONES, ACCESORIOS Y HERRAM. MENORES</t>
  </si>
  <si>
    <t>5129293000  REF. Y ACCESORIOS ME. MOB. Y EQ. AD., ED. Y REC.</t>
  </si>
  <si>
    <t>5129294000  REFACCIONES Y ACCESORIOS PARA EQ. DE COMPUTO</t>
  </si>
  <si>
    <t>5129296000  REF. Y ACCESORIOS ME. DE EQ. DE TRANSPORTE</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</si>
  <si>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</si>
  <si>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</si>
  <si>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</si>
  <si>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</si>
  <si>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</si>
  <si>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</si>
  <si>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5131317000  SERV. ACCESO A INTERNET, REDES Y PROC. DE INFO.</t>
  </si>
  <si>
    <t>5131318000  SERVICIOS POSTALES Y TELEGRAFICOS</t>
  </si>
  <si>
    <t>5132322000  ARRENDAMIENTO DE EDIFICIOS</t>
  </si>
  <si>
    <t>5132323000  ARRENDA. DE MOB. Y EQ. ADMÓN., EDU. Y RECRE.</t>
  </si>
  <si>
    <t>5132325000  ARRENDAMIENTO DE EQUIPO DE TRANSPORTE</t>
  </si>
  <si>
    <t>5132327000  ARRENDAMIENTO DE ACTIVOS INTANGIBLES</t>
  </si>
  <si>
    <t>5132329000  OTROS ARRENDAMIENTOS</t>
  </si>
  <si>
    <t>5133331000  SERVS. LEGALES, DE CONTA., AUDITORIA Y RELACS.</t>
  </si>
  <si>
    <t>5133333000  SERVS. CONSULT. ADM., PROCS., TEC. Y TECNO. INFO.</t>
  </si>
  <si>
    <t>5133334000  CAPACITACIÓN</t>
  </si>
  <si>
    <t>5133336000  SERVS. APOYO ADMVO., FOTOCOPIADO E IMPRESION</t>
  </si>
  <si>
    <t>5133338000  SERVICIOS DE VIGILANCIA</t>
  </si>
  <si>
    <t>5133339000  SERVICIOS PROFESIONALES, CIENTIFICOS Y TECNICOS IN</t>
  </si>
  <si>
    <t>5134341000  SERVICIOS FINANCIEROS Y BANCARIOS</t>
  </si>
  <si>
    <t>5134345000  SEGUROS DE BIENES PATRIMONIALES</t>
  </si>
  <si>
    <t>5134349000  SERVS. FINANCIEROS, BANCARIOS Y COMER. INTEG.</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</si>
  <si>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</si>
  <si>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</si>
  <si>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</si>
  <si>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</si>
  <si>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</si>
  <si>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</si>
  <si>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</si>
  <si>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5136361100  DIFUSION POR RADIO, TELEVISION Y PRENSA</t>
  </si>
  <si>
    <t>5136361200  DIFUSION POR MEDIOS ALTERNATIVOS</t>
  </si>
  <si>
    <t>5137372000  PASAJES TERRESTRES</t>
  </si>
  <si>
    <t>5137375000  VIATICOS EN EL PAIS</t>
  </si>
  <si>
    <t>5138382000  GASTOS DE ORDEN SOCIAL Y CULTURAL</t>
  </si>
  <si>
    <t>5138383000  CONGRESOS Y CONVENCIONES</t>
  </si>
  <si>
    <t>5138385000  GASTOS  DE REPRESENTACION</t>
  </si>
  <si>
    <t>5139392000  OTROS IMPUESTOS Y DERECHOS</t>
  </si>
  <si>
    <t>5139396000  OTROS GASTOS POR RESPONSABILIDADES</t>
  </si>
  <si>
    <t>5139398000  IMPUESTO DE NOMINA</t>
  </si>
  <si>
    <t>5139399000  OTROS SERVICIOS GENERALES</t>
  </si>
  <si>
    <t>5241441000  AYUDAS SOCIALES A PERSONAS</t>
  </si>
  <si>
    <t>5511200001  ESTIMACION CTAS INCOBRABLES DEUDORES DIV.  CP</t>
  </si>
  <si>
    <t>5518000001  BAJA DE ACTIVO FIJO</t>
  </si>
  <si>
    <t>III) NOTAS AL ESTADO DE VARIACIÓN A LA HACIEDA PÚBLICA</t>
  </si>
  <si>
    <t>VHP-01 PATRIMONIO CONTRIBUIDO</t>
  </si>
  <si>
    <t>MODIFICACION</t>
  </si>
  <si>
    <t>3110 HACIENDA PUBLICA/PATRIMONIO CONTRIBUIDO</t>
  </si>
  <si>
    <t>3110000001  APORTACIONES</t>
  </si>
  <si>
    <t>APORTACIONES</t>
  </si>
  <si>
    <t>PROPIO</t>
  </si>
  <si>
    <t>3110000002  BAJA DE ACTIVO FIJO</t>
  </si>
  <si>
    <t>BAJA DE ACTIVO FIJO</t>
  </si>
  <si>
    <t>3110000003  FONDOS DE CONTINGENCIA</t>
  </si>
  <si>
    <t>3110000007  APOYOS INTERINSTITUCIONALES</t>
  </si>
  <si>
    <t>3110911500  ESTATAL BIENES MUEBLES E INMUEBLES</t>
  </si>
  <si>
    <t>ESTATAL</t>
  </si>
  <si>
    <t>3110911600  ESTATAL OBRA PÚBLICA</t>
  </si>
  <si>
    <t>3111828006  FAFEF OBRA PUBLICA</t>
  </si>
  <si>
    <t>3111836000  FEDERAL CONVENIO EJER OBRA PUBLICA</t>
  </si>
  <si>
    <t>FEDERAL</t>
  </si>
  <si>
    <t>3111912600  MUNICIPAL OBRA PÚBLICA</t>
  </si>
  <si>
    <t>3113825405  EJE ANT FAM MEDIA SUP BIENES MUEBLES E INMUEBLES</t>
  </si>
  <si>
    <t>3113825406  EJE ANT FAM MEDIA SUP OBRA PUBLICA</t>
  </si>
  <si>
    <t>3113828005  EJE ANT FAFEF BIENES MUEBLES E INMUEBLES</t>
  </si>
  <si>
    <t>3113828006  FAFEF OBRA PUBLICA EJERCICIO ANTERIORES</t>
  </si>
  <si>
    <t>3113835000  CONVENIO BIENES MUEBLES E INMUEBLES EJER ANT</t>
  </si>
  <si>
    <t>3113836000  CONVENIO OBRA PUBLICA EJER ANT</t>
  </si>
  <si>
    <t>3113915000  ESTATALES DE EJERCICIOS ANTERIORES BIENES MUEBLES</t>
  </si>
  <si>
    <t>3113916000  ESTATALES DE EJERCICIOS ANTERIORES OBRA PUBLICA</t>
  </si>
  <si>
    <t>3113924206  MUNICIPAL OBRA EJERCICIO ANTERIORES</t>
  </si>
  <si>
    <t>MUNICIPAL</t>
  </si>
  <si>
    <t>VHP-02 PATRIMONIO GENERADO</t>
  </si>
  <si>
    <t>3210 HACIENDA PUBLICA /PATRIMONIO GENERADO</t>
  </si>
  <si>
    <t>3210000001  RESULTADO DEL EJERCICIO</t>
  </si>
  <si>
    <t>PROPIO,ESTATAL,FEDERAL</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</si>
  <si>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</si>
  <si>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</si>
  <si>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</si>
  <si>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</si>
  <si>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</si>
  <si>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</si>
  <si>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</si>
  <si>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</si>
  <si>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</si>
  <si>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</si>
  <si>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</si>
  <si>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</si>
  <si>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</si>
  <si>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</si>
  <si>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3220000027  RESULTADO DEL EJERCICIO 2019</t>
  </si>
  <si>
    <t>3220001000  CAPITALIZACIÓN RECURSOS PROPIOS</t>
  </si>
  <si>
    <t>3220001001  CAPITALIZACIÓN REMANENTES</t>
  </si>
  <si>
    <t>3220690201  APLICACIÓN DE REMANENTE PROPIO</t>
  </si>
  <si>
    <t>3220690202  APLICACIÓN DE REMANENTE FEDERAL</t>
  </si>
  <si>
    <t>3220690203  APLICACIÓN DE REMANENTE INTERINSTITUCIONAL</t>
  </si>
  <si>
    <t>3220690211  APLICACIÓN DE REMANENTE PROPIO</t>
  </si>
  <si>
    <t>3220790201  APLICACIÓN DE REMANENTE PROPIO</t>
  </si>
  <si>
    <t>3220790204  APLICACIÓN DE REMANENTE MUNICIPAL</t>
  </si>
  <si>
    <t>3221791001  REMANENTE CIERRE INGRESOS EXCEDENTES</t>
  </si>
  <si>
    <t>3221792001  REMANENTE CIERRE RECURSOS PROPIOS</t>
  </si>
  <si>
    <t>3221792002   REMANENTE REFRENDO RECURSOS PROPIOS</t>
  </si>
  <si>
    <t>3231002001  REVALÚO DE BIENES INMUEBLES</t>
  </si>
  <si>
    <t>IV) NOTAS AL ESTADO DE FLUJO DE EFECTIVO</t>
  </si>
  <si>
    <t>EFE-01 FLUJO DE EFECTIVO</t>
  </si>
  <si>
    <t>1110 EFECTIVO Y EQUIVALENTES</t>
  </si>
  <si>
    <t>1112102001  BBVA BANCOMER</t>
  </si>
  <si>
    <t>1112102002  BBVA BANCOMER 448673780</t>
  </si>
  <si>
    <t>1112102004  BBVA BANCOMER 0155440149</t>
  </si>
  <si>
    <t>1112102008  BBVA  0190511609 INGRESOS PROPIOS</t>
  </si>
  <si>
    <t>1112102018  BBVA 0112003007 FONDO AHORRO 2018-2019</t>
  </si>
  <si>
    <t>1112104001  BITAL CHEQUES (HSBC)</t>
  </si>
  <si>
    <t>1112104011  HSBC 4054251939 INFRAESTRUCTURA REC. ESTATAL</t>
  </si>
  <si>
    <t>1112104017  HSBC PROPIO 4057424905 CHEQUES</t>
  </si>
  <si>
    <t>1112104020  HSBC 4063038582 REMANENTE FAM 2019</t>
  </si>
  <si>
    <t>1112104021  HSBC 4063038954 BURBUJA ESTATAL</t>
  </si>
  <si>
    <t>1112106002  BAJIO PROPIO 5254446 CHEQUES CLIENTE 11380730</t>
  </si>
  <si>
    <t>1112106004  BAJIO 14209027 0101 ESTATAL</t>
  </si>
  <si>
    <t>1112106015  BAJIO 2519079401 FAM 2019</t>
  </si>
  <si>
    <t>1112106016  BAJIO 290318950101 FONDO DE AHORRO 2020-2021</t>
  </si>
  <si>
    <t>1112107002  SANTANDER 65-50431462-6  NÓMINA</t>
  </si>
  <si>
    <t>1112107003  SANTANDER  PROPIO 65-50445089-5 CHEQUES</t>
  </si>
  <si>
    <t>1112107005  SANTANDER 18000119925 FAFEF 2019</t>
  </si>
  <si>
    <t>1112107006  SANTANDER 18000152646 FAM 2020</t>
  </si>
  <si>
    <t>1112107007  SANTANDER 18000152694 REMANENTE FAM 2020</t>
  </si>
  <si>
    <t>EFE-02 ADQ. BIENES MUEBLES E INMUEBLES</t>
  </si>
  <si>
    <t>SUBSIDIO</t>
  </si>
  <si>
    <t>1231581001  TERRENOS A VALOR HISTORICO</t>
  </si>
  <si>
    <t>1233058300  EDIFICIOS NO HABITACIONALES</t>
  </si>
  <si>
    <t>1236262200  Edificación no habitacional</t>
  </si>
  <si>
    <t>EFE-03 CONCILIACIÓN FLUJO DE EFECTIVO</t>
  </si>
  <si>
    <t>5500  OTROS GASTOS Y PÉRDIDAS EXTRAORDINARIAS</t>
  </si>
  <si>
    <t>5510  Estimaciones, depreciaciones, deterioros, obsolescencia y amortizaciones</t>
  </si>
  <si>
    <t>5511  Estimaciones por pérdida o deterioro de activos circulantes</t>
  </si>
  <si>
    <t>5512  Estimaciones por pérdida o deterioro de activos no circulantes</t>
  </si>
  <si>
    <t>5513  Depreciación de bienes inmuebles</t>
  </si>
  <si>
    <t>5514  Depreciación de infraestructura</t>
  </si>
  <si>
    <t>5515  Depreciación de bienes muebles</t>
  </si>
  <si>
    <t>5516  Deterioro de los activos biológicos</t>
  </si>
  <si>
    <t>5517  Amortización de activos intangibles</t>
  </si>
  <si>
    <t>5518  Disminución de Bienes por pérdida, obsolescencia y deterioro</t>
  </si>
  <si>
    <t xml:space="preserve">IV) CONCILIACIÓN DE LOS INGRESOS PRESUPUESTARIOS Y CONTABLES, ASI COMO ENTRE LOS EGRESOS </t>
  </si>
  <si>
    <t>PRESUPUESTARIOS Y LOS GASTOS</t>
  </si>
  <si>
    <t>Conciliación entre los Ingresos Presupuestarios y Contables</t>
  </si>
  <si>
    <t>Correspondiente del 1 de Enero al 30 de Septiembre de 2020</t>
  </si>
  <si>
    <t>(Cifras en pesos)</t>
  </si>
  <si>
    <t>1. Ingresos Presupuestarios</t>
  </si>
  <si>
    <t xml:space="preserve"> 730102  RE-INSCRIPCIÓN</t>
  </si>
  <si>
    <t xml:space="preserve"> 730104  INSCRIPCION BACHILLERATO</t>
  </si>
  <si>
    <t>2. Más ingresos contables no presupuestarios</t>
  </si>
  <si>
    <t xml:space="preserve"> 730106  INSCRIPCIÓN CERESO</t>
  </si>
  <si>
    <t>Incremento por variación de inventarios</t>
  </si>
  <si>
    <t>730108  INSC.MAT. APOYO MED.</t>
  </si>
  <si>
    <t>Disminución del exceso de estimaciones por pérdida o deterioro u obsolescencia</t>
  </si>
  <si>
    <t>730109  INS.BACHILLERATO MIX</t>
  </si>
  <si>
    <t>Disminución del exceso de provisiones</t>
  </si>
  <si>
    <t xml:space="preserve"> 730205  CURSOS DE IDIOMAS</t>
  </si>
  <si>
    <t>Otros ingresos y beneficios varios</t>
  </si>
  <si>
    <t xml:space="preserve"> 730207  EDUCACION CONTINUA</t>
  </si>
  <si>
    <t>Otros ingresos contables no presupuestarios</t>
  </si>
  <si>
    <t xml:space="preserve"> 730404  EXAMEN CENEVAL</t>
  </si>
  <si>
    <t>730407  EVALUACIÓN DIAGNÓSTICA</t>
  </si>
  <si>
    <t>3. Menos ingresos presupuestarios no contables</t>
  </si>
  <si>
    <t xml:space="preserve"> 730601  REPOSICIÓN CREDENCIA</t>
  </si>
  <si>
    <t>Productos de capital</t>
  </si>
  <si>
    <t xml:space="preserve"> 730701   CUOTAS DE TITULACIÓN</t>
  </si>
  <si>
    <t>Aprovechamientos capital</t>
  </si>
  <si>
    <t xml:space="preserve"> 730901  POR CONCEPTO DE FICHAS</t>
  </si>
  <si>
    <t>Ingresos derivados de financiamientos</t>
  </si>
  <si>
    <t xml:space="preserve"> 730903  BIBLIOTECA DIGITAL E</t>
  </si>
  <si>
    <t>Otros Ingresos presupuestarios no contables</t>
  </si>
  <si>
    <t xml:space="preserve"> 730915  ADEUDOS ANTERIORES A</t>
  </si>
  <si>
    <t xml:space="preserve"> 790101  INTERES NORMALES</t>
  </si>
  <si>
    <t>4. Ingresos Contables (4 = 1 + 2 - 3)</t>
  </si>
  <si>
    <t>790201  REMANENTE RECURSO PROPIO</t>
  </si>
  <si>
    <t xml:space="preserve"> 790301  DONATIVOS EN EFECTIVO</t>
  </si>
  <si>
    <t xml:space="preserve"> 790302  DONATIVOS EN ESPECIE</t>
  </si>
  <si>
    <t>Conciliación entre los Egresos Presupuestarios y los Gastos Contables</t>
  </si>
  <si>
    <t xml:space="preserve"> 790401  GASTOS DE ADMINISTRACION</t>
  </si>
  <si>
    <t>Correspondiente del 1 de Enero al 30 de Septiembre 2020</t>
  </si>
  <si>
    <t xml:space="preserve"> 790501  INDEMNIZACIONES (REC</t>
  </si>
  <si>
    <t xml:space="preserve"> 790513  SANCIONES A PROVEEDORES</t>
  </si>
  <si>
    <t>1. Total de egresos (presupuestarios)</t>
  </si>
  <si>
    <t xml:space="preserve"> 790603  RENTA DE CAFETERIA</t>
  </si>
  <si>
    <t xml:space="preserve"> 790613  CAFETERIA ESCOLAR CO</t>
  </si>
  <si>
    <t>2. Menos egresos presupuestarios no contables</t>
  </si>
  <si>
    <t xml:space="preserve"> 790908  REPOSICIÓN DE TARJET</t>
  </si>
  <si>
    <t>5110  MUEBLES DE OFICINA Y</t>
  </si>
  <si>
    <t xml:space="preserve"> 792002  REM REFRENDO DE REC</t>
  </si>
  <si>
    <t>5120  MUEBLES, EXCEPTO DE</t>
  </si>
  <si>
    <t xml:space="preserve"> 793002  REM REFRENDO ESTATAL</t>
  </si>
  <si>
    <t>5150  EQUIPO DE COMPUTO Y</t>
  </si>
  <si>
    <t>795002  REM REFRENDO CONVENIOS</t>
  </si>
  <si>
    <t>5190  OTROS MOBILIARIOS Y</t>
  </si>
  <si>
    <t>796002  REM REFRENDO RAMO 33</t>
  </si>
  <si>
    <t>5210  EQUIPO Y APARATOS AU</t>
  </si>
  <si>
    <t>825403  FAM. EDU. MED. SUP.</t>
  </si>
  <si>
    <t>5230  CAMARAS FOTOGRAFICAS</t>
  </si>
  <si>
    <t>836000  CONVENIO FED OBRA PÚBLICA</t>
  </si>
  <si>
    <t>5290  OTRO MOBILIARIO Y EQ</t>
  </si>
  <si>
    <t xml:space="preserve"> 911100  ESTATAL SERVICIOS PE</t>
  </si>
  <si>
    <t>5310  EQUIPO MEDICO Y DE L</t>
  </si>
  <si>
    <t xml:space="preserve"> 911200  ESTATAL MATERIALES Y</t>
  </si>
  <si>
    <t>5320 INSTRUMENTAL MEDIOCO Y LABORAROTOIO</t>
  </si>
  <si>
    <t xml:space="preserve"> 911300  ESTATAL SERVICIOS GE</t>
  </si>
  <si>
    <t>5410  AUTOMOVILES Y CAMIONES</t>
  </si>
  <si>
    <t xml:space="preserve"> 911400  ESTATAL SUBSIDIOS Y</t>
  </si>
  <si>
    <t>5490  OTROS EQUIPOS DE TRA</t>
  </si>
  <si>
    <t xml:space="preserve"> 911500  ESTATAL BIENES MUEBL</t>
  </si>
  <si>
    <t>5620  MAQUINARIA Y EQUIPO</t>
  </si>
  <si>
    <t>5610  MAQUINARIA Y EQUIPO</t>
  </si>
  <si>
    <t>911600  ESTATAL OBRA PÚBLICA</t>
  </si>
  <si>
    <t>5640  SISTEMAS DE AIRE ACO</t>
  </si>
  <si>
    <t xml:space="preserve"> 911700  ESTATAL INVERSIÓN FI</t>
  </si>
  <si>
    <t>5650  EQUIPO DE COMUNICACI</t>
  </si>
  <si>
    <t>913001  RECURSOS INTERINSTIT</t>
  </si>
  <si>
    <t>5660  EQUIPOS DE GENERACIO</t>
  </si>
  <si>
    <t>5670  HERRAMIENTAS Y MAQUI</t>
  </si>
  <si>
    <t>5690  OTROS EQUIPOS</t>
  </si>
  <si>
    <t>6220  EDIFICACION NO HABITACIONAL</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</si>
  <si>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</si>
  <si>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</si>
  <si>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</si>
  <si>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</si>
  <si>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</si>
  <si>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</si>
  <si>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</si>
  <si>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</si>
  <si>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</si>
  <si>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r>
      <t>Otros Gastos Contables No Presupuestales (</t>
    </r>
    <r>
      <rPr>
        <b/>
        <sz val="10"/>
        <color rgb="FF000000"/>
        <rFont val="Calibri"/>
        <family val="2"/>
        <scheme val="minor"/>
      </rPr>
      <t>Saldo en EMRF</t>
    </r>
    <r>
      <rPr>
        <sz val="10"/>
        <color rgb="FF000000"/>
        <rFont val="Calibri"/>
        <family val="2"/>
        <scheme val="minor"/>
      </rPr>
      <t>)</t>
    </r>
  </si>
  <si>
    <t>4. Total de Gasto Contable (4 = 1 - 2 + 3)</t>
  </si>
  <si>
    <t>NOTAS DE MEMORIA</t>
  </si>
  <si>
    <t>NOTAS DE MEMORIA.</t>
  </si>
  <si>
    <t>7110000263  DONATIVOS EN BIENES Y SERVICIOS</t>
  </si>
  <si>
    <t>7120000263  BIENES Y SERVICIOS DONADOS</t>
  </si>
  <si>
    <t>0</t>
  </si>
  <si>
    <t>Bajo protesta de decir verdad declaramos que los Estados Financieros y sus Notas son razonablemente correctos y responsabilidad del emisor</t>
  </si>
  <si>
    <t xml:space="preserve">                                                      </t>
  </si>
  <si>
    <t>___________________________________</t>
  </si>
  <si>
    <t>Mtro. Juan Luis Saldaña López</t>
  </si>
  <si>
    <t>C.P. Adriana Margarita Orozco Jiménez</t>
  </si>
  <si>
    <t>Director General del SABES</t>
  </si>
  <si>
    <t>Directora de Administración y Finanzas del SABES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</si>
</sst>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quot; &quot;"/>
    <numFmt numFmtId="165" formatCode="#,##0;\-#,##0;&quot; &quot;"/>
    <numFmt numFmtId="166" formatCode="_(* #,##0.00_);_(* \(#,##0.00\);_(* &quot;-&quot;??_);_(@_)"/>
    <numFmt numFmtId="167" formatCode="_-* #,##0_-;\-* #,##0_-;_-* &quot;-&quot;??_-;_-@_-"/>
    <numFmt numFmtId="168" formatCode="#,##0.000000000000"/>
    <numFmt numFmtId="169" formatCode="#,##0.000000000"/>
  </numFmts>
  <fonts count="31">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sz val="10"/>
      <color indexed="8"/>
      <name val="Arial"/>
      <family val="2"/>
    </font>
    <font>
      <b/>
      <sz val="11"/>
      <color indexed="56"/>
      <name val="Arial"/>
      <family val="2"/>
    </font>
    <font>
      <b/>
      <sz val="10"/>
      <color indexed="30"/>
      <name val="Arial"/>
      <family val="2"/>
    </font>
    <font>
      <sz val="10"/>
      <name val="Arial"/>
      <family val="2"/>
    </font>
    <font>
      <b/>
      <sz val="10"/>
      <color indexed="56"/>
      <name val="Arial"/>
      <family val="2"/>
    </font>
    <font>
      <b/>
      <sz val="10"/>
      <color indexed="8"/>
      <name val="Arial"/>
      <family val="2"/>
    </font>
    <font>
      <sz val="10"/>
      <color indexed="8"/>
      <name val="Calibri"/>
      <family val="2"/>
    </font>
    <font>
      <b/>
      <u/>
      <sz val="10"/>
      <color indexed="8"/>
      <name val="Arial"/>
      <family val="2"/>
    </font>
    <font>
      <sz val="8"/>
      <color indexed="8"/>
      <name val="Arial"/>
      <family val="2"/>
    </font>
    <font>
      <sz val="11"/>
      <color indexed="8"/>
      <name val="Calibri"/>
      <family val="2"/>
    </font>
    <font>
      <u/>
      <sz val="10"/>
      <color indexed="8"/>
      <name val="Arial"/>
      <family val="2"/>
    </font>
    <font>
      <sz val="10"/>
      <color rgb="FFFF0000"/>
      <name val="Arial"/>
      <family val="2"/>
    </font>
    <font>
      <sz val="8"/>
      <color theme="1"/>
      <name val="Arial"/>
      <family val="2"/>
    </font>
    <font>
      <b/>
      <sz val="10"/>
      <color rgb="FFFF0000"/>
      <name val="Arial"/>
      <family val="2"/>
    </font>
    <font>
      <b/>
      <sz val="10"/>
      <color indexed="8"/>
      <name val="Soberana Sans Light"/>
    </font>
    <font>
      <b/>
      <sz val="10"/>
      <color rgb="FF000000"/>
      <name val="Arial"/>
      <family val="2"/>
    </font>
    <font>
      <sz val="11"/>
      <color rgb="FF000000"/>
      <name val="Calibri"/>
      <family val="2"/>
      <scheme val="minor"/>
    </font>
    <font>
      <sz val="10"/>
      <color rgb="FF000000"/>
      <name val="Arial"/>
      <family val="2"/>
    </font>
    <font>
      <sz val="10"/>
      <color theme="0"/>
      <name val="Arial"/>
      <family val="2"/>
    </font>
    <font>
      <sz val="10"/>
      <color rgb="FF000000"/>
      <name val="Calibri"/>
      <family val="2"/>
      <scheme val="minor"/>
    </font>
    <font>
      <b/>
      <sz val="8"/>
      <color rgb="FFFF0000"/>
      <name val="Arial"/>
      <family val="2"/>
    </font>
    <font>
      <b/>
      <sz val="11"/>
      <color rgb="FF000000"/>
      <name val="Calibri"/>
      <family val="2"/>
      <scheme val="minor"/>
    </font>
    <font>
      <sz val="8"/>
      <name val="Arial"/>
      <family val="2"/>
    </font>
    <font>
      <b/>
      <sz val="10"/>
      <color rgb="FF000000"/>
      <name val="Calibri"/>
      <family val="2"/>
      <scheme val="minor"/>
    </font>
    <font>
      <b/>
      <sz val="8"/>
      <color theme="0" tint="-4.9989318521683403E-2"/>
      <name val="Arial"/>
      <family val="2"/>
    </font>
    <font>
      <sz val="10"/>
      <color theme="0" tint="-4.9989318521683403E-2"/>
      <name val="Arial"/>
      <family val="2"/>
    </font>
    <font>
      <sz val="10"/>
      <color rgb="FF000000"/>
      <name val="Segoe UI"/>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rgb="FF000000"/>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64"/>
      </top>
      <bottom/>
      <diagonal/>
    </border>
    <border>
      <left/>
      <right/>
      <top/>
      <bottom style="thin">
        <color indexed="64"/>
      </bottom>
      <diagonal/>
    </border>
  </borders>
  <cellStyleXfs count="11">
    <xf numFmtId="0" fontId="0" fillId="0" borderId="0"/>
    <xf numFmtId="166" fontId="13" fillId="0" borderId="0" applyFont="0" applyFill="0" applyBorder="0" applyAlignment="0" applyProtection="0"/>
    <xf numFmtId="9" fontId="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 fillId="0" borderId="0"/>
    <xf numFmtId="0" fontId="7" fillId="0" borderId="0"/>
    <xf numFmtId="9" fontId="1" fillId="0" borderId="0" applyFont="0" applyFill="0" applyBorder="0" applyAlignment="0" applyProtection="0"/>
    <xf numFmtId="9" fontId="13"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cellStyleXfs>
  <cellXfs count="253">
    <xf numFmtId="0" fontId="0" fillId="0" borderId="0" xfId="0"/>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4" fillId="3" borderId="0" xfId="0" applyFont="1" applyFill="1"/>
    <xf numFmtId="0" fontId="5" fillId="0" borderId="0" xfId="0" applyFont="1" applyBorder="1" applyAlignment="1"/>
    <xf numFmtId="0" fontId="5" fillId="0" borderId="0" xfId="0" applyFont="1" applyBorder="1" applyAlignment="1">
      <alignment horizontal="center"/>
    </xf>
    <xf numFmtId="0" fontId="6" fillId="3" borderId="0" xfId="0" applyFont="1" applyFill="1" applyBorder="1" applyAlignment="1">
      <alignment horizontal="right"/>
    </xf>
    <xf numFmtId="0" fontId="3" fillId="3" borderId="0" xfId="0" applyFont="1" applyFill="1" applyBorder="1" applyAlignment="1"/>
    <xf numFmtId="0" fontId="3" fillId="3" borderId="0" xfId="0" applyNumberFormat="1" applyFont="1" applyFill="1" applyBorder="1" applyAlignment="1" applyProtection="1">
      <protection locked="0"/>
    </xf>
    <xf numFmtId="0" fontId="4" fillId="3" borderId="0" xfId="0" applyFont="1" applyFill="1" applyBorder="1"/>
    <xf numFmtId="0" fontId="7" fillId="3" borderId="0" xfId="0" applyFont="1" applyFill="1" applyBorder="1"/>
    <xf numFmtId="0" fontId="8" fillId="0" borderId="0" xfId="0" applyFont="1" applyAlignment="1">
      <alignment horizontal="left"/>
    </xf>
    <xf numFmtId="0" fontId="9" fillId="0" borderId="0" xfId="0" applyFont="1" applyAlignment="1">
      <alignment horizontal="justify"/>
    </xf>
    <xf numFmtId="0" fontId="3" fillId="3" borderId="0" xfId="0" applyFont="1" applyFill="1" applyBorder="1" applyAlignment="1">
      <alignment horizontal="left" vertical="center"/>
    </xf>
    <xf numFmtId="0" fontId="8" fillId="0" borderId="0" xfId="0" applyFont="1" applyAlignment="1">
      <alignment horizontal="justify"/>
    </xf>
    <xf numFmtId="0" fontId="10" fillId="0" borderId="0" xfId="0" applyFont="1"/>
    <xf numFmtId="0" fontId="8" fillId="0" borderId="0" xfId="0" applyFont="1" applyBorder="1" applyAlignment="1">
      <alignment horizontal="left"/>
    </xf>
    <xf numFmtId="0" fontId="11" fillId="3" borderId="0" xfId="0" applyFont="1" applyFill="1" applyBorder="1"/>
    <xf numFmtId="0" fontId="9" fillId="3" borderId="0" xfId="0" applyFont="1" applyFill="1" applyBorder="1"/>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3" borderId="2" xfId="0" applyNumberFormat="1" applyFont="1" applyFill="1" applyBorder="1" applyAlignment="1">
      <alignment horizontal="left"/>
    </xf>
    <xf numFmtId="164" fontId="10" fillId="3" borderId="3" xfId="0" applyNumberFormat="1" applyFont="1" applyFill="1" applyBorder="1"/>
    <xf numFmtId="164" fontId="10" fillId="3" borderId="4" xfId="0" applyNumberFormat="1" applyFont="1" applyFill="1" applyBorder="1"/>
    <xf numFmtId="164" fontId="10" fillId="0" borderId="0" xfId="0" applyNumberFormat="1" applyFont="1" applyFill="1" applyBorder="1"/>
    <xf numFmtId="49" fontId="3" fillId="3" borderId="5" xfId="0" applyNumberFormat="1" applyFont="1" applyFill="1" applyBorder="1" applyAlignment="1">
      <alignment horizontal="left"/>
    </xf>
    <xf numFmtId="164" fontId="10" fillId="3" borderId="6" xfId="0" applyNumberFormat="1" applyFont="1" applyFill="1" applyBorder="1"/>
    <xf numFmtId="164" fontId="10" fillId="3" borderId="7" xfId="0" applyNumberFormat="1" applyFont="1" applyFill="1" applyBorder="1"/>
    <xf numFmtId="4" fontId="12" fillId="0" borderId="6" xfId="0" applyNumberFormat="1" applyFont="1" applyFill="1" applyBorder="1" applyAlignment="1">
      <alignment wrapText="1"/>
    </xf>
    <xf numFmtId="49" fontId="7" fillId="3" borderId="5" xfId="0" applyNumberFormat="1" applyFont="1" applyFill="1" applyBorder="1" applyAlignment="1">
      <alignment horizontal="left"/>
    </xf>
    <xf numFmtId="4" fontId="4" fillId="0" borderId="6" xfId="0" applyNumberFormat="1" applyFont="1" applyFill="1" applyBorder="1" applyAlignment="1">
      <alignment wrapText="1"/>
    </xf>
    <xf numFmtId="165" fontId="10" fillId="3" borderId="6" xfId="0" applyNumberFormat="1" applyFont="1" applyFill="1" applyBorder="1"/>
    <xf numFmtId="49" fontId="3" fillId="3" borderId="8" xfId="0" applyNumberFormat="1" applyFont="1" applyFill="1" applyBorder="1" applyAlignment="1">
      <alignment horizontal="left"/>
    </xf>
    <xf numFmtId="165" fontId="10" fillId="3" borderId="9" xfId="0" applyNumberFormat="1" applyFont="1" applyFill="1" applyBorder="1"/>
    <xf numFmtId="164" fontId="10" fillId="3" borderId="10" xfId="0" applyNumberFormat="1" applyFont="1" applyFill="1" applyBorder="1"/>
    <xf numFmtId="164" fontId="10" fillId="3" borderId="9" xfId="0" applyNumberFormat="1" applyFont="1" applyFill="1" applyBorder="1"/>
    <xf numFmtId="4" fontId="3" fillId="2" borderId="1" xfId="1" applyNumberFormat="1" applyFont="1" applyFill="1" applyBorder="1" applyAlignment="1">
      <alignment horizontal="right" vertical="center"/>
    </xf>
    <xf numFmtId="0" fontId="4" fillId="0" borderId="0" xfId="0" applyFont="1" applyFill="1"/>
    <xf numFmtId="0" fontId="9" fillId="0" borderId="0" xfId="0" applyFont="1" applyFill="1" applyBorder="1"/>
    <xf numFmtId="0" fontId="4" fillId="0" borderId="0" xfId="0" applyFont="1" applyFill="1" applyBorder="1"/>
    <xf numFmtId="0" fontId="11" fillId="0" borderId="0" xfId="0" applyFont="1" applyFill="1" applyBorder="1"/>
    <xf numFmtId="0" fontId="14" fillId="0" borderId="0" xfId="0" applyFont="1" applyFill="1" applyBorder="1"/>
    <xf numFmtId="49" fontId="3" fillId="4" borderId="1" xfId="0" applyNumberFormat="1" applyFont="1" applyFill="1" applyBorder="1" applyAlignment="1">
      <alignment horizontal="left" vertical="center"/>
    </xf>
    <xf numFmtId="49" fontId="3" fillId="4" borderId="1" xfId="0" applyNumberFormat="1" applyFont="1" applyFill="1" applyBorder="1" applyAlignment="1">
      <alignment horizontal="center" vertical="center"/>
    </xf>
    <xf numFmtId="49" fontId="3" fillId="0" borderId="6" xfId="0" applyNumberFormat="1" applyFont="1" applyFill="1" applyBorder="1" applyAlignment="1">
      <alignment horizontal="left"/>
    </xf>
    <xf numFmtId="164" fontId="4" fillId="0" borderId="6" xfId="0" applyNumberFormat="1" applyFont="1" applyFill="1" applyBorder="1"/>
    <xf numFmtId="165" fontId="4" fillId="0" borderId="6" xfId="0" applyNumberFormat="1" applyFont="1" applyFill="1" applyBorder="1"/>
    <xf numFmtId="165" fontId="4" fillId="0" borderId="0" xfId="0" applyNumberFormat="1" applyFont="1" applyFill="1" applyBorder="1"/>
    <xf numFmtId="49" fontId="3" fillId="0" borderId="5" xfId="0" applyNumberFormat="1" applyFont="1" applyFill="1" applyBorder="1" applyAlignment="1">
      <alignment horizontal="left"/>
    </xf>
    <xf numFmtId="164" fontId="4" fillId="0" borderId="0" xfId="0" applyNumberFormat="1" applyFont="1" applyFill="1" applyBorder="1"/>
    <xf numFmtId="49" fontId="3" fillId="0" borderId="9" xfId="0" applyNumberFormat="1" applyFont="1" applyFill="1" applyBorder="1" applyAlignment="1">
      <alignment horizontal="left"/>
    </xf>
    <xf numFmtId="164" fontId="4" fillId="0" borderId="9" xfId="0" applyNumberFormat="1" applyFont="1" applyFill="1" applyBorder="1"/>
    <xf numFmtId="166" fontId="3" fillId="0" borderId="1" xfId="3"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3" borderId="6" xfId="0" applyNumberFormat="1" applyFont="1" applyFill="1" applyBorder="1" applyAlignment="1">
      <alignment horizontal="left"/>
    </xf>
    <xf numFmtId="164" fontId="9" fillId="3" borderId="6" xfId="0" applyNumberFormat="1" applyFont="1" applyFill="1" applyBorder="1"/>
    <xf numFmtId="164" fontId="4" fillId="3" borderId="6" xfId="0" applyNumberFormat="1" applyFont="1" applyFill="1" applyBorder="1"/>
    <xf numFmtId="49" fontId="12" fillId="0" borderId="0" xfId="0" applyNumberFormat="1" applyFont="1" applyFill="1" applyBorder="1" applyAlignment="1">
      <alignment wrapText="1"/>
    </xf>
    <xf numFmtId="4" fontId="12" fillId="0" borderId="0" xfId="0" applyNumberFormat="1" applyFont="1" applyFill="1" applyBorder="1" applyAlignment="1">
      <alignment wrapText="1"/>
    </xf>
    <xf numFmtId="4" fontId="12" fillId="0" borderId="0" xfId="4" applyNumberFormat="1" applyFont="1" applyBorder="1" applyAlignment="1">
      <alignment wrapText="1"/>
    </xf>
    <xf numFmtId="49" fontId="7" fillId="3" borderId="6" xfId="0" applyNumberFormat="1" applyFont="1" applyFill="1" applyBorder="1" applyAlignment="1">
      <alignment horizontal="left"/>
    </xf>
    <xf numFmtId="4" fontId="4" fillId="0" borderId="6" xfId="1" applyNumberFormat="1" applyFont="1" applyFill="1" applyBorder="1"/>
    <xf numFmtId="4" fontId="4" fillId="3" borderId="6" xfId="1" applyNumberFormat="1" applyFont="1" applyFill="1" applyBorder="1"/>
    <xf numFmtId="165" fontId="4" fillId="3" borderId="6" xfId="0" applyNumberFormat="1" applyFont="1" applyFill="1" applyBorder="1"/>
    <xf numFmtId="4" fontId="12" fillId="0" borderId="0" xfId="5" applyNumberFormat="1" applyFont="1" applyFill="1" applyBorder="1" applyAlignment="1">
      <alignment wrapText="1"/>
    </xf>
    <xf numFmtId="4" fontId="9" fillId="0" borderId="6" xfId="1" applyNumberFormat="1" applyFont="1" applyFill="1" applyBorder="1"/>
    <xf numFmtId="4" fontId="9" fillId="3" borderId="6" xfId="1" applyNumberFormat="1" applyFont="1" applyFill="1" applyBorder="1"/>
    <xf numFmtId="4" fontId="4" fillId="3" borderId="0" xfId="0" applyNumberFormat="1" applyFont="1" applyFill="1"/>
    <xf numFmtId="49" fontId="3" fillId="3" borderId="9" xfId="0" applyNumberFormat="1" applyFont="1" applyFill="1" applyBorder="1" applyAlignment="1">
      <alignment horizontal="left"/>
    </xf>
    <xf numFmtId="164" fontId="4" fillId="3" borderId="9" xfId="0" applyNumberFormat="1" applyFont="1" applyFill="1" applyBorder="1"/>
    <xf numFmtId="166" fontId="3" fillId="2" borderId="1" xfId="1" applyFont="1" applyFill="1" applyBorder="1" applyAlignment="1">
      <alignment horizontal="center" vertical="center"/>
    </xf>
    <xf numFmtId="0" fontId="9" fillId="3" borderId="0" xfId="0" applyFont="1" applyFill="1"/>
    <xf numFmtId="49" fontId="3" fillId="3" borderId="3" xfId="0" applyNumberFormat="1" applyFont="1" applyFill="1" applyBorder="1" applyAlignment="1">
      <alignment horizontal="left"/>
    </xf>
    <xf numFmtId="49" fontId="3" fillId="3" borderId="6" xfId="0" applyNumberFormat="1" applyFont="1" applyFill="1" applyBorder="1" applyAlignment="1">
      <alignment horizontal="right"/>
    </xf>
    <xf numFmtId="49" fontId="3" fillId="3" borderId="0" xfId="0" applyNumberFormat="1" applyFont="1" applyFill="1" applyBorder="1" applyAlignment="1">
      <alignment horizontal="left"/>
    </xf>
    <xf numFmtId="164" fontId="10" fillId="3" borderId="0" xfId="0" applyNumberFormat="1" applyFont="1" applyFill="1" applyBorder="1"/>
    <xf numFmtId="49" fontId="3" fillId="2" borderId="1" xfId="0" applyNumberFormat="1" applyFont="1" applyFill="1" applyBorder="1" applyAlignment="1">
      <alignment horizontal="center" vertical="center" wrapText="1"/>
    </xf>
    <xf numFmtId="164" fontId="3" fillId="2" borderId="11" xfId="0" applyNumberFormat="1" applyFont="1" applyFill="1" applyBorder="1"/>
    <xf numFmtId="164" fontId="3" fillId="2" borderId="12" xfId="0" applyNumberFormat="1" applyFont="1" applyFill="1" applyBorder="1"/>
    <xf numFmtId="164" fontId="3" fillId="2" borderId="13" xfId="0" applyNumberFormat="1" applyFont="1" applyFill="1" applyBorder="1"/>
    <xf numFmtId="164" fontId="3" fillId="3" borderId="0" xfId="0" applyNumberFormat="1" applyFont="1" applyFill="1" applyBorder="1"/>
    <xf numFmtId="49" fontId="3" fillId="3" borderId="9" xfId="0" applyNumberFormat="1" applyFont="1" applyFill="1" applyBorder="1" applyAlignment="1">
      <alignment horizontal="right"/>
    </xf>
    <xf numFmtId="49" fontId="3" fillId="2" borderId="11"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165" fontId="4" fillId="3" borderId="3" xfId="0" applyNumberFormat="1" applyFont="1" applyFill="1" applyBorder="1"/>
    <xf numFmtId="164" fontId="4" fillId="3" borderId="3" xfId="0" applyNumberFormat="1" applyFont="1" applyFill="1" applyBorder="1"/>
    <xf numFmtId="0" fontId="0" fillId="0" borderId="6" xfId="0" applyBorder="1"/>
    <xf numFmtId="0" fontId="15" fillId="3" borderId="0" xfId="0" applyFont="1" applyFill="1"/>
    <xf numFmtId="0" fontId="0" fillId="0" borderId="9" xfId="0" applyBorder="1"/>
    <xf numFmtId="165" fontId="4" fillId="3" borderId="9" xfId="0" applyNumberFormat="1" applyFont="1" applyFill="1" applyBorder="1"/>
    <xf numFmtId="167" fontId="3" fillId="2" borderId="1" xfId="3" applyNumberFormat="1" applyFont="1" applyFill="1" applyBorder="1" applyAlignment="1">
      <alignment horizontal="center" vertical="center"/>
    </xf>
    <xf numFmtId="0" fontId="4" fillId="2" borderId="1" xfId="0" applyFont="1" applyFill="1" applyBorder="1"/>
    <xf numFmtId="165" fontId="4" fillId="3" borderId="0" xfId="0" applyNumberFormat="1" applyFont="1" applyFill="1"/>
    <xf numFmtId="0" fontId="9" fillId="2" borderId="3" xfId="6" applyFont="1" applyFill="1" applyBorder="1" applyAlignment="1">
      <alignment horizontal="left" vertical="center" wrapText="1"/>
    </xf>
    <xf numFmtId="4" fontId="9" fillId="2" borderId="3" xfId="3"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4" fillId="0" borderId="2" xfId="0" applyFont="1" applyFill="1" applyBorder="1" applyAlignment="1">
      <alignment wrapText="1"/>
    </xf>
    <xf numFmtId="0" fontId="4" fillId="0" borderId="3" xfId="0" applyFont="1" applyFill="1" applyBorder="1" applyAlignment="1">
      <alignment wrapText="1"/>
    </xf>
    <xf numFmtId="4" fontId="4" fillId="0" borderId="3" xfId="0" applyNumberFormat="1" applyFont="1" applyBorder="1" applyAlignment="1"/>
    <xf numFmtId="0" fontId="4" fillId="0" borderId="5" xfId="0" applyFont="1" applyFill="1" applyBorder="1" applyAlignment="1">
      <alignment wrapText="1"/>
    </xf>
    <xf numFmtId="4" fontId="4" fillId="0" borderId="6" xfId="3" applyNumberFormat="1" applyFont="1" applyBorder="1" applyAlignment="1"/>
    <xf numFmtId="0" fontId="4" fillId="3" borderId="6" xfId="0" applyFont="1" applyFill="1" applyBorder="1"/>
    <xf numFmtId="0" fontId="4" fillId="3" borderId="5" xfId="0" applyFont="1" applyFill="1" applyBorder="1"/>
    <xf numFmtId="0" fontId="4" fillId="3" borderId="8" xfId="0" applyFont="1" applyFill="1" applyBorder="1"/>
    <xf numFmtId="0" fontId="4" fillId="3" borderId="9" xfId="0" applyFont="1" applyFill="1" applyBorder="1"/>
    <xf numFmtId="4" fontId="3" fillId="2" borderId="1" xfId="0" applyNumberFormat="1" applyFont="1" applyFill="1" applyBorder="1" applyAlignment="1">
      <alignment horizontal="center" vertical="center"/>
    </xf>
    <xf numFmtId="165" fontId="4" fillId="3" borderId="6" xfId="0" applyNumberFormat="1" applyFont="1" applyFill="1" applyBorder="1" applyAlignment="1">
      <alignment wrapText="1"/>
    </xf>
    <xf numFmtId="4" fontId="4" fillId="3" borderId="9" xfId="1" applyNumberFormat="1" applyFont="1" applyFill="1" applyBorder="1"/>
    <xf numFmtId="165" fontId="3" fillId="2" borderId="1" xfId="0" applyNumberFormat="1" applyFont="1" applyFill="1" applyBorder="1" applyAlignment="1">
      <alignment horizontal="center" vertical="center"/>
    </xf>
    <xf numFmtId="168" fontId="4" fillId="3" borderId="0" xfId="0" applyNumberFormat="1" applyFont="1" applyFill="1"/>
    <xf numFmtId="49" fontId="4" fillId="0" borderId="3" xfId="0" applyNumberFormat="1" applyFont="1" applyFill="1" applyBorder="1" applyAlignment="1">
      <alignment wrapText="1"/>
    </xf>
    <xf numFmtId="4" fontId="4" fillId="0" borderId="15" xfId="3" applyNumberFormat="1" applyFont="1" applyFill="1" applyBorder="1" applyAlignment="1">
      <alignment wrapText="1"/>
    </xf>
    <xf numFmtId="4" fontId="4" fillId="0" borderId="3" xfId="3" applyNumberFormat="1" applyFont="1" applyFill="1" applyBorder="1" applyAlignment="1">
      <alignment wrapText="1"/>
    </xf>
    <xf numFmtId="4" fontId="4" fillId="0" borderId="0" xfId="3" applyNumberFormat="1" applyFont="1" applyFill="1" applyBorder="1" applyAlignment="1">
      <alignment wrapText="1"/>
    </xf>
    <xf numFmtId="49" fontId="4" fillId="0" borderId="5" xfId="0" applyNumberFormat="1" applyFont="1" applyFill="1" applyBorder="1" applyAlignment="1">
      <alignment horizontal="right" wrapText="1"/>
    </xf>
    <xf numFmtId="49" fontId="4" fillId="0" borderId="6" xfId="0" applyNumberFormat="1" applyFont="1" applyFill="1" applyBorder="1" applyAlignment="1">
      <alignment wrapText="1"/>
    </xf>
    <xf numFmtId="4" fontId="4" fillId="0" borderId="6" xfId="3" applyNumberFormat="1" applyFont="1" applyFill="1" applyBorder="1" applyAlignment="1">
      <alignment wrapText="1"/>
    </xf>
    <xf numFmtId="49" fontId="4" fillId="0" borderId="8" xfId="0" applyNumberFormat="1" applyFont="1" applyFill="1" applyBorder="1" applyAlignment="1">
      <alignment wrapText="1"/>
    </xf>
    <xf numFmtId="49" fontId="4" fillId="0" borderId="9" xfId="0" applyNumberFormat="1" applyFont="1" applyFill="1" applyBorder="1" applyAlignment="1">
      <alignment wrapText="1"/>
    </xf>
    <xf numFmtId="4" fontId="4" fillId="0" borderId="16" xfId="3" applyNumberFormat="1" applyFont="1" applyFill="1" applyBorder="1" applyAlignment="1">
      <alignment wrapText="1"/>
    </xf>
    <xf numFmtId="4" fontId="4" fillId="0" borderId="9" xfId="3" applyNumberFormat="1" applyFont="1" applyFill="1" applyBorder="1" applyAlignment="1">
      <alignment wrapText="1"/>
    </xf>
    <xf numFmtId="0" fontId="4" fillId="2" borderId="11" xfId="0" applyFont="1" applyFill="1" applyBorder="1" applyAlignment="1">
      <alignment horizontal="center"/>
    </xf>
    <xf numFmtId="0" fontId="4" fillId="2" borderId="13" xfId="0" applyFont="1" applyFill="1" applyBorder="1" applyAlignment="1">
      <alignment horizontal="center"/>
    </xf>
    <xf numFmtId="0" fontId="4" fillId="0" borderId="0" xfId="0" applyFont="1" applyFill="1" applyBorder="1" applyAlignment="1">
      <alignment horizontal="center"/>
    </xf>
    <xf numFmtId="0" fontId="9" fillId="2" borderId="11" xfId="6" applyFont="1" applyFill="1" applyBorder="1" applyAlignment="1">
      <alignment horizontal="left" vertical="center" wrapText="1"/>
    </xf>
    <xf numFmtId="4" fontId="9" fillId="2" borderId="11" xfId="3"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xf>
    <xf numFmtId="49" fontId="4" fillId="0" borderId="5" xfId="0" applyNumberFormat="1" applyFont="1" applyFill="1" applyBorder="1" applyAlignment="1">
      <alignment wrapText="1"/>
    </xf>
    <xf numFmtId="4" fontId="4" fillId="0" borderId="7" xfId="3" applyNumberFormat="1" applyFont="1" applyFill="1" applyBorder="1" applyAlignment="1">
      <alignment wrapText="1"/>
    </xf>
    <xf numFmtId="166" fontId="4" fillId="0" borderId="5" xfId="3" applyFont="1" applyFill="1" applyBorder="1" applyAlignment="1">
      <alignment horizontal="right" wrapText="1"/>
    </xf>
    <xf numFmtId="4" fontId="4" fillId="0" borderId="10" xfId="3" applyNumberFormat="1" applyFont="1" applyFill="1" applyBorder="1" applyAlignment="1">
      <alignment wrapText="1"/>
    </xf>
    <xf numFmtId="166" fontId="3" fillId="2" borderId="1" xfId="3" applyFont="1" applyFill="1" applyBorder="1" applyAlignment="1">
      <alignment horizontal="center" vertical="center"/>
    </xf>
    <xf numFmtId="0" fontId="4" fillId="2" borderId="8" xfId="0" applyFont="1" applyFill="1" applyBorder="1" applyAlignment="1">
      <alignment horizontal="center"/>
    </xf>
    <xf numFmtId="0" fontId="4" fillId="2" borderId="10" xfId="0" applyFont="1" applyFill="1" applyBorder="1" applyAlignment="1">
      <alignment horizontal="center"/>
    </xf>
    <xf numFmtId="49" fontId="3" fillId="2" borderId="3" xfId="0" applyNumberFormat="1" applyFont="1" applyFill="1" applyBorder="1" applyAlignment="1">
      <alignment horizontal="center" vertical="center"/>
    </xf>
    <xf numFmtId="164" fontId="3" fillId="3" borderId="9" xfId="0" applyNumberFormat="1" applyFont="1" applyFill="1" applyBorder="1"/>
    <xf numFmtId="164" fontId="3" fillId="0" borderId="0" xfId="0" applyNumberFormat="1" applyFont="1" applyFill="1" applyBorder="1"/>
    <xf numFmtId="0" fontId="9" fillId="2" borderId="1" xfId="6" applyFont="1" applyFill="1" applyBorder="1" applyAlignment="1">
      <alignment horizontal="left" vertical="center" wrapText="1"/>
    </xf>
    <xf numFmtId="4" fontId="9" fillId="2" borderId="1" xfId="3" applyNumberFormat="1" applyFont="1" applyFill="1" applyBorder="1" applyAlignment="1">
      <alignment horizontal="center" vertical="center" wrapText="1"/>
    </xf>
    <xf numFmtId="164" fontId="4" fillId="3" borderId="0" xfId="0" applyNumberFormat="1" applyFont="1" applyFill="1" applyBorder="1"/>
    <xf numFmtId="49" fontId="3" fillId="3" borderId="6" xfId="0" applyNumberFormat="1" applyFont="1" applyFill="1" applyBorder="1" applyAlignment="1">
      <alignment horizontal="left" wrapText="1"/>
    </xf>
    <xf numFmtId="49" fontId="3" fillId="3" borderId="3" xfId="0" applyNumberFormat="1" applyFont="1" applyFill="1" applyBorder="1" applyAlignment="1">
      <alignment horizontal="left" vertical="center" wrapText="1"/>
    </xf>
    <xf numFmtId="49" fontId="7" fillId="3" borderId="6" xfId="0" applyNumberFormat="1" applyFont="1" applyFill="1" applyBorder="1" applyAlignment="1">
      <alignment horizontal="left" wrapText="1"/>
    </xf>
    <xf numFmtId="49" fontId="7" fillId="3" borderId="6" xfId="0" applyNumberFormat="1" applyFont="1" applyFill="1" applyBorder="1" applyAlignment="1">
      <alignment horizontal="left" vertical="center"/>
    </xf>
    <xf numFmtId="4" fontId="4" fillId="3" borderId="5" xfId="1" applyNumberFormat="1" applyFont="1" applyFill="1" applyBorder="1" applyAlignment="1">
      <alignment vertical="center"/>
    </xf>
    <xf numFmtId="10" fontId="16" fillId="0" borderId="6" xfId="7" applyNumberFormat="1" applyFont="1" applyFill="1" applyBorder="1" applyAlignment="1">
      <alignment vertical="center" wrapText="1"/>
    </xf>
    <xf numFmtId="164" fontId="4" fillId="3" borderId="7" xfId="0" applyNumberFormat="1" applyFont="1" applyFill="1" applyBorder="1" applyAlignment="1">
      <alignment horizontal="center" wrapText="1"/>
    </xf>
    <xf numFmtId="164" fontId="4" fillId="3" borderId="0" xfId="0" applyNumberFormat="1" applyFont="1" applyFill="1" applyBorder="1" applyAlignment="1">
      <alignment horizontal="center" wrapText="1"/>
    </xf>
    <xf numFmtId="10" fontId="16" fillId="0" borderId="6" xfId="7" applyNumberFormat="1" applyFont="1" applyFill="1" applyBorder="1" applyAlignment="1">
      <alignment wrapText="1"/>
    </xf>
    <xf numFmtId="9" fontId="3" fillId="2" borderId="1" xfId="8" applyFont="1" applyFill="1" applyBorder="1" applyAlignment="1">
      <alignment horizontal="center" vertical="center"/>
    </xf>
    <xf numFmtId="0" fontId="7" fillId="0" borderId="0" xfId="0" applyFont="1" applyFill="1"/>
    <xf numFmtId="0" fontId="17" fillId="3" borderId="0" xfId="0" applyFont="1" applyFill="1"/>
    <xf numFmtId="0" fontId="9" fillId="2" borderId="3" xfId="6" applyFont="1" applyFill="1" applyBorder="1" applyAlignment="1">
      <alignment horizontal="center" vertical="center" wrapText="1"/>
    </xf>
    <xf numFmtId="4" fontId="10" fillId="3" borderId="6" xfId="1" applyNumberFormat="1" applyFont="1" applyFill="1" applyBorder="1"/>
    <xf numFmtId="165" fontId="10" fillId="0" borderId="6" xfId="0" applyNumberFormat="1" applyFont="1" applyFill="1" applyBorder="1"/>
    <xf numFmtId="165" fontId="10" fillId="0" borderId="7" xfId="0" applyNumberFormat="1" applyFont="1" applyFill="1" applyBorder="1"/>
    <xf numFmtId="49" fontId="7" fillId="3" borderId="9" xfId="0" applyNumberFormat="1" applyFont="1" applyFill="1" applyBorder="1" applyAlignment="1">
      <alignment horizontal="left"/>
    </xf>
    <xf numFmtId="165" fontId="10" fillId="3" borderId="7" xfId="0" applyNumberFormat="1" applyFont="1" applyFill="1" applyBorder="1"/>
    <xf numFmtId="4" fontId="3" fillId="2" borderId="1" xfId="1" applyNumberFormat="1" applyFont="1" applyFill="1" applyBorder="1" applyAlignment="1">
      <alignment horizontal="center" vertical="center"/>
    </xf>
    <xf numFmtId="165" fontId="3" fillId="2" borderId="12" xfId="0" applyNumberFormat="1" applyFont="1" applyFill="1" applyBorder="1" applyAlignment="1">
      <alignment vertical="center"/>
    </xf>
    <xf numFmtId="165" fontId="3" fillId="2" borderId="13" xfId="0" applyNumberFormat="1" applyFont="1" applyFill="1" applyBorder="1" applyAlignment="1">
      <alignment vertical="center"/>
    </xf>
    <xf numFmtId="0" fontId="10" fillId="3" borderId="0" xfId="0" applyFont="1" applyFill="1"/>
    <xf numFmtId="0" fontId="9" fillId="2" borderId="1" xfId="6" applyFont="1" applyFill="1" applyBorder="1" applyAlignment="1">
      <alignment horizontal="center" vertical="center" wrapText="1"/>
    </xf>
    <xf numFmtId="4" fontId="10" fillId="0" borderId="6" xfId="1" applyNumberFormat="1" applyFont="1" applyFill="1" applyBorder="1"/>
    <xf numFmtId="4" fontId="10" fillId="3" borderId="9" xfId="1" applyNumberFormat="1" applyFont="1" applyFill="1" applyBorder="1"/>
    <xf numFmtId="165" fontId="7" fillId="3" borderId="0" xfId="0" applyNumberFormat="1" applyFont="1" applyFill="1"/>
    <xf numFmtId="165" fontId="10" fillId="3" borderId="0" xfId="0" applyNumberFormat="1" applyFont="1" applyFill="1" applyBorder="1"/>
    <xf numFmtId="165" fontId="3" fillId="0" borderId="0" xfId="0" applyNumberFormat="1" applyFont="1" applyFill="1" applyBorder="1" applyAlignment="1">
      <alignment horizontal="center" vertical="center"/>
    </xf>
    <xf numFmtId="4" fontId="10" fillId="0" borderId="7" xfId="1" applyNumberFormat="1" applyFont="1" applyFill="1" applyBorder="1"/>
    <xf numFmtId="10" fontId="7" fillId="3" borderId="6" xfId="2" applyNumberFormat="1" applyFont="1" applyFill="1" applyBorder="1" applyAlignment="1">
      <alignment horizontal="center"/>
    </xf>
    <xf numFmtId="9" fontId="3" fillId="2" borderId="1" xfId="0" applyNumberFormat="1" applyFont="1" applyFill="1" applyBorder="1" applyAlignment="1">
      <alignment horizontal="center" vertical="center"/>
    </xf>
    <xf numFmtId="164" fontId="10" fillId="0" borderId="6" xfId="0" applyNumberFormat="1" applyFont="1" applyFill="1" applyBorder="1"/>
    <xf numFmtId="166" fontId="4" fillId="3" borderId="0" xfId="9" applyFont="1" applyFill="1"/>
    <xf numFmtId="0" fontId="8" fillId="5" borderId="0" xfId="0" applyFont="1" applyFill="1" applyAlignment="1">
      <alignment horizontal="left"/>
    </xf>
    <xf numFmtId="166" fontId="4" fillId="3" borderId="0" xfId="0" applyNumberFormat="1" applyFont="1" applyFill="1"/>
    <xf numFmtId="0" fontId="18" fillId="0" borderId="0" xfId="0" applyFont="1" applyAlignment="1">
      <alignment horizontal="center" wrapText="1"/>
    </xf>
    <xf numFmtId="0" fontId="18" fillId="0" borderId="0" xfId="0" applyFont="1" applyAlignment="1">
      <alignment horizontal="center" wrapText="1"/>
    </xf>
    <xf numFmtId="0" fontId="4" fillId="0" borderId="0" xfId="0" applyFont="1"/>
    <xf numFmtId="0" fontId="19" fillId="6" borderId="2"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9" fillId="6" borderId="5" xfId="0" applyFont="1" applyFill="1" applyBorder="1" applyAlignment="1">
      <alignment horizontal="center" vertical="center"/>
    </xf>
    <xf numFmtId="0" fontId="19" fillId="6" borderId="0" xfId="0" applyFont="1" applyFill="1" applyBorder="1" applyAlignment="1">
      <alignment horizontal="center" vertical="center"/>
    </xf>
    <xf numFmtId="0" fontId="9" fillId="0" borderId="0" xfId="0" applyFont="1" applyFill="1" applyBorder="1" applyAlignment="1">
      <alignment horizontal="center" vertical="center"/>
    </xf>
    <xf numFmtId="4" fontId="4" fillId="3" borderId="0" xfId="0" applyNumberFormat="1" applyFont="1" applyFill="1" applyBorder="1"/>
    <xf numFmtId="0" fontId="19" fillId="6" borderId="8" xfId="0" applyFont="1" applyFill="1" applyBorder="1" applyAlignment="1">
      <alignment horizontal="center" vertical="center"/>
    </xf>
    <xf numFmtId="0" fontId="19" fillId="6" borderId="16" xfId="0" applyFont="1" applyFill="1" applyBorder="1" applyAlignment="1">
      <alignment horizontal="center" vertical="center"/>
    </xf>
    <xf numFmtId="0" fontId="20" fillId="0" borderId="11" xfId="0" applyFont="1" applyBorder="1"/>
    <xf numFmtId="0" fontId="20" fillId="0" borderId="13" xfId="0" applyFont="1" applyBorder="1"/>
    <xf numFmtId="0" fontId="21" fillId="7" borderId="1" xfId="0" applyFont="1" applyFill="1" applyBorder="1"/>
    <xf numFmtId="4" fontId="3" fillId="6" borderId="13" xfId="0" applyNumberFormat="1" applyFont="1" applyFill="1" applyBorder="1" applyAlignment="1">
      <alignment horizontal="center" vertical="center"/>
    </xf>
    <xf numFmtId="166" fontId="9" fillId="0" borderId="0" xfId="3" applyFont="1" applyFill="1" applyBorder="1" applyAlignment="1">
      <alignment horizontal="center" vertical="center"/>
    </xf>
    <xf numFmtId="4" fontId="2" fillId="0" borderId="0" xfId="0" applyNumberFormat="1" applyFont="1" applyFill="1"/>
    <xf numFmtId="4" fontId="22" fillId="0" borderId="0" xfId="0" applyNumberFormat="1" applyFont="1" applyFill="1" applyBorder="1"/>
    <xf numFmtId="0" fontId="22" fillId="0" borderId="0" xfId="0" applyFont="1" applyFill="1"/>
    <xf numFmtId="0" fontId="21" fillId="7" borderId="0" xfId="0" applyFont="1" applyFill="1"/>
    <xf numFmtId="0" fontId="21" fillId="0" borderId="13" xfId="0" applyFont="1" applyBorder="1"/>
    <xf numFmtId="0" fontId="21" fillId="0" borderId="1" xfId="0" applyFont="1" applyBorder="1" applyAlignment="1">
      <alignment horizontal="center" vertical="center"/>
    </xf>
    <xf numFmtId="0" fontId="4" fillId="0" borderId="0" xfId="0" applyFont="1" applyFill="1" applyAlignment="1">
      <alignment vertical="center"/>
    </xf>
    <xf numFmtId="0" fontId="2" fillId="0" borderId="0" xfId="0" applyFont="1" applyFill="1"/>
    <xf numFmtId="0" fontId="23" fillId="0" borderId="13" xfId="0" applyFont="1" applyBorder="1" applyAlignment="1">
      <alignment horizontal="center" vertical="center"/>
    </xf>
    <xf numFmtId="0" fontId="21" fillId="0" borderId="0" xfId="0" applyFont="1" applyAlignment="1">
      <alignment vertical="center"/>
    </xf>
    <xf numFmtId="4" fontId="22" fillId="0" borderId="0" xfId="0" applyNumberFormat="1" applyFont="1" applyFill="1"/>
    <xf numFmtId="0" fontId="21" fillId="0" borderId="0" xfId="0" applyFont="1"/>
    <xf numFmtId="4" fontId="23" fillId="0" borderId="1" xfId="0" applyNumberFormat="1" applyFont="1" applyBorder="1" applyAlignment="1">
      <alignment horizontal="right" vertical="center"/>
    </xf>
    <xf numFmtId="167" fontId="4" fillId="0" borderId="0" xfId="3" applyNumberFormat="1" applyFont="1" applyFill="1" applyBorder="1" applyAlignment="1">
      <alignment horizontal="center" vertical="center"/>
    </xf>
    <xf numFmtId="4" fontId="23" fillId="0" borderId="13" xfId="0" applyNumberFormat="1" applyFont="1" applyBorder="1" applyAlignment="1">
      <alignment horizontal="center" vertical="center"/>
    </xf>
    <xf numFmtId="0" fontId="21" fillId="0" borderId="0" xfId="0" applyFont="1" applyAlignment="1">
      <alignment horizontal="center" vertical="center"/>
    </xf>
    <xf numFmtId="0" fontId="4" fillId="0" borderId="0" xfId="0" applyFont="1" applyFill="1" applyAlignment="1">
      <alignment horizontal="center" vertical="center"/>
    </xf>
    <xf numFmtId="166" fontId="19" fillId="6" borderId="1" xfId="1" applyFont="1" applyFill="1" applyBorder="1" applyAlignment="1">
      <alignment horizontal="center" vertical="center"/>
    </xf>
    <xf numFmtId="166" fontId="24" fillId="0" borderId="0" xfId="3" applyFont="1" applyFill="1" applyBorder="1" applyAlignment="1" applyProtection="1">
      <alignment vertical="top" wrapText="1"/>
      <protection locked="0"/>
    </xf>
    <xf numFmtId="0" fontId="25" fillId="0" borderId="0" xfId="0" applyFont="1"/>
    <xf numFmtId="4" fontId="4" fillId="0" borderId="0" xfId="0" applyNumberFormat="1" applyFont="1"/>
    <xf numFmtId="166" fontId="4" fillId="0" borderId="0" xfId="0" applyNumberFormat="1" applyFont="1"/>
    <xf numFmtId="4" fontId="3" fillId="0" borderId="13" xfId="0" applyNumberFormat="1" applyFont="1" applyBorder="1"/>
    <xf numFmtId="167" fontId="9" fillId="0" borderId="0" xfId="0" applyNumberFormat="1" applyFont="1" applyFill="1" applyBorder="1" applyAlignment="1">
      <alignment horizontal="right" vertical="center"/>
    </xf>
    <xf numFmtId="0" fontId="21" fillId="0" borderId="1" xfId="0" applyFont="1" applyBorder="1"/>
    <xf numFmtId="3" fontId="19" fillId="0" borderId="13" xfId="0" applyNumberFormat="1" applyFont="1" applyBorder="1" applyAlignment="1">
      <alignment horizontal="center" vertical="center"/>
    </xf>
    <xf numFmtId="167" fontId="9" fillId="0" borderId="0" xfId="3" applyNumberFormat="1" applyFont="1" applyBorder="1" applyAlignment="1">
      <alignment horizontal="center" vertical="center"/>
    </xf>
    <xf numFmtId="0" fontId="23" fillId="0" borderId="11" xfId="0" applyFont="1" applyBorder="1" applyAlignment="1">
      <alignment horizontal="left" vertical="center"/>
    </xf>
    <xf numFmtId="4" fontId="23" fillId="0" borderId="1" xfId="1" applyNumberFormat="1" applyFont="1" applyBorder="1" applyAlignment="1">
      <alignment horizontal="right" vertical="center"/>
    </xf>
    <xf numFmtId="0" fontId="21" fillId="7" borderId="0" xfId="0" applyFont="1" applyFill="1" applyAlignment="1">
      <alignment vertical="center" wrapText="1"/>
    </xf>
    <xf numFmtId="0" fontId="4" fillId="3" borderId="0" xfId="0" applyFont="1" applyFill="1" applyAlignment="1">
      <alignment vertical="center" wrapText="1"/>
    </xf>
    <xf numFmtId="0" fontId="10" fillId="0" borderId="11" xfId="0" applyFont="1" applyBorder="1" applyAlignment="1">
      <alignment horizontal="left" vertical="center"/>
    </xf>
    <xf numFmtId="166" fontId="2" fillId="0" borderId="0" xfId="9" applyFont="1" applyFill="1"/>
    <xf numFmtId="0" fontId="4" fillId="3" borderId="0" xfId="0" applyFont="1" applyFill="1" applyAlignment="1">
      <alignment horizontal="center"/>
    </xf>
    <xf numFmtId="4" fontId="4" fillId="3" borderId="0" xfId="0" applyNumberFormat="1" applyFont="1" applyFill="1" applyAlignment="1">
      <alignment horizontal="center"/>
    </xf>
    <xf numFmtId="0" fontId="23" fillId="0" borderId="12" xfId="0" applyFont="1" applyBorder="1" applyAlignment="1">
      <alignment horizontal="left" vertical="center"/>
    </xf>
    <xf numFmtId="4" fontId="4" fillId="0" borderId="0" xfId="0" applyNumberFormat="1" applyFont="1" applyFill="1"/>
    <xf numFmtId="0" fontId="0" fillId="0" borderId="0" xfId="0" applyFill="1"/>
    <xf numFmtId="166" fontId="19" fillId="0" borderId="1" xfId="1" applyFont="1" applyBorder="1" applyAlignment="1">
      <alignment horizontal="center" vertical="center"/>
    </xf>
    <xf numFmtId="166" fontId="23" fillId="0" borderId="13" xfId="1" applyFont="1" applyBorder="1" applyAlignment="1">
      <alignment horizontal="center" vertical="center"/>
    </xf>
    <xf numFmtId="166" fontId="26" fillId="0" borderId="0" xfId="1" applyFont="1"/>
    <xf numFmtId="4" fontId="4" fillId="0" borderId="0" xfId="0" applyNumberFormat="1" applyFont="1" applyFill="1" applyBorder="1"/>
    <xf numFmtId="0" fontId="20" fillId="0" borderId="0" xfId="0" applyFont="1"/>
    <xf numFmtId="4" fontId="28" fillId="0" borderId="0" xfId="10" applyNumberFormat="1" applyFont="1" applyFill="1" applyBorder="1" applyAlignment="1" applyProtection="1">
      <alignment vertical="top" wrapText="1"/>
      <protection locked="0"/>
    </xf>
    <xf numFmtId="0" fontId="20" fillId="0" borderId="15" xfId="0" applyFont="1" applyBorder="1"/>
    <xf numFmtId="167" fontId="29" fillId="3" borderId="0" xfId="0" applyNumberFormat="1" applyFont="1" applyFill="1"/>
    <xf numFmtId="0" fontId="19" fillId="6" borderId="1" xfId="0" applyFont="1" applyFill="1" applyBorder="1" applyAlignment="1">
      <alignment vertical="center"/>
    </xf>
    <xf numFmtId="4" fontId="19" fillId="6" borderId="1" xfId="0" applyNumberFormat="1" applyFont="1" applyFill="1" applyBorder="1" applyAlignment="1">
      <alignment horizontal="center" vertical="center"/>
    </xf>
    <xf numFmtId="166" fontId="15" fillId="5" borderId="0" xfId="0" applyNumberFormat="1" applyFont="1" applyFill="1"/>
    <xf numFmtId="166" fontId="4" fillId="3" borderId="0" xfId="3" applyFont="1" applyFill="1"/>
    <xf numFmtId="0" fontId="29" fillId="3" borderId="0" xfId="0" applyFont="1" applyFill="1"/>
    <xf numFmtId="4" fontId="30" fillId="0" borderId="0" xfId="0" applyNumberFormat="1" applyFont="1" applyAlignment="1">
      <alignment vertical="center"/>
    </xf>
    <xf numFmtId="169" fontId="4" fillId="3" borderId="0" xfId="0" applyNumberFormat="1" applyFont="1" applyFill="1" applyBorder="1"/>
    <xf numFmtId="0" fontId="8" fillId="0" borderId="0" xfId="0" applyFont="1" applyBorder="1" applyAlignment="1">
      <alignment horizontal="center"/>
    </xf>
    <xf numFmtId="0" fontId="8" fillId="0" borderId="0" xfId="0" applyFont="1" applyBorder="1" applyAlignment="1">
      <alignment horizontal="center"/>
    </xf>
    <xf numFmtId="4" fontId="0" fillId="0" borderId="0" xfId="0" applyNumberFormat="1" applyFill="1"/>
    <xf numFmtId="0" fontId="12" fillId="3" borderId="0" xfId="0" applyFont="1" applyFill="1"/>
    <xf numFmtId="0" fontId="14" fillId="0" borderId="0"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cellXfs>
  <cellStyles count="11">
    <cellStyle name="Millares" xfId="1" builtinId="3"/>
    <cellStyle name="Millares 2 16 3" xfId="9"/>
    <cellStyle name="Millares 2 16 4" xfId="4"/>
    <cellStyle name="Millares 2 2 19" xfId="3"/>
    <cellStyle name="Millares 2 41 2" xfId="10"/>
    <cellStyle name="Normal" xfId="0" builtinId="0"/>
    <cellStyle name="Normal 2 2" xfId="6"/>
    <cellStyle name="Normal 56" xfId="5"/>
    <cellStyle name="Porcentaje" xfId="2" builtinId="5"/>
    <cellStyle name="Porcentaje 2 2" xfId="7"/>
    <cellStyle name="Porcentaje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01AGOSTO2018/JEFATURA%20DE%20CONTABILIDAD/20-CONTABILIDAD%202020/3.ESTADOS%20FINANCIEROS%203ER%20TRIM2020/Estados%20Fros%20y%20Pptales%202020%203er%20TRIM%202020%20revisi&#243;n%20V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FE"/>
      <sheetName val="ECSF"/>
      <sheetName val="PT_ESF_ECSF"/>
      <sheetName val="EAA"/>
      <sheetName val="PC"/>
      <sheetName val="NOTAS"/>
      <sheetName val="IPF (2)"/>
      <sheetName val="EADOP"/>
      <sheetName val="NOTAS1"/>
      <sheetName val="R"/>
      <sheetName val="CFF R"/>
      <sheetName val="CA"/>
      <sheetName val="COG "/>
      <sheetName val="CE"/>
      <sheetName val="CFG"/>
      <sheetName val="EN "/>
      <sheetName val="ID "/>
      <sheetName val="FF"/>
      <sheetName val="IPF "/>
      <sheetName val="GCP "/>
      <sheetName val="PPI"/>
      <sheetName val="IR "/>
      <sheetName val="ANX EB"/>
      <sheetName val="ANX RCBPE"/>
      <sheetName val="ANX MPAS "/>
      <sheetName val="ANX DGF (2)"/>
      <sheetName val="ANX RMB"/>
      <sheetName val="ANX RBI"/>
      <sheetName val="ANX OTL"/>
      <sheetName val="Muebles_Contable"/>
      <sheetName val="Inmuebles_Contable"/>
    </sheetNames>
    <sheetDataSet>
      <sheetData sheetId="0"/>
      <sheetData sheetId="1">
        <row r="23">
          <cell r="D23">
            <v>735419874.63</v>
          </cell>
        </row>
        <row r="60">
          <cell r="D60">
            <v>596250384.73000002</v>
          </cell>
        </row>
      </sheetData>
      <sheetData sheetId="2"/>
      <sheetData sheetId="3"/>
      <sheetData sheetId="4"/>
      <sheetData sheetId="5"/>
      <sheetData sheetId="6"/>
      <sheetData sheetId="7"/>
      <sheetData sheetId="8"/>
      <sheetData sheetId="9"/>
      <sheetData sheetId="10"/>
      <sheetData sheetId="11"/>
      <sheetData sheetId="12">
        <row r="16">
          <cell r="H16">
            <v>747035374.40999997</v>
          </cell>
        </row>
      </sheetData>
      <sheetData sheetId="13"/>
      <sheetData sheetId="14">
        <row r="23">
          <cell r="G23">
            <v>608527146.39999998</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614"/>
  <sheetViews>
    <sheetView showGridLines="0" tabSelected="1" view="pageBreakPreview" zoomScale="78" zoomScaleNormal="96" zoomScaleSheetLayoutView="78" workbookViewId="0"/>
  </sheetViews>
  <sheetFormatPr baseColWidth="10" defaultRowHeight="12.75"/>
  <cols>
    <col min="1" max="1" width="11.42578125" style="3"/>
    <col min="2" max="2" width="67.140625" style="3" customWidth="1"/>
    <col min="3" max="6" width="26.7109375" style="3" customWidth="1"/>
    <col min="7" max="7" width="30.5703125" style="3" customWidth="1"/>
    <col min="8" max="8" width="18.42578125" style="3" bestFit="1" customWidth="1"/>
    <col min="9" max="9" width="19.85546875" style="3" customWidth="1"/>
    <col min="10" max="10" width="34.85546875" style="3" customWidth="1"/>
    <col min="11" max="11" width="14" style="3" customWidth="1"/>
    <col min="12" max="12" width="21.42578125" style="3" customWidth="1"/>
    <col min="13" max="13" width="13.5703125" style="3" customWidth="1"/>
    <col min="14" max="14" width="21.140625" style="3" customWidth="1"/>
    <col min="15" max="15" width="12.140625" style="3" bestFit="1" customWidth="1"/>
    <col min="16" max="18" width="11.42578125" style="3"/>
    <col min="19" max="19" width="14.28515625" style="3" customWidth="1"/>
    <col min="20" max="20" width="12.7109375" style="3" bestFit="1" customWidth="1"/>
    <col min="21" max="16384" width="11.42578125" style="3"/>
  </cols>
  <sheetData>
    <row r="1" spans="1:13" ht="15" customHeight="1">
      <c r="A1" s="1"/>
      <c r="B1" s="2" t="s">
        <v>0</v>
      </c>
      <c r="C1" s="2"/>
      <c r="D1" s="2"/>
      <c r="E1" s="2"/>
      <c r="F1" s="2"/>
      <c r="G1" s="2"/>
      <c r="H1" s="2"/>
      <c r="I1" s="1"/>
      <c r="J1" s="1"/>
      <c r="K1" s="1"/>
      <c r="L1" s="1"/>
      <c r="M1" s="1"/>
    </row>
    <row r="2" spans="1:13" ht="15" customHeight="1">
      <c r="A2" s="1"/>
      <c r="B2" s="2" t="s">
        <v>1</v>
      </c>
      <c r="C2" s="2"/>
      <c r="D2" s="2"/>
      <c r="E2" s="2"/>
      <c r="F2" s="2"/>
      <c r="G2" s="2"/>
      <c r="H2" s="2"/>
      <c r="I2" s="1"/>
      <c r="J2" s="1"/>
      <c r="K2" s="1"/>
      <c r="L2" s="1"/>
      <c r="M2" s="1"/>
    </row>
    <row r="3" spans="1:13" ht="15.75" customHeight="1">
      <c r="A3" s="1"/>
      <c r="B3" s="2" t="s">
        <v>2</v>
      </c>
      <c r="C3" s="2"/>
      <c r="D3" s="2"/>
      <c r="E3" s="2"/>
      <c r="F3" s="2"/>
      <c r="G3" s="2"/>
      <c r="H3" s="2"/>
      <c r="I3" s="1"/>
      <c r="J3" s="1"/>
      <c r="K3" s="1"/>
      <c r="L3" s="1"/>
      <c r="M3" s="1"/>
    </row>
    <row r="5" spans="1:13" ht="22.5" customHeight="1">
      <c r="A5" s="4"/>
      <c r="B5" s="5" t="s">
        <v>3</v>
      </c>
      <c r="C5" s="5"/>
      <c r="D5" s="5"/>
      <c r="E5" s="5"/>
      <c r="F5" s="5"/>
      <c r="G5" s="5"/>
      <c r="H5" s="5"/>
      <c r="I5" s="4"/>
      <c r="J5" s="4"/>
      <c r="K5" s="4"/>
      <c r="L5" s="4"/>
      <c r="M5" s="4"/>
    </row>
    <row r="6" spans="1:13" ht="12" customHeight="1">
      <c r="B6" s="6"/>
      <c r="C6" s="7"/>
      <c r="D6" s="8"/>
      <c r="E6" s="9"/>
      <c r="F6" s="9"/>
      <c r="G6" s="10"/>
    </row>
    <row r="7" spans="1:13" ht="12" customHeight="1">
      <c r="B7" s="11" t="s">
        <v>4</v>
      </c>
      <c r="C7" s="12"/>
      <c r="D7" s="13"/>
      <c r="E7" s="13"/>
      <c r="F7" s="13"/>
      <c r="G7" s="13"/>
    </row>
    <row r="8" spans="1:13" ht="12" customHeight="1">
      <c r="B8" s="14"/>
      <c r="C8" s="15"/>
      <c r="D8" s="13"/>
      <c r="E8" s="13"/>
      <c r="F8" s="13"/>
      <c r="G8" s="13"/>
    </row>
    <row r="9" spans="1:13" ht="12" customHeight="1">
      <c r="B9" s="16" t="s">
        <v>5</v>
      </c>
      <c r="C9" s="15"/>
      <c r="D9" s="13"/>
      <c r="E9" s="13"/>
      <c r="F9" s="13"/>
      <c r="G9" s="13"/>
    </row>
    <row r="10" spans="1:13" ht="12" customHeight="1">
      <c r="C10" s="15"/>
    </row>
    <row r="11" spans="1:13" ht="12" customHeight="1">
      <c r="B11" s="17" t="s">
        <v>6</v>
      </c>
      <c r="C11" s="9"/>
      <c r="D11" s="9"/>
      <c r="E11" s="9"/>
      <c r="F11" s="9"/>
    </row>
    <row r="12" spans="1:13" ht="12" customHeight="1">
      <c r="B12" s="18"/>
      <c r="C12" s="9"/>
      <c r="D12" s="9"/>
      <c r="E12" s="9"/>
      <c r="F12" s="9"/>
    </row>
    <row r="13" spans="1:13" ht="12" customHeight="1">
      <c r="B13" s="19" t="s">
        <v>7</v>
      </c>
      <c r="C13" s="20" t="s">
        <v>8</v>
      </c>
      <c r="D13" s="20" t="s">
        <v>9</v>
      </c>
      <c r="E13" s="20" t="s">
        <v>10</v>
      </c>
      <c r="F13" s="21"/>
    </row>
    <row r="14" spans="1:13" ht="12" customHeight="1">
      <c r="B14" s="22" t="s">
        <v>11</v>
      </c>
      <c r="C14" s="23"/>
      <c r="D14" s="24"/>
      <c r="E14" s="23">
        <v>0</v>
      </c>
      <c r="F14" s="25"/>
    </row>
    <row r="15" spans="1:13" ht="12" customHeight="1">
      <c r="B15" s="26"/>
      <c r="C15" s="27"/>
      <c r="D15" s="28">
        <v>0</v>
      </c>
      <c r="E15" s="27">
        <v>0</v>
      </c>
      <c r="F15" s="25"/>
    </row>
    <row r="16" spans="1:13" ht="12" customHeight="1">
      <c r="B16" s="26" t="s">
        <v>12</v>
      </c>
      <c r="C16" s="27"/>
      <c r="D16" s="28"/>
      <c r="E16" s="27">
        <v>0</v>
      </c>
      <c r="F16" s="25"/>
    </row>
    <row r="17" spans="1:7" ht="12" customHeight="1">
      <c r="B17" s="26"/>
      <c r="C17" s="29"/>
      <c r="E17" s="27"/>
      <c r="F17" s="25"/>
    </row>
    <row r="18" spans="1:7" ht="12" customHeight="1">
      <c r="B18" s="30" t="s">
        <v>13</v>
      </c>
      <c r="C18" s="31">
        <v>398187.96</v>
      </c>
      <c r="E18" s="27"/>
      <c r="F18" s="25"/>
    </row>
    <row r="19" spans="1:7" ht="12" customHeight="1">
      <c r="B19" s="26"/>
      <c r="C19" s="32"/>
      <c r="D19" s="28">
        <v>0</v>
      </c>
      <c r="E19" s="27">
        <v>0</v>
      </c>
      <c r="F19" s="25"/>
    </row>
    <row r="20" spans="1:7" ht="12" customHeight="1">
      <c r="B20" s="26" t="s">
        <v>14</v>
      </c>
      <c r="C20" s="32"/>
      <c r="D20" s="28"/>
      <c r="E20" s="27"/>
      <c r="F20" s="25"/>
    </row>
    <row r="21" spans="1:7" ht="12" customHeight="1">
      <c r="B21" s="30" t="s">
        <v>15</v>
      </c>
      <c r="C21" s="31">
        <v>434453.71</v>
      </c>
      <c r="D21" s="28" t="s">
        <v>16</v>
      </c>
      <c r="E21" s="27"/>
      <c r="F21" s="25"/>
    </row>
    <row r="22" spans="1:7" ht="12" customHeight="1">
      <c r="B22" s="33"/>
      <c r="C22" s="34"/>
      <c r="D22" s="35">
        <v>0</v>
      </c>
      <c r="E22" s="36">
        <v>0</v>
      </c>
      <c r="F22" s="25"/>
    </row>
    <row r="23" spans="1:7" ht="12" customHeight="1">
      <c r="B23" s="18"/>
      <c r="C23" s="37">
        <f>SUM(C14:C22)</f>
        <v>832641.67</v>
      </c>
      <c r="D23" s="20"/>
      <c r="E23" s="20">
        <f>SUM(E14:E22)</f>
        <v>0</v>
      </c>
      <c r="F23" s="21"/>
    </row>
    <row r="24" spans="1:7" ht="12" customHeight="1">
      <c r="B24" s="18"/>
      <c r="C24" s="9"/>
      <c r="D24" s="9"/>
      <c r="E24" s="9"/>
      <c r="F24" s="9"/>
    </row>
    <row r="25" spans="1:7" ht="12" customHeight="1">
      <c r="B25" s="18"/>
      <c r="C25" s="9"/>
      <c r="D25" s="9"/>
      <c r="E25" s="9"/>
      <c r="F25" s="9"/>
    </row>
    <row r="26" spans="1:7" ht="12" customHeight="1">
      <c r="A26" s="38"/>
      <c r="B26" s="39"/>
      <c r="C26" s="40"/>
      <c r="D26" s="40"/>
      <c r="E26" s="40"/>
      <c r="F26" s="40"/>
      <c r="G26" s="38"/>
    </row>
    <row r="27" spans="1:7" ht="12" customHeight="1">
      <c r="A27" s="38"/>
      <c r="B27" s="41" t="s">
        <v>17</v>
      </c>
      <c r="C27" s="42"/>
      <c r="D27" s="40"/>
      <c r="E27" s="40"/>
      <c r="F27" s="40"/>
      <c r="G27" s="38"/>
    </row>
    <row r="28" spans="1:7">
      <c r="A28" s="38"/>
      <c r="B28" s="38"/>
      <c r="C28" s="38"/>
      <c r="D28" s="38"/>
      <c r="E28" s="38"/>
      <c r="F28" s="38"/>
      <c r="G28" s="38"/>
    </row>
    <row r="29" spans="1:7" ht="12" customHeight="1">
      <c r="A29" s="38"/>
      <c r="B29" s="43" t="s">
        <v>18</v>
      </c>
      <c r="C29" s="44" t="s">
        <v>8</v>
      </c>
      <c r="D29" s="44" t="s">
        <v>19</v>
      </c>
      <c r="E29" s="44" t="s">
        <v>20</v>
      </c>
      <c r="F29" s="21"/>
      <c r="G29" s="38"/>
    </row>
    <row r="30" spans="1:7" ht="12" customHeight="1">
      <c r="A30" s="38"/>
      <c r="B30" s="45" t="s">
        <v>21</v>
      </c>
      <c r="C30" s="46"/>
      <c r="D30" s="46"/>
      <c r="E30" s="47"/>
      <c r="F30" s="48"/>
      <c r="G30" s="38"/>
    </row>
    <row r="31" spans="1:7" ht="12" customHeight="1">
      <c r="A31" s="38"/>
      <c r="B31" s="49" t="s">
        <v>22</v>
      </c>
      <c r="C31" s="31">
        <v>0</v>
      </c>
      <c r="D31" s="29"/>
      <c r="E31" s="29"/>
      <c r="F31" s="50"/>
      <c r="G31" s="38"/>
    </row>
    <row r="32" spans="1:7" ht="12" customHeight="1">
      <c r="A32" s="38"/>
      <c r="B32" s="49" t="s">
        <v>23</v>
      </c>
      <c r="C32" s="31">
        <v>0</v>
      </c>
      <c r="D32" s="29"/>
      <c r="E32" s="29"/>
      <c r="F32" s="50"/>
      <c r="G32" s="38"/>
    </row>
    <row r="33" spans="1:12" ht="12" customHeight="1">
      <c r="A33" s="38"/>
      <c r="B33" s="45" t="s">
        <v>24</v>
      </c>
      <c r="C33" s="31">
        <v>0</v>
      </c>
      <c r="D33" s="46"/>
      <c r="E33" s="46"/>
      <c r="F33" s="50"/>
      <c r="G33" s="38"/>
    </row>
    <row r="34" spans="1:12" ht="12" customHeight="1">
      <c r="A34" s="38"/>
      <c r="B34" s="45"/>
      <c r="C34" s="46"/>
      <c r="D34" s="46"/>
      <c r="E34" s="46"/>
      <c r="F34" s="50"/>
      <c r="G34" s="38"/>
    </row>
    <row r="35" spans="1:12" ht="12" customHeight="1">
      <c r="A35" s="38"/>
      <c r="B35" s="51"/>
      <c r="C35" s="52"/>
      <c r="D35" s="52"/>
      <c r="E35" s="52"/>
      <c r="F35" s="50"/>
      <c r="G35" s="38"/>
    </row>
    <row r="36" spans="1:12" ht="12" customHeight="1">
      <c r="A36" s="38"/>
      <c r="B36" s="38"/>
      <c r="C36" s="53">
        <f>SUM(C30:C35)</f>
        <v>0</v>
      </c>
      <c r="D36" s="53">
        <f>SUM(D30:D35)</f>
        <v>0</v>
      </c>
      <c r="E36" s="54">
        <f>SUM(E30:E35)</f>
        <v>0</v>
      </c>
      <c r="F36" s="21"/>
      <c r="G36" s="38"/>
    </row>
    <row r="37" spans="1:12" ht="12" customHeight="1">
      <c r="A37" s="38"/>
      <c r="B37" s="38"/>
      <c r="C37" s="21"/>
      <c r="D37" s="21"/>
      <c r="E37" s="21"/>
      <c r="F37" s="21"/>
      <c r="G37" s="38"/>
      <c r="I37" s="9"/>
      <c r="J37" s="9"/>
      <c r="K37" s="9"/>
      <c r="L37" s="9"/>
    </row>
    <row r="38" spans="1:12" ht="12" customHeight="1">
      <c r="I38" s="9"/>
      <c r="J38" s="9"/>
      <c r="K38" s="9"/>
      <c r="L38" s="9"/>
    </row>
    <row r="39" spans="1:12" ht="12" customHeight="1">
      <c r="B39" s="19" t="s">
        <v>25</v>
      </c>
      <c r="C39" s="20" t="s">
        <v>8</v>
      </c>
      <c r="D39" s="20" t="s">
        <v>26</v>
      </c>
      <c r="E39" s="20" t="s">
        <v>27</v>
      </c>
      <c r="F39" s="20" t="s">
        <v>28</v>
      </c>
      <c r="G39" s="20" t="s">
        <v>29</v>
      </c>
      <c r="I39" s="9"/>
      <c r="J39" s="9"/>
      <c r="K39" s="9"/>
      <c r="L39" s="9"/>
    </row>
    <row r="40" spans="1:12" ht="12" customHeight="1">
      <c r="B40" s="55" t="s">
        <v>30</v>
      </c>
      <c r="C40" s="56">
        <f>SUM(C41:C45)</f>
        <v>1088210.2</v>
      </c>
      <c r="D40" s="56">
        <f>SUM(D41:D45)</f>
        <v>1088210.2</v>
      </c>
      <c r="E40" s="57"/>
      <c r="F40" s="57"/>
      <c r="G40" s="57"/>
      <c r="I40" s="58"/>
      <c r="J40" s="58"/>
      <c r="K40" s="59"/>
      <c r="L40" s="60"/>
    </row>
    <row r="41" spans="1:12" ht="12" customHeight="1">
      <c r="B41" s="61" t="s">
        <v>31</v>
      </c>
      <c r="C41" s="62">
        <v>702538</v>
      </c>
      <c r="D41" s="63">
        <v>702538</v>
      </c>
      <c r="E41" s="64"/>
      <c r="F41" s="64"/>
      <c r="G41" s="64"/>
      <c r="I41" s="58"/>
      <c r="J41" s="58"/>
      <c r="K41" s="65"/>
      <c r="L41" s="60"/>
    </row>
    <row r="42" spans="1:12" ht="12" customHeight="1">
      <c r="B42" s="61" t="s">
        <v>32</v>
      </c>
      <c r="C42" s="62">
        <v>176244.15</v>
      </c>
      <c r="D42" s="63">
        <v>176244.15</v>
      </c>
      <c r="E42" s="64"/>
      <c r="F42" s="64"/>
      <c r="G42" s="64"/>
      <c r="I42" s="58"/>
      <c r="J42" s="58"/>
      <c r="K42" s="65"/>
      <c r="L42" s="60"/>
    </row>
    <row r="43" spans="1:12" ht="12" customHeight="1">
      <c r="B43" s="61" t="s">
        <v>33</v>
      </c>
      <c r="C43" s="62">
        <v>5434.88</v>
      </c>
      <c r="D43" s="63">
        <v>5434.88</v>
      </c>
      <c r="E43" s="64"/>
      <c r="F43" s="64"/>
      <c r="G43" s="64"/>
      <c r="I43" s="58"/>
      <c r="J43" s="58"/>
      <c r="K43" s="65"/>
      <c r="L43" s="60"/>
    </row>
    <row r="44" spans="1:12" ht="12" customHeight="1">
      <c r="B44" s="61" t="s">
        <v>34</v>
      </c>
      <c r="C44" s="62">
        <v>203993.17</v>
      </c>
      <c r="D44" s="63">
        <v>203993.17</v>
      </c>
      <c r="E44" s="64"/>
      <c r="F44" s="64"/>
      <c r="G44" s="64"/>
      <c r="I44" s="58"/>
      <c r="J44" s="58"/>
      <c r="K44" s="65"/>
      <c r="L44" s="60"/>
    </row>
    <row r="45" spans="1:12" ht="12" customHeight="1">
      <c r="B45" s="61"/>
      <c r="C45" s="47"/>
      <c r="D45" s="64"/>
      <c r="E45" s="64"/>
      <c r="F45" s="64"/>
      <c r="G45" s="64"/>
      <c r="I45" s="9"/>
      <c r="J45" s="9"/>
      <c r="K45" s="9"/>
      <c r="L45" s="9"/>
    </row>
    <row r="46" spans="1:12" ht="12" customHeight="1">
      <c r="B46" s="55" t="s">
        <v>35</v>
      </c>
      <c r="C46" s="66">
        <f>SUM(C47)</f>
        <v>170500</v>
      </c>
      <c r="D46" s="66">
        <f>SUM(D47)</f>
        <v>170500</v>
      </c>
      <c r="E46" s="64"/>
      <c r="F46" s="64"/>
      <c r="G46" s="64"/>
      <c r="I46" s="9"/>
      <c r="J46" s="9"/>
      <c r="K46" s="9"/>
      <c r="L46" s="9"/>
    </row>
    <row r="47" spans="1:12" ht="12" customHeight="1">
      <c r="B47" s="61" t="s">
        <v>36</v>
      </c>
      <c r="C47" s="63">
        <v>170500</v>
      </c>
      <c r="D47" s="63">
        <v>170500</v>
      </c>
      <c r="E47" s="64"/>
      <c r="F47" s="64"/>
      <c r="G47" s="64"/>
    </row>
    <row r="48" spans="1:12" ht="12" customHeight="1">
      <c r="B48" s="61"/>
      <c r="C48" s="63"/>
      <c r="D48" s="63"/>
      <c r="E48" s="64"/>
      <c r="F48" s="64"/>
      <c r="G48" s="64"/>
    </row>
    <row r="49" spans="2:8" ht="12" customHeight="1">
      <c r="B49" s="55" t="s">
        <v>37</v>
      </c>
      <c r="C49" s="67">
        <f>SUM(C50)</f>
        <v>1690621.97</v>
      </c>
      <c r="D49" s="67">
        <f>SUM(D50)</f>
        <v>1690621.97</v>
      </c>
      <c r="E49" s="64"/>
      <c r="F49" s="64"/>
      <c r="G49" s="64"/>
    </row>
    <row r="50" spans="2:8" ht="12" customHeight="1">
      <c r="B50" s="61" t="s">
        <v>38</v>
      </c>
      <c r="C50" s="63">
        <v>1690621.97</v>
      </c>
      <c r="D50" s="63">
        <v>1690621.97</v>
      </c>
      <c r="E50" s="64"/>
      <c r="F50" s="64"/>
      <c r="G50" s="64"/>
    </row>
    <row r="51" spans="2:8" ht="12" customHeight="1">
      <c r="B51" s="55"/>
      <c r="C51" s="67"/>
      <c r="D51" s="67"/>
      <c r="E51" s="64"/>
      <c r="F51" s="64"/>
      <c r="G51" s="64"/>
    </row>
    <row r="52" spans="2:8" ht="12" customHeight="1">
      <c r="B52" s="61"/>
      <c r="C52" s="63"/>
      <c r="D52" s="63"/>
      <c r="E52" s="64"/>
      <c r="F52" s="64"/>
      <c r="G52" s="64"/>
    </row>
    <row r="53" spans="2:8" ht="12" customHeight="1">
      <c r="B53" s="55" t="s">
        <v>39</v>
      </c>
      <c r="C53" s="67">
        <f>+C54</f>
        <v>2978386.9</v>
      </c>
      <c r="D53" s="67">
        <f>+D54</f>
        <v>1476303.9</v>
      </c>
      <c r="E53" s="64"/>
      <c r="F53" s="64"/>
      <c r="G53" s="64"/>
    </row>
    <row r="54" spans="2:8" ht="12" customHeight="1">
      <c r="B54" s="61" t="s">
        <v>40</v>
      </c>
      <c r="C54" s="63">
        <v>2978386.9</v>
      </c>
      <c r="D54" s="63">
        <f>2978386.9-1502083</f>
        <v>1476303.9</v>
      </c>
      <c r="E54" s="64">
        <v>1502083</v>
      </c>
      <c r="F54" s="64"/>
      <c r="G54" s="64"/>
      <c r="H54" s="68"/>
    </row>
    <row r="55" spans="2:8" ht="12" customHeight="1">
      <c r="B55" s="69"/>
      <c r="C55" s="70"/>
      <c r="D55" s="70"/>
      <c r="E55" s="70"/>
      <c r="F55" s="70"/>
      <c r="G55" s="70"/>
      <c r="H55" s="68"/>
    </row>
    <row r="56" spans="2:8" ht="12" customHeight="1">
      <c r="C56" s="71">
        <f>+C40+C46+C49+C53</f>
        <v>5927719.0700000003</v>
      </c>
      <c r="D56" s="71">
        <f>+D40+D46+D49+D53</f>
        <v>4425636.07</v>
      </c>
      <c r="E56" s="71">
        <f>SUM(E39:E55)</f>
        <v>1502083</v>
      </c>
      <c r="F56" s="71">
        <f>SUM(F39:F55)</f>
        <v>0</v>
      </c>
      <c r="G56" s="71">
        <f>SUM(G39:G55)</f>
        <v>0</v>
      </c>
      <c r="H56" s="68"/>
    </row>
    <row r="57" spans="2:8" ht="12" customHeight="1">
      <c r="C57" s="68"/>
    </row>
    <row r="58" spans="2:8" ht="12" customHeight="1">
      <c r="B58" s="3" t="s">
        <v>41</v>
      </c>
    </row>
    <row r="59" spans="2:8" ht="12" customHeight="1">
      <c r="B59" s="3" t="s">
        <v>42</v>
      </c>
    </row>
    <row r="60" spans="2:8" ht="12" customHeight="1"/>
    <row r="61" spans="2:8" ht="12" customHeight="1">
      <c r="B61" s="17" t="s">
        <v>43</v>
      </c>
    </row>
    <row r="62" spans="2:8" ht="12.75" customHeight="1">
      <c r="B62" s="72"/>
    </row>
    <row r="63" spans="2:8">
      <c r="B63" s="19" t="s">
        <v>44</v>
      </c>
      <c r="C63" s="20" t="s">
        <v>8</v>
      </c>
      <c r="D63" s="20" t="s">
        <v>45</v>
      </c>
    </row>
    <row r="64" spans="2:8">
      <c r="B64" s="73" t="s">
        <v>46</v>
      </c>
      <c r="C64" s="23"/>
      <c r="D64" s="23">
        <v>0</v>
      </c>
    </row>
    <row r="65" spans="2:8">
      <c r="B65" s="74" t="s">
        <v>47</v>
      </c>
      <c r="C65" s="27"/>
      <c r="D65" s="27">
        <v>0</v>
      </c>
    </row>
    <row r="66" spans="2:8">
      <c r="B66" s="55" t="s">
        <v>48</v>
      </c>
      <c r="C66" s="27"/>
      <c r="D66" s="27"/>
    </row>
    <row r="67" spans="2:8">
      <c r="B67" s="69"/>
      <c r="C67" s="36"/>
      <c r="D67" s="36">
        <v>0</v>
      </c>
    </row>
    <row r="68" spans="2:8">
      <c r="B68" s="75"/>
      <c r="C68" s="20">
        <f>SUM(C63:C67)</f>
        <v>0</v>
      </c>
      <c r="D68" s="20"/>
    </row>
    <row r="69" spans="2:8">
      <c r="B69" s="75"/>
      <c r="C69" s="76"/>
      <c r="D69" s="76"/>
    </row>
    <row r="70" spans="2:8" ht="12" customHeight="1">
      <c r="B70" s="75"/>
      <c r="C70" s="76"/>
      <c r="D70" s="76"/>
    </row>
    <row r="71" spans="2:8" ht="14.25" customHeight="1"/>
    <row r="72" spans="2:8">
      <c r="B72" s="17" t="s">
        <v>49</v>
      </c>
    </row>
    <row r="73" spans="2:8">
      <c r="B73" s="72"/>
    </row>
    <row r="74" spans="2:8">
      <c r="B74" s="19" t="s">
        <v>50</v>
      </c>
      <c r="C74" s="20" t="s">
        <v>8</v>
      </c>
      <c r="D74" s="20" t="s">
        <v>9</v>
      </c>
      <c r="E74" s="20" t="s">
        <v>51</v>
      </c>
      <c r="F74" s="20"/>
      <c r="G74" s="77" t="s">
        <v>52</v>
      </c>
      <c r="H74" s="20" t="s">
        <v>53</v>
      </c>
    </row>
    <row r="75" spans="2:8">
      <c r="B75" s="26" t="s">
        <v>54</v>
      </c>
      <c r="C75" s="23"/>
      <c r="D75" s="23">
        <v>0</v>
      </c>
      <c r="E75" s="23">
        <v>0</v>
      </c>
      <c r="F75" s="23"/>
      <c r="G75" s="23">
        <v>0</v>
      </c>
      <c r="H75" s="28">
        <v>0</v>
      </c>
    </row>
    <row r="76" spans="2:8">
      <c r="B76" s="74" t="s">
        <v>47</v>
      </c>
      <c r="C76" s="27"/>
      <c r="D76" s="27">
        <v>0</v>
      </c>
      <c r="E76" s="27">
        <v>0</v>
      </c>
      <c r="F76" s="27"/>
      <c r="G76" s="27">
        <v>0</v>
      </c>
      <c r="H76" s="28">
        <v>0</v>
      </c>
    </row>
    <row r="77" spans="2:8">
      <c r="B77" s="26"/>
      <c r="C77" s="27"/>
      <c r="D77" s="27">
        <v>0</v>
      </c>
      <c r="E77" s="27">
        <v>0</v>
      </c>
      <c r="F77" s="27"/>
      <c r="G77" s="27">
        <v>0</v>
      </c>
      <c r="H77" s="28">
        <v>0</v>
      </c>
    </row>
    <row r="78" spans="2:8">
      <c r="B78" s="33"/>
      <c r="C78" s="36"/>
      <c r="D78" s="36">
        <v>0</v>
      </c>
      <c r="E78" s="36">
        <v>0</v>
      </c>
      <c r="F78" s="36"/>
      <c r="G78" s="36">
        <v>0</v>
      </c>
      <c r="H78" s="35">
        <v>0</v>
      </c>
    </row>
    <row r="79" spans="2:8">
      <c r="B79" s="75"/>
      <c r="C79" s="20">
        <f>SUM(C74:C78)</f>
        <v>0</v>
      </c>
      <c r="D79" s="78">
        <v>0</v>
      </c>
      <c r="E79" s="79">
        <v>0</v>
      </c>
      <c r="F79" s="79"/>
      <c r="G79" s="79">
        <v>0</v>
      </c>
      <c r="H79" s="80">
        <v>0</v>
      </c>
    </row>
    <row r="80" spans="2:8">
      <c r="B80" s="75"/>
      <c r="C80" s="81"/>
      <c r="D80" s="81"/>
      <c r="E80" s="81"/>
      <c r="F80" s="81"/>
      <c r="G80" s="81"/>
      <c r="H80" s="81"/>
    </row>
    <row r="81" spans="2:8">
      <c r="B81" s="75"/>
      <c r="C81" s="81"/>
      <c r="D81" s="81"/>
      <c r="E81" s="81"/>
      <c r="F81" s="81"/>
      <c r="G81" s="81"/>
      <c r="H81" s="81"/>
    </row>
    <row r="82" spans="2:8">
      <c r="B82" s="75"/>
      <c r="C82" s="81"/>
      <c r="D82" s="81"/>
      <c r="E82" s="81"/>
      <c r="F82" s="81"/>
      <c r="G82" s="81"/>
      <c r="H82" s="81"/>
    </row>
    <row r="83" spans="2:8">
      <c r="B83" s="19" t="s">
        <v>55</v>
      </c>
      <c r="C83" s="20" t="s">
        <v>8</v>
      </c>
      <c r="D83" s="20" t="s">
        <v>9</v>
      </c>
      <c r="E83" s="20" t="s">
        <v>56</v>
      </c>
      <c r="F83" s="81"/>
      <c r="G83" s="81"/>
      <c r="H83" s="81"/>
    </row>
    <row r="84" spans="2:8">
      <c r="B84" s="73" t="s">
        <v>57</v>
      </c>
      <c r="C84" s="28"/>
      <c r="D84" s="27">
        <v>0</v>
      </c>
      <c r="E84" s="27">
        <v>0</v>
      </c>
      <c r="F84" s="81"/>
      <c r="G84" s="81"/>
      <c r="H84" s="81"/>
    </row>
    <row r="85" spans="2:8">
      <c r="B85" s="82" t="s">
        <v>47</v>
      </c>
      <c r="C85" s="28"/>
      <c r="D85" s="27">
        <v>0</v>
      </c>
      <c r="E85" s="27">
        <v>0</v>
      </c>
      <c r="F85" s="81"/>
      <c r="G85" s="81"/>
      <c r="H85" s="81"/>
    </row>
    <row r="86" spans="2:8">
      <c r="B86" s="75"/>
      <c r="C86" s="20">
        <f>SUM(C84:C85)</f>
        <v>0</v>
      </c>
      <c r="D86" s="83"/>
      <c r="E86" s="84"/>
      <c r="F86" s="81"/>
      <c r="G86" s="81"/>
      <c r="H86" s="81"/>
    </row>
    <row r="87" spans="2:8">
      <c r="B87" s="75"/>
      <c r="C87" s="81"/>
      <c r="D87" s="81"/>
      <c r="E87" s="81"/>
      <c r="F87" s="81"/>
      <c r="G87" s="81"/>
      <c r="H87" s="81"/>
    </row>
    <row r="88" spans="2:8">
      <c r="B88" s="72"/>
      <c r="F88" s="81"/>
    </row>
    <row r="89" spans="2:8">
      <c r="B89" s="17" t="s">
        <v>58</v>
      </c>
    </row>
    <row r="91" spans="2:8">
      <c r="B91" s="72"/>
    </row>
    <row r="92" spans="2:8">
      <c r="B92" s="19" t="s">
        <v>59</v>
      </c>
      <c r="C92" s="20" t="s">
        <v>60</v>
      </c>
      <c r="D92" s="20" t="s">
        <v>61</v>
      </c>
      <c r="E92" s="20" t="s">
        <v>62</v>
      </c>
      <c r="F92" s="20"/>
      <c r="G92" s="20" t="s">
        <v>63</v>
      </c>
    </row>
    <row r="93" spans="2:8">
      <c r="B93" s="73" t="s">
        <v>64</v>
      </c>
      <c r="C93" s="85"/>
      <c r="D93" s="86"/>
      <c r="E93" s="86"/>
      <c r="F93" s="86"/>
      <c r="G93" s="86">
        <v>0</v>
      </c>
    </row>
    <row r="94" spans="2:8">
      <c r="B94" s="61" t="s">
        <v>65</v>
      </c>
      <c r="C94" s="62">
        <v>136280496.28</v>
      </c>
      <c r="D94" s="62">
        <v>134512336.41999999</v>
      </c>
      <c r="E94" s="63">
        <v>-1768159.86</v>
      </c>
      <c r="F94" s="64"/>
      <c r="G94" s="57"/>
    </row>
    <row r="95" spans="2:8">
      <c r="B95" s="61" t="s">
        <v>66</v>
      </c>
      <c r="C95" s="62">
        <v>687367229.76999998</v>
      </c>
      <c r="D95" s="62">
        <v>688428886.51999998</v>
      </c>
      <c r="E95" s="63">
        <v>1061656.75</v>
      </c>
      <c r="F95" s="64"/>
      <c r="G95" s="57"/>
    </row>
    <row r="96" spans="2:8">
      <c r="B96" s="61" t="s">
        <v>67</v>
      </c>
      <c r="C96" s="62">
        <v>39059871.039999999</v>
      </c>
      <c r="D96" s="62">
        <v>39059871.039999999</v>
      </c>
      <c r="E96" s="63">
        <v>0</v>
      </c>
      <c r="F96" s="64"/>
      <c r="G96" s="57"/>
    </row>
    <row r="97" spans="1:7">
      <c r="B97" s="61" t="s">
        <v>68</v>
      </c>
      <c r="C97" s="62">
        <v>61767.87</v>
      </c>
      <c r="D97" s="62">
        <v>61767.87</v>
      </c>
      <c r="E97" s="63">
        <v>0</v>
      </c>
      <c r="F97" s="64"/>
      <c r="G97" s="57"/>
    </row>
    <row r="98" spans="1:7">
      <c r="B98" s="61" t="s">
        <v>69</v>
      </c>
      <c r="C98" s="62">
        <v>21962340.75</v>
      </c>
      <c r="D98" s="62">
        <v>28693185.780000001</v>
      </c>
      <c r="E98" s="63">
        <v>6730845.0300000003</v>
      </c>
      <c r="F98" s="64"/>
      <c r="G98" s="57"/>
    </row>
    <row r="99" spans="1:7">
      <c r="B99" s="61"/>
      <c r="C99" s="62"/>
      <c r="D99" s="62"/>
      <c r="E99" s="63"/>
      <c r="F99" s="64"/>
      <c r="G99" s="57"/>
    </row>
    <row r="100" spans="1:7" ht="15">
      <c r="B100" s="87"/>
      <c r="C100" s="62"/>
      <c r="D100" s="62"/>
      <c r="E100" s="63"/>
      <c r="F100" s="64"/>
      <c r="G100" s="57">
        <v>0</v>
      </c>
    </row>
    <row r="101" spans="1:7">
      <c r="A101" s="88"/>
      <c r="B101" s="55" t="s">
        <v>70</v>
      </c>
      <c r="C101" s="62"/>
      <c r="D101" s="62"/>
      <c r="E101" s="63"/>
      <c r="F101" s="64"/>
      <c r="G101" s="57">
        <v>0</v>
      </c>
    </row>
    <row r="102" spans="1:7">
      <c r="B102" s="61" t="s">
        <v>71</v>
      </c>
      <c r="C102" s="62">
        <v>45658835.899999999</v>
      </c>
      <c r="D102" s="62">
        <v>46199159.93</v>
      </c>
      <c r="E102" s="63">
        <v>540324.03</v>
      </c>
      <c r="F102" s="64"/>
      <c r="G102" s="57"/>
    </row>
    <row r="103" spans="1:7">
      <c r="B103" s="61" t="s">
        <v>72</v>
      </c>
      <c r="C103" s="62">
        <v>27419555.309999999</v>
      </c>
      <c r="D103" s="62">
        <v>27416450.539999999</v>
      </c>
      <c r="E103" s="63">
        <v>-3104.77</v>
      </c>
      <c r="F103" s="64"/>
      <c r="G103" s="57"/>
    </row>
    <row r="104" spans="1:7">
      <c r="B104" s="61" t="s">
        <v>73</v>
      </c>
      <c r="C104" s="62">
        <v>3784889.79</v>
      </c>
      <c r="D104" s="62">
        <v>3870341.79</v>
      </c>
      <c r="E104" s="63">
        <v>85452</v>
      </c>
      <c r="F104" s="64"/>
      <c r="G104" s="57"/>
    </row>
    <row r="105" spans="1:7">
      <c r="B105" s="61" t="s">
        <v>74</v>
      </c>
      <c r="C105" s="62">
        <v>125008988.84</v>
      </c>
      <c r="D105" s="62">
        <v>126105049.18000001</v>
      </c>
      <c r="E105" s="63">
        <v>1096060.3400000001</v>
      </c>
      <c r="F105" s="64"/>
      <c r="G105" s="57"/>
    </row>
    <row r="106" spans="1:7">
      <c r="B106" s="61" t="s">
        <v>75</v>
      </c>
      <c r="C106" s="62">
        <v>47998555.640000001</v>
      </c>
      <c r="D106" s="62">
        <v>47998555.640000001</v>
      </c>
      <c r="E106" s="63">
        <v>0</v>
      </c>
      <c r="F106" s="64"/>
      <c r="G106" s="57"/>
    </row>
    <row r="107" spans="1:7">
      <c r="B107" s="61" t="s">
        <v>76</v>
      </c>
      <c r="C107" s="62">
        <v>10958003.970000001</v>
      </c>
      <c r="D107" s="62">
        <v>11018953.41</v>
      </c>
      <c r="E107" s="63">
        <v>60949.440000000002</v>
      </c>
      <c r="F107" s="64"/>
      <c r="G107" s="57"/>
    </row>
    <row r="108" spans="1:7">
      <c r="B108" s="61" t="s">
        <v>77</v>
      </c>
      <c r="C108" s="62">
        <v>4872052.3899999997</v>
      </c>
      <c r="D108" s="62">
        <v>4739817.3899999997</v>
      </c>
      <c r="E108" s="63">
        <v>-132235</v>
      </c>
      <c r="F108" s="64"/>
      <c r="G108" s="57"/>
    </row>
    <row r="109" spans="1:7">
      <c r="B109" s="61" t="s">
        <v>78</v>
      </c>
      <c r="C109" s="62">
        <v>17156918.690000001</v>
      </c>
      <c r="D109" s="62">
        <v>17265469.039999999</v>
      </c>
      <c r="E109" s="63">
        <v>108550.35</v>
      </c>
      <c r="F109" s="64"/>
      <c r="G109" s="57"/>
    </row>
    <row r="110" spans="1:7">
      <c r="B110" s="61" t="s">
        <v>79</v>
      </c>
      <c r="C110" s="62">
        <v>30342.86</v>
      </c>
      <c r="D110" s="62">
        <v>30342.86</v>
      </c>
      <c r="E110" s="63">
        <v>0</v>
      </c>
      <c r="F110" s="64"/>
      <c r="G110" s="57"/>
    </row>
    <row r="111" spans="1:7">
      <c r="B111" s="61" t="s">
        <v>80</v>
      </c>
      <c r="C111" s="62">
        <v>2867420.48</v>
      </c>
      <c r="D111" s="62">
        <v>2867420.48</v>
      </c>
      <c r="E111" s="63">
        <v>0</v>
      </c>
      <c r="F111" s="64"/>
      <c r="G111" s="57"/>
    </row>
    <row r="112" spans="1:7">
      <c r="B112" s="61" t="s">
        <v>81</v>
      </c>
      <c r="C112" s="62">
        <v>66633808.039999999</v>
      </c>
      <c r="D112" s="62">
        <v>73617760.099999994</v>
      </c>
      <c r="E112" s="63">
        <v>6983952.0599999996</v>
      </c>
      <c r="F112" s="64"/>
      <c r="G112" s="57"/>
    </row>
    <row r="113" spans="2:7">
      <c r="B113" s="61" t="s">
        <v>82</v>
      </c>
      <c r="C113" s="62">
        <v>23182399.84</v>
      </c>
      <c r="D113" s="62">
        <v>23182399.84</v>
      </c>
      <c r="E113" s="63">
        <v>0</v>
      </c>
      <c r="F113" s="64"/>
      <c r="G113" s="57"/>
    </row>
    <row r="114" spans="2:7">
      <c r="B114" s="61" t="s">
        <v>83</v>
      </c>
      <c r="C114" s="62">
        <v>5622253.71</v>
      </c>
      <c r="D114" s="62">
        <v>5623813.71</v>
      </c>
      <c r="E114" s="63">
        <v>1560</v>
      </c>
      <c r="F114" s="64"/>
      <c r="G114" s="57"/>
    </row>
    <row r="115" spans="2:7">
      <c r="B115" s="61" t="s">
        <v>84</v>
      </c>
      <c r="C115" s="62">
        <v>4535.66</v>
      </c>
      <c r="D115" s="62">
        <v>4535.66</v>
      </c>
      <c r="E115" s="63">
        <v>0</v>
      </c>
      <c r="F115" s="64"/>
      <c r="G115" s="57"/>
    </row>
    <row r="116" spans="2:7">
      <c r="B116" s="61" t="s">
        <v>85</v>
      </c>
      <c r="C116" s="62">
        <v>16990046.609999999</v>
      </c>
      <c r="D116" s="62">
        <v>17028926.609999999</v>
      </c>
      <c r="E116" s="63">
        <v>38880</v>
      </c>
      <c r="F116" s="64"/>
      <c r="G116" s="57"/>
    </row>
    <row r="117" spans="2:7">
      <c r="B117" s="61" t="s">
        <v>86</v>
      </c>
      <c r="C117" s="62">
        <v>2288409.33</v>
      </c>
      <c r="D117" s="62">
        <v>2288409.33</v>
      </c>
      <c r="E117" s="63">
        <v>0</v>
      </c>
      <c r="F117" s="64"/>
      <c r="G117" s="57"/>
    </row>
    <row r="118" spans="2:7">
      <c r="B118" s="61" t="s">
        <v>87</v>
      </c>
      <c r="C118" s="62">
        <v>17129198.399999999</v>
      </c>
      <c r="D118" s="62">
        <v>17294498.399999999</v>
      </c>
      <c r="E118" s="63">
        <v>165300</v>
      </c>
      <c r="F118" s="64"/>
      <c r="G118" s="57"/>
    </row>
    <row r="119" spans="2:7">
      <c r="B119" s="61" t="s">
        <v>88</v>
      </c>
      <c r="C119" s="62">
        <v>5912387</v>
      </c>
      <c r="D119" s="62">
        <v>5505857</v>
      </c>
      <c r="E119" s="63">
        <v>-406530</v>
      </c>
      <c r="F119" s="64"/>
      <c r="G119" s="57"/>
    </row>
    <row r="120" spans="2:7">
      <c r="B120" s="61" t="s">
        <v>89</v>
      </c>
      <c r="C120" s="62">
        <v>165300</v>
      </c>
      <c r="D120" s="62">
        <v>0</v>
      </c>
      <c r="E120" s="63">
        <v>-165300</v>
      </c>
      <c r="F120" s="64"/>
      <c r="G120" s="57"/>
    </row>
    <row r="121" spans="2:7">
      <c r="B121" s="61" t="s">
        <v>90</v>
      </c>
      <c r="C121" s="62">
        <v>40111.089999999997</v>
      </c>
      <c r="D121" s="62">
        <v>40111.089999999997</v>
      </c>
      <c r="E121" s="63">
        <v>0</v>
      </c>
      <c r="F121" s="64"/>
      <c r="G121" s="57"/>
    </row>
    <row r="122" spans="2:7">
      <c r="B122" s="61" t="s">
        <v>91</v>
      </c>
      <c r="C122" s="62">
        <v>11381614.029999999</v>
      </c>
      <c r="D122" s="62">
        <v>11381614.029999999</v>
      </c>
      <c r="E122" s="63">
        <v>0</v>
      </c>
      <c r="F122" s="64"/>
      <c r="G122" s="57"/>
    </row>
    <row r="123" spans="2:7">
      <c r="B123" s="61" t="s">
        <v>92</v>
      </c>
      <c r="C123" s="62">
        <v>10253389.699999999</v>
      </c>
      <c r="D123" s="62">
        <v>10253389.699999999</v>
      </c>
      <c r="E123" s="63">
        <v>0</v>
      </c>
      <c r="F123" s="64"/>
      <c r="G123" s="57"/>
    </row>
    <row r="124" spans="2:7">
      <c r="B124" s="61" t="s">
        <v>93</v>
      </c>
      <c r="C124" s="62">
        <v>411933.94</v>
      </c>
      <c r="D124" s="62">
        <v>411933.94</v>
      </c>
      <c r="E124" s="63">
        <v>0</v>
      </c>
      <c r="F124" s="64"/>
      <c r="G124" s="57"/>
    </row>
    <row r="125" spans="2:7">
      <c r="B125" s="61" t="s">
        <v>94</v>
      </c>
      <c r="C125" s="62">
        <v>986933.09</v>
      </c>
      <c r="D125" s="62">
        <v>1011660.02</v>
      </c>
      <c r="E125" s="63">
        <v>24726.93</v>
      </c>
      <c r="F125" s="64"/>
      <c r="G125" s="57"/>
    </row>
    <row r="126" spans="2:7">
      <c r="B126" s="61" t="s">
        <v>95</v>
      </c>
      <c r="C126" s="62">
        <v>795097.67</v>
      </c>
      <c r="D126" s="62">
        <v>795097.67</v>
      </c>
      <c r="E126" s="63">
        <v>0</v>
      </c>
      <c r="F126" s="64"/>
      <c r="G126" s="57"/>
    </row>
    <row r="127" spans="2:7">
      <c r="B127" s="61" t="s">
        <v>96</v>
      </c>
      <c r="C127" s="62">
        <v>4841388.1500000004</v>
      </c>
      <c r="D127" s="62">
        <v>4841388.1500000004</v>
      </c>
      <c r="E127" s="63">
        <v>0</v>
      </c>
      <c r="F127" s="64"/>
      <c r="G127" s="57"/>
    </row>
    <row r="128" spans="2:7">
      <c r="B128" s="61" t="s">
        <v>97</v>
      </c>
      <c r="C128" s="62">
        <v>145542.47</v>
      </c>
      <c r="D128" s="62">
        <v>145542.47</v>
      </c>
      <c r="E128" s="63">
        <v>0</v>
      </c>
      <c r="F128" s="64"/>
      <c r="G128" s="57"/>
    </row>
    <row r="129" spans="1:8">
      <c r="B129" s="61" t="s">
        <v>98</v>
      </c>
      <c r="C129" s="62">
        <v>14325698.9</v>
      </c>
      <c r="D129" s="62">
        <v>14401292.93</v>
      </c>
      <c r="E129" s="63">
        <v>75594.03</v>
      </c>
      <c r="F129" s="64"/>
      <c r="G129" s="57"/>
    </row>
    <row r="130" spans="1:8">
      <c r="B130" s="61" t="s">
        <v>99</v>
      </c>
      <c r="C130" s="62">
        <v>614231.32999999996</v>
      </c>
      <c r="D130" s="62">
        <v>614231.32999999996</v>
      </c>
      <c r="E130" s="63">
        <v>0</v>
      </c>
      <c r="F130" s="64"/>
      <c r="G130" s="57"/>
    </row>
    <row r="131" spans="1:8">
      <c r="B131" s="61" t="s">
        <v>100</v>
      </c>
      <c r="C131" s="62">
        <v>2868047.38</v>
      </c>
      <c r="D131" s="62">
        <v>2868047.38</v>
      </c>
      <c r="E131" s="63">
        <v>0</v>
      </c>
      <c r="F131" s="64"/>
      <c r="G131" s="57"/>
    </row>
    <row r="132" spans="1:8">
      <c r="B132" s="61" t="s">
        <v>101</v>
      </c>
      <c r="C132" s="62">
        <v>3852675.94</v>
      </c>
      <c r="D132" s="62">
        <v>3852675.94</v>
      </c>
      <c r="E132" s="63">
        <v>0</v>
      </c>
      <c r="F132" s="64"/>
      <c r="G132" s="57"/>
    </row>
    <row r="133" spans="1:8">
      <c r="B133" s="61" t="s">
        <v>102</v>
      </c>
      <c r="C133" s="62">
        <v>14047.03</v>
      </c>
      <c r="D133" s="62">
        <v>14047.03</v>
      </c>
      <c r="E133" s="63">
        <v>0</v>
      </c>
      <c r="F133" s="64"/>
      <c r="G133" s="57"/>
    </row>
    <row r="134" spans="1:8">
      <c r="B134" s="61" t="s">
        <v>103</v>
      </c>
      <c r="C134" s="62">
        <v>754674.92</v>
      </c>
      <c r="D134" s="62">
        <v>754674.92</v>
      </c>
      <c r="E134" s="63">
        <v>0</v>
      </c>
      <c r="F134" s="64"/>
      <c r="G134" s="57"/>
    </row>
    <row r="135" spans="1:8">
      <c r="B135" s="61"/>
      <c r="C135" s="62"/>
      <c r="D135" s="62"/>
      <c r="E135" s="63"/>
      <c r="F135" s="64"/>
      <c r="G135" s="57"/>
    </row>
    <row r="136" spans="1:8">
      <c r="A136" s="88"/>
      <c r="B136" s="55" t="s">
        <v>104</v>
      </c>
      <c r="C136" s="62"/>
      <c r="D136" s="62"/>
      <c r="E136" s="63"/>
      <c r="F136" s="64"/>
      <c r="G136" s="57">
        <v>0</v>
      </c>
    </row>
    <row r="137" spans="1:8">
      <c r="B137" s="61" t="s">
        <v>105</v>
      </c>
      <c r="C137" s="62">
        <v>0</v>
      </c>
      <c r="D137" s="62">
        <v>0</v>
      </c>
      <c r="E137" s="63">
        <f>+D137-C137</f>
        <v>0</v>
      </c>
      <c r="F137" s="64"/>
      <c r="G137" s="57" t="s">
        <v>106</v>
      </c>
    </row>
    <row r="138" spans="1:8">
      <c r="B138" s="61" t="s">
        <v>107</v>
      </c>
      <c r="C138" s="62">
        <v>-189674325.87</v>
      </c>
      <c r="D138" s="62">
        <v>-189674325.87</v>
      </c>
      <c r="E138" s="63">
        <v>0</v>
      </c>
      <c r="F138" s="64"/>
      <c r="G138" s="57" t="s">
        <v>106</v>
      </c>
      <c r="H138" s="68"/>
    </row>
    <row r="139" spans="1:8">
      <c r="B139" s="61" t="s">
        <v>108</v>
      </c>
      <c r="C139" s="62">
        <v>-23495508.359999999</v>
      </c>
      <c r="D139" s="62">
        <v>-23485375.879999999</v>
      </c>
      <c r="E139" s="63">
        <v>10132.48</v>
      </c>
      <c r="F139" s="64"/>
      <c r="G139" s="57" t="s">
        <v>106</v>
      </c>
      <c r="H139" s="68"/>
    </row>
    <row r="140" spans="1:8">
      <c r="B140" s="61" t="s">
        <v>109</v>
      </c>
      <c r="C140" s="62">
        <v>-1054530</v>
      </c>
      <c r="D140" s="62">
        <v>-1054530</v>
      </c>
      <c r="E140" s="63">
        <v>0</v>
      </c>
      <c r="F140" s="64"/>
      <c r="G140" s="57" t="s">
        <v>106</v>
      </c>
      <c r="H140" s="68"/>
    </row>
    <row r="141" spans="1:8">
      <c r="B141" s="61" t="s">
        <v>110</v>
      </c>
      <c r="C141" s="62">
        <v>-704850.37</v>
      </c>
      <c r="D141" s="62">
        <v>-704850.37</v>
      </c>
      <c r="E141" s="63">
        <v>0</v>
      </c>
      <c r="F141" s="64"/>
      <c r="G141" s="57" t="s">
        <v>106</v>
      </c>
      <c r="H141" s="68"/>
    </row>
    <row r="142" spans="1:8">
      <c r="B142" s="61" t="s">
        <v>111</v>
      </c>
      <c r="C142" s="62">
        <v>-122056977.16</v>
      </c>
      <c r="D142" s="62">
        <v>-122056977.16</v>
      </c>
      <c r="E142" s="63">
        <v>0</v>
      </c>
      <c r="F142" s="64"/>
      <c r="G142" s="57" t="s">
        <v>106</v>
      </c>
      <c r="H142" s="68"/>
    </row>
    <row r="143" spans="1:8">
      <c r="B143" s="61" t="s">
        <v>112</v>
      </c>
      <c r="C143" s="62">
        <v>-8472344.2400000002</v>
      </c>
      <c r="D143" s="62">
        <v>-8340109.2400000002</v>
      </c>
      <c r="E143" s="63">
        <v>132235</v>
      </c>
      <c r="F143" s="64"/>
      <c r="G143" s="57" t="s">
        <v>106</v>
      </c>
      <c r="H143" s="68"/>
    </row>
    <row r="144" spans="1:8">
      <c r="B144" s="61" t="s">
        <v>113</v>
      </c>
      <c r="C144" s="62">
        <v>-6580108.0700000003</v>
      </c>
      <c r="D144" s="62">
        <v>-6580108.0700000003</v>
      </c>
      <c r="E144" s="63">
        <v>0</v>
      </c>
      <c r="F144" s="64"/>
      <c r="G144" s="57" t="s">
        <v>106</v>
      </c>
      <c r="H144" s="68"/>
    </row>
    <row r="145" spans="2:8">
      <c r="B145" s="61" t="s">
        <v>114</v>
      </c>
      <c r="C145" s="62">
        <v>-9985</v>
      </c>
      <c r="D145" s="62">
        <v>-9985</v>
      </c>
      <c r="E145" s="63">
        <v>0</v>
      </c>
      <c r="F145" s="64"/>
      <c r="G145" s="57" t="s">
        <v>106</v>
      </c>
      <c r="H145" s="68"/>
    </row>
    <row r="146" spans="2:8">
      <c r="B146" s="61" t="s">
        <v>115</v>
      </c>
      <c r="C146" s="62">
        <v>-793738</v>
      </c>
      <c r="D146" s="62">
        <v>-793738</v>
      </c>
      <c r="E146" s="63">
        <v>0</v>
      </c>
      <c r="F146" s="64"/>
      <c r="G146" s="57" t="s">
        <v>106</v>
      </c>
      <c r="H146" s="68"/>
    </row>
    <row r="147" spans="2:8">
      <c r="B147" s="61" t="s">
        <v>116</v>
      </c>
      <c r="C147" s="62">
        <v>-52348661.229999997</v>
      </c>
      <c r="D147" s="62">
        <v>-52348661.229999997</v>
      </c>
      <c r="E147" s="63">
        <v>0</v>
      </c>
      <c r="F147" s="64"/>
      <c r="G147" s="57" t="s">
        <v>106</v>
      </c>
      <c r="H147" s="68"/>
    </row>
    <row r="148" spans="2:8">
      <c r="B148" s="61" t="s">
        <v>117</v>
      </c>
      <c r="C148" s="62">
        <v>-1123466.6499999999</v>
      </c>
      <c r="D148" s="62">
        <v>-1123466.6499999999</v>
      </c>
      <c r="E148" s="63">
        <v>0</v>
      </c>
      <c r="F148" s="64"/>
      <c r="G148" s="57" t="s">
        <v>106</v>
      </c>
      <c r="H148" s="68"/>
    </row>
    <row r="149" spans="2:8">
      <c r="B149" s="61" t="s">
        <v>118</v>
      </c>
      <c r="C149" s="62">
        <v>-13588434.960000001</v>
      </c>
      <c r="D149" s="62">
        <v>-13588434.960000001</v>
      </c>
      <c r="E149" s="63">
        <v>0</v>
      </c>
      <c r="F149" s="64"/>
      <c r="G149" s="57" t="s">
        <v>106</v>
      </c>
      <c r="H149" s="68"/>
    </row>
    <row r="150" spans="2:8">
      <c r="B150" s="61" t="s">
        <v>119</v>
      </c>
      <c r="C150" s="62">
        <v>-17367630.739999998</v>
      </c>
      <c r="D150" s="62">
        <v>-17202425.739999998</v>
      </c>
      <c r="E150" s="63">
        <v>165205</v>
      </c>
      <c r="F150" s="64"/>
      <c r="G150" s="57" t="s">
        <v>106</v>
      </c>
      <c r="H150" s="68"/>
    </row>
    <row r="151" spans="2:8">
      <c r="B151" s="61" t="s">
        <v>120</v>
      </c>
      <c r="C151" s="62">
        <v>-37881</v>
      </c>
      <c r="D151" s="62">
        <v>3444</v>
      </c>
      <c r="E151" s="63">
        <v>41325</v>
      </c>
      <c r="F151" s="64"/>
      <c r="G151" s="57" t="s">
        <v>106</v>
      </c>
      <c r="H151" s="68"/>
    </row>
    <row r="152" spans="2:8">
      <c r="B152" s="61" t="s">
        <v>121</v>
      </c>
      <c r="C152" s="62">
        <v>-16339</v>
      </c>
      <c r="D152" s="62">
        <v>-16339</v>
      </c>
      <c r="E152" s="63">
        <v>0</v>
      </c>
      <c r="F152" s="64"/>
      <c r="G152" s="57" t="s">
        <v>106</v>
      </c>
      <c r="H152" s="68"/>
    </row>
    <row r="153" spans="2:8">
      <c r="B153" s="61" t="s">
        <v>122</v>
      </c>
      <c r="C153" s="62">
        <v>-37561.79</v>
      </c>
      <c r="D153" s="62">
        <v>-37561.79</v>
      </c>
      <c r="E153" s="63">
        <v>0</v>
      </c>
      <c r="F153" s="64"/>
      <c r="G153" s="57" t="s">
        <v>106</v>
      </c>
      <c r="H153" s="68"/>
    </row>
    <row r="154" spans="2:8">
      <c r="B154" s="61" t="s">
        <v>123</v>
      </c>
      <c r="C154" s="62">
        <v>-10949514.57</v>
      </c>
      <c r="D154" s="62">
        <v>-10949514.57</v>
      </c>
      <c r="E154" s="63">
        <v>0</v>
      </c>
      <c r="F154" s="64"/>
      <c r="G154" s="57" t="s">
        <v>106</v>
      </c>
      <c r="H154" s="68"/>
    </row>
    <row r="155" spans="2:8">
      <c r="B155" s="61" t="s">
        <v>124</v>
      </c>
      <c r="C155" s="62">
        <v>-56612</v>
      </c>
      <c r="D155" s="62">
        <v>-56612</v>
      </c>
      <c r="E155" s="63">
        <v>0</v>
      </c>
      <c r="F155" s="64"/>
      <c r="G155" s="57" t="s">
        <v>106</v>
      </c>
      <c r="H155" s="68"/>
    </row>
    <row r="156" spans="2:8">
      <c r="B156" s="61" t="s">
        <v>125</v>
      </c>
      <c r="C156" s="62">
        <v>-1145123.9099999999</v>
      </c>
      <c r="D156" s="62">
        <v>-1145123.9099999999</v>
      </c>
      <c r="E156" s="63">
        <v>0</v>
      </c>
      <c r="F156" s="64"/>
      <c r="G156" s="57" t="s">
        <v>106</v>
      </c>
      <c r="H156" s="68"/>
    </row>
    <row r="157" spans="2:8">
      <c r="B157" s="61" t="s">
        <v>126</v>
      </c>
      <c r="C157" s="62">
        <v>-1194537.1200000001</v>
      </c>
      <c r="D157" s="62">
        <v>-1194537.1200000001</v>
      </c>
      <c r="E157" s="63">
        <v>0</v>
      </c>
      <c r="F157" s="64"/>
      <c r="G157" s="57" t="s">
        <v>106</v>
      </c>
      <c r="H157" s="68"/>
    </row>
    <row r="158" spans="2:8">
      <c r="B158" s="61" t="s">
        <v>127</v>
      </c>
      <c r="C158" s="62">
        <v>-3739059.77</v>
      </c>
      <c r="D158" s="62">
        <v>-3739059.77</v>
      </c>
      <c r="E158" s="63">
        <v>0</v>
      </c>
      <c r="F158" s="64"/>
      <c r="G158" s="57" t="s">
        <v>106</v>
      </c>
      <c r="H158" s="68"/>
    </row>
    <row r="159" spans="2:8">
      <c r="B159" s="61" t="s">
        <v>128</v>
      </c>
      <c r="C159" s="62">
        <v>-4083286.7</v>
      </c>
      <c r="D159" s="62">
        <v>-4083286.7</v>
      </c>
      <c r="E159" s="63">
        <v>0</v>
      </c>
      <c r="F159" s="64"/>
      <c r="G159" s="57" t="s">
        <v>106</v>
      </c>
      <c r="H159" s="68"/>
    </row>
    <row r="160" spans="2:8" ht="15">
      <c r="B160" s="89"/>
      <c r="C160" s="70"/>
      <c r="D160" s="90"/>
      <c r="E160" s="90"/>
      <c r="F160" s="90"/>
      <c r="G160" s="70">
        <v>0</v>
      </c>
    </row>
    <row r="161" spans="2:7">
      <c r="C161" s="71">
        <f>SUM(C93:C160)</f>
        <v>901170517.30000019</v>
      </c>
      <c r="D161" s="71">
        <f>SUM(D93:D160)</f>
        <v>916017936.1099999</v>
      </c>
      <c r="E161" s="71">
        <f>SUM(E93:E160)</f>
        <v>14847418.810000001</v>
      </c>
      <c r="F161" s="91"/>
      <c r="G161" s="92"/>
    </row>
    <row r="162" spans="2:7">
      <c r="D162" s="93"/>
      <c r="E162" s="93"/>
      <c r="F162" s="93"/>
    </row>
    <row r="163" spans="2:7">
      <c r="D163" s="93"/>
      <c r="E163" s="93"/>
      <c r="F163" s="93"/>
    </row>
    <row r="164" spans="2:7">
      <c r="B164" s="19" t="s">
        <v>129</v>
      </c>
      <c r="C164" s="20" t="s">
        <v>60</v>
      </c>
      <c r="D164" s="20" t="s">
        <v>61</v>
      </c>
      <c r="E164" s="20" t="s">
        <v>62</v>
      </c>
      <c r="F164" s="20"/>
      <c r="G164" s="20" t="s">
        <v>63</v>
      </c>
    </row>
    <row r="165" spans="2:7">
      <c r="B165" s="73" t="s">
        <v>130</v>
      </c>
      <c r="C165" s="23"/>
      <c r="D165" s="23"/>
      <c r="E165" s="23"/>
      <c r="F165" s="23"/>
      <c r="G165" s="23"/>
    </row>
    <row r="166" spans="2:7">
      <c r="B166" s="74" t="s">
        <v>47</v>
      </c>
      <c r="C166" s="27"/>
      <c r="D166" s="27"/>
      <c r="E166" s="27"/>
      <c r="F166" s="27"/>
      <c r="G166" s="27"/>
    </row>
    <row r="167" spans="2:7">
      <c r="B167" s="55" t="s">
        <v>131</v>
      </c>
      <c r="C167" s="27"/>
      <c r="D167" s="27"/>
      <c r="E167" s="27"/>
      <c r="F167" s="27"/>
      <c r="G167" s="27"/>
    </row>
    <row r="168" spans="2:7">
      <c r="B168" s="55"/>
      <c r="C168" s="27"/>
      <c r="D168" s="27"/>
      <c r="E168" s="27"/>
      <c r="F168" s="27"/>
      <c r="G168" s="27"/>
    </row>
    <row r="169" spans="2:7">
      <c r="B169" s="55"/>
      <c r="C169" s="27"/>
      <c r="D169" s="27"/>
      <c r="E169" s="27"/>
      <c r="F169" s="27"/>
      <c r="G169" s="27"/>
    </row>
    <row r="170" spans="2:7" ht="15">
      <c r="B170" s="89"/>
      <c r="C170" s="36"/>
      <c r="D170" s="36"/>
      <c r="E170" s="36"/>
      <c r="F170" s="36"/>
      <c r="G170" s="36"/>
    </row>
    <row r="171" spans="2:7">
      <c r="C171" s="20">
        <f>SUM(C169:C170)</f>
        <v>0</v>
      </c>
      <c r="D171" s="20">
        <f>SUM(D169:D170)</f>
        <v>0</v>
      </c>
      <c r="E171" s="20">
        <f>SUM(E169:E170)</f>
        <v>0</v>
      </c>
      <c r="F171" s="20"/>
      <c r="G171" s="92"/>
    </row>
    <row r="174" spans="2:7">
      <c r="B174" s="19" t="s">
        <v>132</v>
      </c>
      <c r="C174" s="20" t="s">
        <v>8</v>
      </c>
    </row>
    <row r="175" spans="2:7">
      <c r="B175" s="73" t="s">
        <v>133</v>
      </c>
      <c r="C175" s="23"/>
    </row>
    <row r="176" spans="2:7">
      <c r="B176" s="55"/>
      <c r="C176" s="27"/>
    </row>
    <row r="177" spans="2:4">
      <c r="B177" s="69"/>
      <c r="C177" s="36"/>
    </row>
    <row r="178" spans="2:4">
      <c r="C178" s="20">
        <f>SUM(C176:C177)</f>
        <v>0</v>
      </c>
    </row>
    <row r="179" spans="2:4" ht="15">
      <c r="B179"/>
    </row>
    <row r="181" spans="2:4">
      <c r="B181" s="94" t="s">
        <v>134</v>
      </c>
      <c r="C181" s="95" t="s">
        <v>8</v>
      </c>
      <c r="D181" s="96" t="s">
        <v>135</v>
      </c>
    </row>
    <row r="182" spans="2:4">
      <c r="B182" s="97"/>
      <c r="C182" s="98"/>
      <c r="D182" s="99"/>
    </row>
    <row r="183" spans="2:4">
      <c r="B183" s="100" t="s">
        <v>136</v>
      </c>
      <c r="C183" s="31">
        <v>85669.01</v>
      </c>
      <c r="D183" s="101"/>
    </row>
    <row r="184" spans="2:4">
      <c r="B184" s="74"/>
      <c r="C184" s="102"/>
      <c r="D184" s="102"/>
    </row>
    <row r="185" spans="2:4">
      <c r="B185" s="103"/>
      <c r="C185" s="102"/>
      <c r="D185" s="102"/>
    </row>
    <row r="186" spans="2:4">
      <c r="B186" s="104"/>
      <c r="C186" s="105"/>
      <c r="D186" s="105"/>
    </row>
    <row r="187" spans="2:4">
      <c r="C187" s="106">
        <f>SUM(C183:C186)</f>
        <v>85669.01</v>
      </c>
      <c r="D187" s="20"/>
    </row>
    <row r="191" spans="2:4">
      <c r="B191" s="11" t="s">
        <v>137</v>
      </c>
    </row>
    <row r="193" spans="2:16">
      <c r="B193" s="94" t="s">
        <v>138</v>
      </c>
      <c r="C193" s="95" t="s">
        <v>8</v>
      </c>
      <c r="D193" s="20" t="s">
        <v>26</v>
      </c>
      <c r="E193" s="20" t="s">
        <v>139</v>
      </c>
      <c r="F193" s="20" t="s">
        <v>140</v>
      </c>
      <c r="G193" s="20" t="s">
        <v>141</v>
      </c>
    </row>
    <row r="194" spans="2:16">
      <c r="B194" s="73" t="s">
        <v>142</v>
      </c>
      <c r="C194" s="86"/>
      <c r="D194" s="86"/>
      <c r="E194" s="86"/>
      <c r="F194" s="86"/>
      <c r="G194" s="86"/>
      <c r="H194" s="3" t="s">
        <v>143</v>
      </c>
      <c r="I194" s="58"/>
      <c r="J194" s="58"/>
      <c r="K194" s="9"/>
      <c r="L194" s="9"/>
      <c r="M194" s="9"/>
      <c r="N194" s="9"/>
      <c r="O194" s="9"/>
      <c r="P194" s="9"/>
    </row>
    <row r="195" spans="2:16" ht="25.5">
      <c r="B195" s="61" t="s">
        <v>144</v>
      </c>
      <c r="C195" s="63">
        <v>2418714.81</v>
      </c>
      <c r="D195" s="63"/>
      <c r="E195" s="63"/>
      <c r="F195" s="63">
        <v>2418714.81</v>
      </c>
      <c r="G195" s="107" t="s">
        <v>145</v>
      </c>
      <c r="I195" s="58"/>
      <c r="J195" s="58"/>
      <c r="K195" s="9"/>
      <c r="L195" s="9"/>
      <c r="M195" s="9"/>
      <c r="N195" s="9"/>
      <c r="O195" s="9"/>
      <c r="P195" s="9"/>
    </row>
    <row r="196" spans="2:16">
      <c r="B196" s="61" t="s">
        <v>146</v>
      </c>
      <c r="C196" s="63">
        <v>7286595.0300000003</v>
      </c>
      <c r="D196" s="63">
        <v>7286595.0300000003</v>
      </c>
      <c r="E196" s="64"/>
      <c r="F196" s="64"/>
      <c r="G196" s="64"/>
      <c r="I196" s="58"/>
      <c r="J196" s="58"/>
      <c r="K196" s="9"/>
      <c r="L196" s="9"/>
      <c r="M196" s="9"/>
      <c r="N196" s="9"/>
      <c r="O196" s="9"/>
      <c r="P196" s="9"/>
    </row>
    <row r="197" spans="2:16">
      <c r="B197" s="61" t="s">
        <v>147</v>
      </c>
      <c r="C197" s="63">
        <v>2578669.35</v>
      </c>
      <c r="D197" s="63">
        <v>2578669.35</v>
      </c>
      <c r="E197" s="64"/>
      <c r="F197" s="64"/>
      <c r="G197" s="64"/>
      <c r="I197" s="58"/>
      <c r="J197" s="58"/>
      <c r="K197" s="9"/>
      <c r="L197" s="9"/>
      <c r="M197" s="9"/>
      <c r="N197" s="9"/>
      <c r="O197" s="9"/>
      <c r="P197" s="9"/>
    </row>
    <row r="198" spans="2:16">
      <c r="B198" s="61" t="s">
        <v>148</v>
      </c>
      <c r="C198" s="63">
        <v>38586.21</v>
      </c>
      <c r="D198" s="63">
        <v>38586.21</v>
      </c>
      <c r="E198" s="64"/>
      <c r="F198" s="64"/>
      <c r="G198" s="64"/>
      <c r="I198" s="58"/>
      <c r="J198" s="58"/>
      <c r="K198" s="9"/>
      <c r="L198" s="9"/>
      <c r="M198" s="9"/>
      <c r="N198" s="9"/>
      <c r="O198" s="9"/>
      <c r="P198" s="9"/>
    </row>
    <row r="199" spans="2:16" ht="26.25" customHeight="1">
      <c r="B199" s="61" t="s">
        <v>149</v>
      </c>
      <c r="C199" s="63">
        <v>347473.05</v>
      </c>
      <c r="D199" s="63">
        <f>347473.05-13488.17</f>
        <v>333984.88</v>
      </c>
      <c r="E199" s="63"/>
      <c r="F199" s="64">
        <v>13488.17</v>
      </c>
      <c r="G199" s="107" t="s">
        <v>150</v>
      </c>
      <c r="I199" s="58"/>
      <c r="J199" s="58"/>
      <c r="K199" s="9"/>
      <c r="L199" s="9"/>
      <c r="M199" s="9"/>
      <c r="N199" s="9"/>
      <c r="O199" s="9"/>
      <c r="P199" s="9"/>
    </row>
    <row r="200" spans="2:16">
      <c r="B200" s="61" t="s">
        <v>151</v>
      </c>
      <c r="C200" s="63">
        <v>13488.17</v>
      </c>
      <c r="D200" s="63">
        <v>13488.17</v>
      </c>
      <c r="E200" s="64"/>
      <c r="F200" s="64"/>
      <c r="G200" s="64"/>
      <c r="I200" s="58"/>
      <c r="J200" s="58"/>
      <c r="K200" s="9"/>
      <c r="L200" s="9"/>
      <c r="M200" s="9"/>
      <c r="N200" s="9"/>
      <c r="O200" s="9"/>
      <c r="P200" s="9"/>
    </row>
    <row r="201" spans="2:16">
      <c r="B201" s="61" t="s">
        <v>152</v>
      </c>
      <c r="C201" s="63">
        <v>3180667.95</v>
      </c>
      <c r="D201" s="63">
        <v>3180667.95</v>
      </c>
      <c r="E201" s="64"/>
      <c r="F201" s="64"/>
      <c r="G201" s="64"/>
      <c r="I201" s="58"/>
      <c r="J201" s="58"/>
      <c r="K201" s="9"/>
      <c r="L201" s="9"/>
      <c r="M201" s="9"/>
      <c r="N201" s="9"/>
      <c r="O201" s="9"/>
      <c r="P201" s="9"/>
    </row>
    <row r="202" spans="2:16">
      <c r="B202" s="61" t="s">
        <v>153</v>
      </c>
      <c r="C202" s="63">
        <v>7081756.29</v>
      </c>
      <c r="D202" s="63">
        <v>7081756.29</v>
      </c>
      <c r="E202" s="64"/>
      <c r="F202" s="64"/>
      <c r="G202" s="64"/>
      <c r="I202" s="58"/>
      <c r="J202" s="58"/>
      <c r="K202" s="9"/>
      <c r="L202" s="9"/>
      <c r="M202" s="9"/>
      <c r="N202" s="9"/>
      <c r="O202" s="9"/>
      <c r="P202" s="9"/>
    </row>
    <row r="203" spans="2:16">
      <c r="B203" s="61" t="s">
        <v>154</v>
      </c>
      <c r="C203" s="63">
        <v>6891.15</v>
      </c>
      <c r="D203" s="63">
        <v>6891.15</v>
      </c>
      <c r="E203" s="64"/>
      <c r="F203" s="64"/>
      <c r="G203" s="64"/>
      <c r="I203" s="58"/>
      <c r="J203" s="58"/>
      <c r="K203" s="9"/>
      <c r="L203" s="9"/>
      <c r="M203" s="9"/>
      <c r="N203" s="9"/>
      <c r="O203" s="9"/>
      <c r="P203" s="9"/>
    </row>
    <row r="204" spans="2:16">
      <c r="B204" s="61" t="s">
        <v>155</v>
      </c>
      <c r="C204" s="63">
        <v>8855.14</v>
      </c>
      <c r="D204" s="63">
        <v>8855.14</v>
      </c>
      <c r="E204" s="64"/>
      <c r="F204" s="64"/>
      <c r="G204" s="64"/>
      <c r="I204" s="58"/>
      <c r="J204" s="58"/>
      <c r="K204" s="9"/>
      <c r="L204" s="9"/>
      <c r="M204" s="9"/>
      <c r="N204" s="9"/>
      <c r="O204" s="9"/>
      <c r="P204" s="9"/>
    </row>
    <row r="205" spans="2:16">
      <c r="B205" s="61" t="s">
        <v>156</v>
      </c>
      <c r="C205" s="63">
        <v>2213.71</v>
      </c>
      <c r="D205" s="63">
        <v>2213.71</v>
      </c>
      <c r="E205" s="64"/>
      <c r="F205" s="64"/>
      <c r="G205" s="64"/>
      <c r="I205" s="58"/>
      <c r="J205" s="58"/>
      <c r="K205" s="9"/>
      <c r="L205" s="9"/>
      <c r="M205" s="9"/>
      <c r="N205" s="9"/>
      <c r="O205" s="9"/>
      <c r="P205" s="9"/>
    </row>
    <row r="206" spans="2:16">
      <c r="B206" s="61" t="s">
        <v>157</v>
      </c>
      <c r="C206" s="63">
        <v>1457100.97</v>
      </c>
      <c r="D206" s="63">
        <v>1457100.97</v>
      </c>
      <c r="E206" s="64"/>
      <c r="F206" s="64"/>
      <c r="G206" s="64"/>
      <c r="I206" s="58"/>
      <c r="J206" s="58"/>
      <c r="K206" s="9"/>
      <c r="L206" s="9"/>
      <c r="M206" s="9"/>
      <c r="N206" s="9"/>
      <c r="O206" s="9"/>
      <c r="P206" s="9"/>
    </row>
    <row r="207" spans="2:16">
      <c r="B207" s="61" t="s">
        <v>158</v>
      </c>
      <c r="C207" s="63">
        <v>1034007.94</v>
      </c>
      <c r="D207" s="63">
        <v>1034007.94</v>
      </c>
      <c r="E207" s="64"/>
      <c r="F207" s="64"/>
      <c r="G207" s="64"/>
      <c r="I207" s="58"/>
      <c r="J207" s="58"/>
      <c r="K207" s="9"/>
      <c r="L207" s="9"/>
      <c r="M207" s="9"/>
      <c r="N207" s="9"/>
      <c r="O207" s="9"/>
      <c r="P207" s="9"/>
    </row>
    <row r="208" spans="2:16">
      <c r="B208" s="61" t="s">
        <v>159</v>
      </c>
      <c r="C208" s="63">
        <v>9194707.8699999992</v>
      </c>
      <c r="D208" s="63">
        <v>9194707.8699999992</v>
      </c>
      <c r="E208" s="64"/>
      <c r="F208" s="64"/>
      <c r="G208" s="64"/>
      <c r="I208" s="58"/>
      <c r="J208" s="58"/>
      <c r="K208" s="9"/>
      <c r="L208" s="9"/>
      <c r="M208" s="9"/>
      <c r="N208" s="9"/>
      <c r="O208" s="9"/>
      <c r="P208" s="9"/>
    </row>
    <row r="209" spans="2:16">
      <c r="B209" s="61" t="s">
        <v>160</v>
      </c>
      <c r="C209" s="63">
        <v>8807784.6999999993</v>
      </c>
      <c r="D209" s="63">
        <v>8807784.6999999993</v>
      </c>
      <c r="E209" s="64"/>
      <c r="F209" s="64"/>
      <c r="G209" s="64"/>
      <c r="I209" s="58"/>
      <c r="J209" s="58"/>
      <c r="K209" s="9"/>
      <c r="L209" s="9"/>
      <c r="M209" s="9"/>
      <c r="N209" s="9"/>
      <c r="O209" s="9"/>
      <c r="P209" s="9"/>
    </row>
    <row r="210" spans="2:16">
      <c r="B210" s="61" t="s">
        <v>161</v>
      </c>
      <c r="C210" s="63">
        <v>31962.38</v>
      </c>
      <c r="D210" s="63">
        <v>31962.38</v>
      </c>
      <c r="E210" s="64"/>
      <c r="F210" s="64"/>
      <c r="G210" s="64"/>
      <c r="I210" s="58"/>
      <c r="J210" s="58"/>
      <c r="K210" s="9"/>
      <c r="L210" s="9"/>
      <c r="M210" s="9"/>
      <c r="N210" s="9"/>
      <c r="O210" s="9"/>
      <c r="P210" s="9"/>
    </row>
    <row r="211" spans="2:16">
      <c r="B211" s="61" t="s">
        <v>162</v>
      </c>
      <c r="C211" s="63">
        <v>2818808.14</v>
      </c>
      <c r="D211" s="63">
        <v>2818808.14</v>
      </c>
      <c r="E211" s="64">
        <v>0</v>
      </c>
      <c r="F211" s="64"/>
      <c r="G211" s="64"/>
      <c r="I211" s="58"/>
      <c r="J211" s="58"/>
      <c r="K211" s="9"/>
      <c r="L211" s="9"/>
      <c r="M211" s="9"/>
      <c r="N211" s="9"/>
      <c r="O211" s="9"/>
      <c r="P211" s="9"/>
    </row>
    <row r="212" spans="2:16">
      <c r="B212" s="61" t="s">
        <v>163</v>
      </c>
      <c r="C212" s="63">
        <v>2914.98</v>
      </c>
      <c r="D212" s="63">
        <v>2914.98</v>
      </c>
      <c r="E212" s="64">
        <v>0</v>
      </c>
      <c r="F212" s="64"/>
      <c r="G212" s="64"/>
      <c r="I212" s="58"/>
      <c r="J212" s="58"/>
      <c r="K212" s="9"/>
      <c r="L212" s="9"/>
      <c r="M212" s="9"/>
      <c r="N212" s="9"/>
      <c r="O212" s="9"/>
      <c r="P212" s="9"/>
    </row>
    <row r="213" spans="2:16">
      <c r="B213" s="61" t="s">
        <v>164</v>
      </c>
      <c r="C213" s="63">
        <v>3448.52</v>
      </c>
      <c r="D213" s="63">
        <v>3448.52</v>
      </c>
      <c r="E213" s="64"/>
      <c r="F213" s="64"/>
      <c r="G213" s="64"/>
      <c r="I213" s="58"/>
      <c r="J213" s="58"/>
      <c r="K213" s="9"/>
      <c r="L213" s="9"/>
      <c r="M213" s="9"/>
      <c r="N213" s="9"/>
      <c r="O213" s="9"/>
      <c r="P213" s="9"/>
    </row>
    <row r="214" spans="2:16">
      <c r="B214" s="61" t="s">
        <v>165</v>
      </c>
      <c r="C214" s="63">
        <v>203329.9</v>
      </c>
      <c r="D214" s="63">
        <v>203329.9</v>
      </c>
      <c r="E214" s="64"/>
      <c r="F214" s="64"/>
      <c r="G214" s="64"/>
      <c r="I214" s="58"/>
      <c r="J214" s="58"/>
      <c r="K214" s="9"/>
      <c r="L214" s="9"/>
      <c r="M214" s="9"/>
      <c r="N214" s="9"/>
      <c r="O214" s="9"/>
      <c r="P214" s="9"/>
    </row>
    <row r="215" spans="2:16">
      <c r="B215" s="61" t="s">
        <v>166</v>
      </c>
      <c r="C215" s="63">
        <v>1318467.82</v>
      </c>
      <c r="D215" s="63">
        <v>1318467.82</v>
      </c>
      <c r="E215" s="64"/>
      <c r="F215" s="64"/>
      <c r="G215" s="64"/>
      <c r="I215" s="58"/>
      <c r="J215" s="58"/>
      <c r="K215" s="9"/>
      <c r="L215" s="9"/>
      <c r="M215" s="9"/>
      <c r="N215" s="9"/>
      <c r="O215" s="9"/>
      <c r="P215" s="9"/>
    </row>
    <row r="216" spans="2:16">
      <c r="B216" s="61" t="s">
        <v>167</v>
      </c>
      <c r="C216" s="63">
        <v>407445.31</v>
      </c>
      <c r="D216" s="63">
        <v>407445.31</v>
      </c>
      <c r="E216" s="64"/>
      <c r="F216" s="64"/>
      <c r="G216" s="64"/>
      <c r="I216" s="58"/>
      <c r="J216" s="58"/>
      <c r="K216" s="9"/>
      <c r="L216" s="9"/>
      <c r="M216" s="9"/>
      <c r="N216" s="9"/>
      <c r="O216" s="9"/>
      <c r="P216" s="9"/>
    </row>
    <row r="217" spans="2:16">
      <c r="B217" s="61" t="s">
        <v>168</v>
      </c>
      <c r="C217" s="63">
        <v>1502083.22</v>
      </c>
      <c r="D217" s="63">
        <v>1502083.22</v>
      </c>
      <c r="E217" s="64"/>
      <c r="F217" s="64"/>
      <c r="G217" s="64"/>
      <c r="I217" s="58"/>
      <c r="J217" s="58"/>
      <c r="K217" s="9"/>
      <c r="L217" s="9"/>
      <c r="M217" s="9"/>
      <c r="N217" s="9"/>
      <c r="O217" s="9"/>
      <c r="P217" s="9"/>
    </row>
    <row r="218" spans="2:16">
      <c r="B218" s="61" t="s">
        <v>169</v>
      </c>
      <c r="C218" s="63">
        <v>1683523.12</v>
      </c>
      <c r="D218" s="63">
        <v>1683523.12</v>
      </c>
      <c r="E218" s="64"/>
      <c r="F218" s="64"/>
      <c r="G218" s="64"/>
      <c r="I218" s="58"/>
      <c r="J218" s="58"/>
      <c r="K218" s="9"/>
      <c r="L218" s="9"/>
      <c r="M218" s="9"/>
      <c r="N218" s="9"/>
      <c r="O218" s="9"/>
      <c r="P218" s="9"/>
    </row>
    <row r="219" spans="2:16">
      <c r="B219" s="61" t="s">
        <v>170</v>
      </c>
      <c r="C219" s="63"/>
      <c r="D219" s="63"/>
      <c r="E219" s="64"/>
      <c r="F219" s="64"/>
      <c r="G219" s="64"/>
      <c r="I219" s="58"/>
      <c r="J219" s="58"/>
      <c r="K219" s="9"/>
      <c r="L219" s="9"/>
      <c r="M219" s="9"/>
      <c r="N219" s="9"/>
      <c r="O219" s="9"/>
      <c r="P219" s="9"/>
    </row>
    <row r="220" spans="2:16">
      <c r="B220" s="61"/>
      <c r="C220" s="63"/>
      <c r="D220" s="63"/>
      <c r="E220" s="64"/>
      <c r="F220" s="64"/>
      <c r="G220" s="64"/>
    </row>
    <row r="221" spans="2:16">
      <c r="B221" s="69"/>
      <c r="C221" s="108"/>
      <c r="D221" s="108"/>
      <c r="E221" s="90"/>
      <c r="F221" s="90"/>
      <c r="G221" s="90"/>
    </row>
    <row r="222" spans="2:16">
      <c r="C222" s="37">
        <f>SUM(C195:C221)</f>
        <v>51429495.730000004</v>
      </c>
      <c r="D222" s="37">
        <f>SUM(D195:D221)</f>
        <v>48997292.75</v>
      </c>
      <c r="E222" s="71">
        <f>SUM(E195:E221)</f>
        <v>0</v>
      </c>
      <c r="F222" s="109">
        <f>SUM(F195:F221)</f>
        <v>2432202.98</v>
      </c>
      <c r="G222" s="109">
        <f>SUM(G195:G221)</f>
        <v>0</v>
      </c>
    </row>
    <row r="223" spans="2:16">
      <c r="B223" s="3" t="s">
        <v>171</v>
      </c>
      <c r="D223" s="110"/>
    </row>
    <row r="226" spans="2:6">
      <c r="B226" s="94" t="s">
        <v>172</v>
      </c>
      <c r="C226" s="95" t="s">
        <v>8</v>
      </c>
      <c r="D226" s="20" t="s">
        <v>173</v>
      </c>
      <c r="E226" s="20" t="s">
        <v>135</v>
      </c>
      <c r="F226" s="21"/>
    </row>
    <row r="227" spans="2:6">
      <c r="B227" s="22" t="s">
        <v>174</v>
      </c>
      <c r="C227" s="111"/>
      <c r="D227" s="112"/>
      <c r="E227" s="113"/>
      <c r="F227" s="114"/>
    </row>
    <row r="228" spans="2:6">
      <c r="B228" s="115" t="s">
        <v>47</v>
      </c>
      <c r="C228" s="116"/>
      <c r="D228" s="114"/>
      <c r="E228" s="117"/>
      <c r="F228" s="114"/>
    </row>
    <row r="229" spans="2:6">
      <c r="B229" s="118"/>
      <c r="C229" s="119"/>
      <c r="D229" s="120"/>
      <c r="E229" s="121"/>
      <c r="F229" s="114"/>
    </row>
    <row r="230" spans="2:6">
      <c r="C230" s="20">
        <f>SUM(C228:C229)</f>
        <v>0</v>
      </c>
      <c r="D230" s="122"/>
      <c r="E230" s="123"/>
      <c r="F230" s="124"/>
    </row>
    <row r="231" spans="2:6">
      <c r="F231" s="38"/>
    </row>
    <row r="232" spans="2:6">
      <c r="F232" s="38"/>
    </row>
    <row r="233" spans="2:6" ht="25.5">
      <c r="B233" s="125" t="s">
        <v>175</v>
      </c>
      <c r="C233" s="126" t="s">
        <v>8</v>
      </c>
      <c r="D233" s="20" t="s">
        <v>173</v>
      </c>
      <c r="E233" s="127" t="s">
        <v>135</v>
      </c>
      <c r="F233" s="21"/>
    </row>
    <row r="234" spans="2:6">
      <c r="B234" s="26" t="s">
        <v>176</v>
      </c>
      <c r="C234" s="128"/>
      <c r="D234" s="117"/>
      <c r="E234" s="129"/>
      <c r="F234" s="114"/>
    </row>
    <row r="235" spans="2:6">
      <c r="B235" s="128" t="s">
        <v>177</v>
      </c>
      <c r="C235" s="130">
        <v>5000</v>
      </c>
      <c r="D235" s="117"/>
      <c r="E235" s="129"/>
      <c r="F235" s="114"/>
    </row>
    <row r="236" spans="2:6">
      <c r="B236" s="118"/>
      <c r="C236" s="118"/>
      <c r="D236" s="121"/>
      <c r="E236" s="131"/>
      <c r="F236" s="114"/>
    </row>
    <row r="237" spans="2:6">
      <c r="C237" s="132">
        <f>SUM(C235:C236)</f>
        <v>5000</v>
      </c>
      <c r="D237" s="133"/>
      <c r="E237" s="134"/>
      <c r="F237" s="124"/>
    </row>
    <row r="238" spans="2:6" ht="15">
      <c r="B238"/>
      <c r="F238" s="38"/>
    </row>
    <row r="239" spans="2:6">
      <c r="F239" s="38"/>
    </row>
    <row r="240" spans="2:6">
      <c r="B240" s="94" t="s">
        <v>178</v>
      </c>
      <c r="C240" s="95" t="s">
        <v>8</v>
      </c>
      <c r="D240" s="20" t="s">
        <v>173</v>
      </c>
      <c r="E240" s="20" t="s">
        <v>135</v>
      </c>
      <c r="F240" s="21"/>
    </row>
    <row r="241" spans="2:6">
      <c r="B241" s="22" t="s">
        <v>179</v>
      </c>
      <c r="C241" s="111"/>
      <c r="D241" s="112"/>
      <c r="E241" s="113"/>
      <c r="F241" s="114"/>
    </row>
    <row r="242" spans="2:6">
      <c r="B242" s="115" t="s">
        <v>47</v>
      </c>
      <c r="C242" s="116"/>
      <c r="D242" s="114"/>
      <c r="E242" s="117"/>
      <c r="F242" s="114"/>
    </row>
    <row r="243" spans="2:6">
      <c r="B243" s="118"/>
      <c r="C243" s="119"/>
      <c r="D243" s="120"/>
      <c r="E243" s="121"/>
      <c r="F243" s="114"/>
    </row>
    <row r="244" spans="2:6">
      <c r="C244" s="20">
        <f>SUM(C242:C243)</f>
        <v>0</v>
      </c>
      <c r="D244" s="122"/>
      <c r="E244" s="123"/>
      <c r="F244" s="124"/>
    </row>
    <row r="245" spans="2:6">
      <c r="F245" s="38"/>
    </row>
    <row r="246" spans="2:6">
      <c r="F246" s="38"/>
    </row>
    <row r="247" spans="2:6">
      <c r="B247" s="94" t="s">
        <v>180</v>
      </c>
      <c r="C247" s="95" t="s">
        <v>8</v>
      </c>
      <c r="D247" s="135" t="s">
        <v>173</v>
      </c>
      <c r="E247" s="135" t="s">
        <v>51</v>
      </c>
      <c r="F247" s="21"/>
    </row>
    <row r="248" spans="2:6">
      <c r="B248" s="22" t="s">
        <v>181</v>
      </c>
      <c r="C248" s="23"/>
      <c r="D248" s="23">
        <v>0</v>
      </c>
      <c r="E248" s="23">
        <v>0</v>
      </c>
      <c r="F248" s="25"/>
    </row>
    <row r="249" spans="2:6">
      <c r="B249" s="61" t="s">
        <v>182</v>
      </c>
      <c r="C249" s="32">
        <v>0</v>
      </c>
      <c r="D249" s="27">
        <v>0</v>
      </c>
      <c r="E249" s="27">
        <v>0</v>
      </c>
      <c r="F249" s="25"/>
    </row>
    <row r="250" spans="2:6">
      <c r="B250" s="69"/>
      <c r="C250" s="136"/>
      <c r="D250" s="136">
        <v>0</v>
      </c>
      <c r="E250" s="136">
        <v>0</v>
      </c>
      <c r="F250" s="137"/>
    </row>
    <row r="251" spans="2:6">
      <c r="C251" s="91">
        <f>SUM(C249:C250)</f>
        <v>0</v>
      </c>
      <c r="D251" s="122"/>
      <c r="E251" s="123"/>
      <c r="F251" s="124"/>
    </row>
    <row r="255" spans="2:6">
      <c r="B255" s="11" t="s">
        <v>183</v>
      </c>
    </row>
    <row r="256" spans="2:6">
      <c r="B256" s="11"/>
    </row>
    <row r="257" spans="2:10">
      <c r="B257" s="11" t="s">
        <v>184</v>
      </c>
    </row>
    <row r="259" spans="2:10">
      <c r="B259" s="138" t="s">
        <v>185</v>
      </c>
      <c r="C259" s="139" t="s">
        <v>8</v>
      </c>
      <c r="D259" s="20" t="s">
        <v>186</v>
      </c>
      <c r="E259" s="20" t="s">
        <v>51</v>
      </c>
      <c r="F259" s="21"/>
    </row>
    <row r="260" spans="2:10">
      <c r="B260" s="73" t="s">
        <v>187</v>
      </c>
      <c r="C260" s="86"/>
      <c r="D260" s="86"/>
      <c r="E260" s="86"/>
      <c r="F260" s="140"/>
      <c r="G260" s="3" t="s">
        <v>143</v>
      </c>
      <c r="J260" s="3" t="str">
        <f>CONCATENATE(H259,G259,I259)</f>
        <v/>
      </c>
    </row>
    <row r="261" spans="2:10">
      <c r="B261" s="61" t="s">
        <v>188</v>
      </c>
      <c r="C261" s="68">
        <v>62126178</v>
      </c>
      <c r="D261" s="57"/>
      <c r="E261" s="57"/>
      <c r="F261" s="140"/>
      <c r="G261" s="3" t="s">
        <v>143</v>
      </c>
    </row>
    <row r="262" spans="2:10">
      <c r="B262" s="61" t="s">
        <v>189</v>
      </c>
      <c r="C262" s="68">
        <v>15001050</v>
      </c>
      <c r="D262" s="57"/>
      <c r="E262" s="57"/>
      <c r="F262" s="140"/>
      <c r="G262" s="3" t="s">
        <v>143</v>
      </c>
    </row>
    <row r="263" spans="2:10">
      <c r="B263" s="61" t="s">
        <v>190</v>
      </c>
      <c r="C263" s="68">
        <v>10780</v>
      </c>
      <c r="D263" s="57"/>
      <c r="E263" s="57"/>
      <c r="F263" s="140"/>
    </row>
    <row r="264" spans="2:10">
      <c r="B264" s="61" t="s">
        <v>191</v>
      </c>
      <c r="C264" s="68">
        <v>311042</v>
      </c>
      <c r="D264" s="57"/>
      <c r="E264" s="57"/>
      <c r="F264" s="140"/>
      <c r="G264" s="3" t="s">
        <v>143</v>
      </c>
    </row>
    <row r="265" spans="2:10">
      <c r="B265" s="61" t="s">
        <v>192</v>
      </c>
      <c r="C265" s="68">
        <v>2661484</v>
      </c>
      <c r="D265" s="57"/>
      <c r="E265" s="57"/>
      <c r="F265" s="140"/>
      <c r="G265" s="3" t="s">
        <v>143</v>
      </c>
    </row>
    <row r="266" spans="2:10">
      <c r="B266" s="61" t="s">
        <v>193</v>
      </c>
      <c r="C266" s="68">
        <v>43525</v>
      </c>
      <c r="D266" s="57"/>
      <c r="E266" s="57"/>
      <c r="F266" s="140"/>
      <c r="G266" s="3" t="s">
        <v>143</v>
      </c>
    </row>
    <row r="267" spans="2:10">
      <c r="B267" s="61" t="s">
        <v>194</v>
      </c>
      <c r="C267" s="68">
        <v>740328</v>
      </c>
      <c r="D267" s="57"/>
      <c r="E267" s="57"/>
      <c r="F267" s="140"/>
      <c r="G267" s="3" t="s">
        <v>143</v>
      </c>
    </row>
    <row r="268" spans="2:10">
      <c r="B268" s="61" t="s">
        <v>195</v>
      </c>
      <c r="C268" s="68">
        <v>42823</v>
      </c>
      <c r="D268" s="57"/>
      <c r="E268" s="57"/>
      <c r="F268" s="140"/>
      <c r="G268" s="3" t="s">
        <v>143</v>
      </c>
    </row>
    <row r="269" spans="2:10">
      <c r="B269" s="61" t="s">
        <v>196</v>
      </c>
      <c r="C269" s="68">
        <v>681438</v>
      </c>
      <c r="D269" s="57"/>
      <c r="E269" s="57"/>
      <c r="F269" s="140"/>
    </row>
    <row r="270" spans="2:10">
      <c r="B270" s="61" t="s">
        <v>197</v>
      </c>
      <c r="C270" s="68">
        <v>3639574</v>
      </c>
      <c r="D270" s="57"/>
      <c r="E270" s="57"/>
      <c r="F270" s="140"/>
    </row>
    <row r="271" spans="2:10">
      <c r="B271" s="61" t="s">
        <v>198</v>
      </c>
      <c r="C271" s="68">
        <v>1108528</v>
      </c>
      <c r="D271" s="57"/>
      <c r="E271" s="57"/>
      <c r="F271" s="140"/>
    </row>
    <row r="272" spans="2:10">
      <c r="B272" s="61" t="s">
        <v>199</v>
      </c>
      <c r="C272" s="68">
        <v>5401</v>
      </c>
      <c r="D272" s="57"/>
      <c r="E272" s="57"/>
      <c r="F272" s="140"/>
    </row>
    <row r="273" spans="2:6">
      <c r="B273" s="61"/>
      <c r="C273" s="68"/>
      <c r="D273" s="57"/>
      <c r="E273" s="57"/>
      <c r="F273" s="140"/>
    </row>
    <row r="274" spans="2:6" ht="25.5">
      <c r="B274" s="141" t="s">
        <v>200</v>
      </c>
      <c r="C274" s="57"/>
      <c r="D274" s="57"/>
      <c r="E274" s="57"/>
      <c r="F274" s="140"/>
    </row>
    <row r="275" spans="2:6">
      <c r="B275" s="61" t="s">
        <v>201</v>
      </c>
      <c r="C275" s="63">
        <v>11036652.880000001</v>
      </c>
      <c r="D275" s="57"/>
      <c r="E275" s="57"/>
      <c r="F275" s="140"/>
    </row>
    <row r="276" spans="2:6">
      <c r="B276" s="61" t="s">
        <v>202</v>
      </c>
      <c r="C276" s="63">
        <v>565971401.37</v>
      </c>
      <c r="D276" s="57"/>
      <c r="E276" s="57"/>
      <c r="F276" s="140"/>
    </row>
    <row r="277" spans="2:6">
      <c r="B277" s="61" t="s">
        <v>203</v>
      </c>
      <c r="C277" s="63">
        <v>14441307.67</v>
      </c>
      <c r="D277" s="57"/>
      <c r="E277" s="57"/>
      <c r="F277" s="140"/>
    </row>
    <row r="278" spans="2:6">
      <c r="B278" s="61" t="s">
        <v>204</v>
      </c>
      <c r="C278" s="63">
        <v>43837471.380000003</v>
      </c>
      <c r="D278" s="57"/>
      <c r="E278" s="57"/>
      <c r="F278" s="140"/>
    </row>
    <row r="279" spans="2:6">
      <c r="B279" s="61" t="s">
        <v>205</v>
      </c>
      <c r="C279" s="63">
        <v>2377082</v>
      </c>
      <c r="D279" s="57"/>
      <c r="E279" s="57"/>
      <c r="F279" s="140"/>
    </row>
    <row r="280" spans="2:6">
      <c r="B280" s="61" t="s">
        <v>206</v>
      </c>
      <c r="C280" s="63">
        <v>7100000.1699999999</v>
      </c>
      <c r="D280" s="57"/>
      <c r="E280" s="57"/>
      <c r="F280" s="140"/>
    </row>
    <row r="281" spans="2:6">
      <c r="B281" s="61"/>
      <c r="C281" s="64"/>
      <c r="D281" s="57"/>
      <c r="E281" s="57"/>
      <c r="F281" s="140"/>
    </row>
    <row r="282" spans="2:6">
      <c r="B282" s="61"/>
      <c r="C282" s="64"/>
      <c r="D282" s="57"/>
      <c r="E282" s="57"/>
      <c r="F282" s="140"/>
    </row>
    <row r="283" spans="2:6">
      <c r="B283" s="69"/>
      <c r="C283" s="70"/>
      <c r="D283" s="70"/>
      <c r="E283" s="70"/>
      <c r="F283" s="140"/>
    </row>
    <row r="284" spans="2:6">
      <c r="C284" s="71">
        <f>SUM(C261:C283)</f>
        <v>731136066.46999991</v>
      </c>
      <c r="D284" s="122"/>
      <c r="E284" s="123"/>
      <c r="F284" s="124"/>
    </row>
    <row r="287" spans="2:6">
      <c r="B287" s="138" t="s">
        <v>207</v>
      </c>
      <c r="C287" s="139" t="s">
        <v>8</v>
      </c>
      <c r="D287" s="20" t="s">
        <v>186</v>
      </c>
      <c r="E287" s="20" t="s">
        <v>51</v>
      </c>
      <c r="F287" s="21"/>
    </row>
    <row r="288" spans="2:6" ht="27" customHeight="1">
      <c r="B288" s="142" t="s">
        <v>208</v>
      </c>
      <c r="C288" s="86"/>
      <c r="D288" s="86"/>
      <c r="E288" s="86"/>
      <c r="F288" s="140"/>
    </row>
    <row r="289" spans="2:6">
      <c r="B289" s="143" t="s">
        <v>209</v>
      </c>
      <c r="C289" s="63">
        <v>3638575.58</v>
      </c>
      <c r="D289" s="57"/>
      <c r="E289" s="57"/>
      <c r="F289" s="140"/>
    </row>
    <row r="290" spans="2:6">
      <c r="B290" s="143" t="s">
        <v>210</v>
      </c>
      <c r="C290" s="63">
        <v>2235</v>
      </c>
      <c r="D290" s="57"/>
      <c r="E290" s="57"/>
      <c r="F290" s="140"/>
    </row>
    <row r="291" spans="2:6">
      <c r="B291" s="143" t="s">
        <v>211</v>
      </c>
      <c r="C291" s="63">
        <v>261839.89</v>
      </c>
      <c r="D291" s="57"/>
      <c r="E291" s="57"/>
      <c r="F291" s="140"/>
    </row>
    <row r="292" spans="2:6">
      <c r="B292" s="143" t="s">
        <v>212</v>
      </c>
      <c r="C292" s="63">
        <v>234262.85</v>
      </c>
      <c r="D292" s="57"/>
      <c r="E292" s="57"/>
      <c r="F292" s="140"/>
    </row>
    <row r="293" spans="2:6">
      <c r="B293" s="143" t="s">
        <v>213</v>
      </c>
      <c r="C293" s="63">
        <v>44914</v>
      </c>
      <c r="D293" s="57"/>
      <c r="E293" s="57"/>
      <c r="F293" s="140"/>
    </row>
    <row r="294" spans="2:6">
      <c r="B294" s="143" t="s">
        <v>214</v>
      </c>
      <c r="C294" s="63">
        <v>100607.96</v>
      </c>
      <c r="D294" s="57"/>
      <c r="E294" s="57"/>
      <c r="F294" s="140"/>
    </row>
    <row r="295" spans="2:6">
      <c r="B295" s="143" t="s">
        <v>215</v>
      </c>
      <c r="C295" s="63">
        <v>250</v>
      </c>
      <c r="D295" s="57"/>
      <c r="E295" s="57"/>
      <c r="F295" s="140"/>
    </row>
    <row r="296" spans="2:6">
      <c r="B296" s="143" t="s">
        <v>216</v>
      </c>
      <c r="C296" s="63">
        <v>1122.8800000000001</v>
      </c>
      <c r="D296" s="57"/>
      <c r="E296" s="57"/>
      <c r="F296" s="140"/>
    </row>
    <row r="297" spans="2:6">
      <c r="B297" s="69"/>
      <c r="C297" s="70"/>
      <c r="D297" s="70"/>
      <c r="E297" s="70"/>
      <c r="F297" s="140"/>
    </row>
    <row r="298" spans="2:6">
      <c r="C298" s="132">
        <f>SUM(C289:C297)</f>
        <v>4283808.16</v>
      </c>
      <c r="D298" s="122"/>
      <c r="E298" s="123"/>
      <c r="F298" s="124"/>
    </row>
    <row r="302" spans="2:6">
      <c r="B302" s="11" t="s">
        <v>217</v>
      </c>
    </row>
    <row r="304" spans="2:6">
      <c r="B304" s="138" t="s">
        <v>218</v>
      </c>
      <c r="C304" s="139" t="s">
        <v>8</v>
      </c>
      <c r="D304" s="20" t="s">
        <v>219</v>
      </c>
      <c r="E304" s="20" t="s">
        <v>220</v>
      </c>
      <c r="F304" s="21"/>
    </row>
    <row r="305" spans="2:7">
      <c r="B305" s="73" t="s">
        <v>221</v>
      </c>
      <c r="C305" s="86"/>
      <c r="D305" s="86"/>
      <c r="E305" s="86">
        <v>0</v>
      </c>
      <c r="F305" s="140"/>
    </row>
    <row r="306" spans="2:7" ht="51">
      <c r="B306" s="144" t="s">
        <v>222</v>
      </c>
      <c r="C306" s="145">
        <v>388887523.45999998</v>
      </c>
      <c r="D306" s="146">
        <v>0.6522</v>
      </c>
      <c r="E306" s="147" t="s">
        <v>223</v>
      </c>
      <c r="F306" s="148"/>
      <c r="G306" s="3" t="s">
        <v>143</v>
      </c>
    </row>
    <row r="307" spans="2:7">
      <c r="B307" s="144" t="s">
        <v>224</v>
      </c>
      <c r="C307" s="145">
        <v>5274695.58</v>
      </c>
      <c r="D307" s="149">
        <v>8.8000000000000005E-3</v>
      </c>
      <c r="E307" s="147"/>
      <c r="F307" s="148"/>
      <c r="G307" s="3" t="s">
        <v>143</v>
      </c>
    </row>
    <row r="308" spans="2:7">
      <c r="B308" s="144" t="s">
        <v>225</v>
      </c>
      <c r="C308" s="145">
        <v>7591.42</v>
      </c>
      <c r="D308" s="149">
        <v>0</v>
      </c>
      <c r="E308" s="147"/>
      <c r="F308" s="148"/>
      <c r="G308" s="3" t="s">
        <v>143</v>
      </c>
    </row>
    <row r="309" spans="2:7">
      <c r="B309" s="144" t="s">
        <v>226</v>
      </c>
      <c r="C309" s="145">
        <v>6223624.5800000001</v>
      </c>
      <c r="D309" s="149">
        <v>1.04E-2</v>
      </c>
      <c r="E309" s="147"/>
      <c r="F309" s="148"/>
      <c r="G309" s="3" t="s">
        <v>143</v>
      </c>
    </row>
    <row r="310" spans="2:7">
      <c r="B310" s="144" t="s">
        <v>227</v>
      </c>
      <c r="C310" s="145">
        <v>130921.22</v>
      </c>
      <c r="D310" s="149">
        <v>2.0000000000000001E-4</v>
      </c>
      <c r="E310" s="147"/>
      <c r="F310" s="148"/>
      <c r="G310" s="3" t="s">
        <v>143</v>
      </c>
    </row>
    <row r="311" spans="2:7">
      <c r="B311" s="144" t="s">
        <v>228</v>
      </c>
      <c r="C311" s="145">
        <v>51532177.789999999</v>
      </c>
      <c r="D311" s="149">
        <v>8.6400000000000005E-2</v>
      </c>
      <c r="E311" s="147"/>
      <c r="F311" s="148"/>
      <c r="G311" s="3" t="s">
        <v>143</v>
      </c>
    </row>
    <row r="312" spans="2:7">
      <c r="B312" s="144" t="s">
        <v>229</v>
      </c>
      <c r="C312" s="145">
        <v>22544333.77</v>
      </c>
      <c r="D312" s="149">
        <v>3.78E-2</v>
      </c>
      <c r="E312" s="147"/>
      <c r="F312" s="148"/>
      <c r="G312" s="3" t="s">
        <v>143</v>
      </c>
    </row>
    <row r="313" spans="2:7">
      <c r="B313" s="144" t="s">
        <v>230</v>
      </c>
      <c r="C313" s="145">
        <v>8878617.3900000006</v>
      </c>
      <c r="D313" s="149">
        <v>1.49E-2</v>
      </c>
      <c r="E313" s="147"/>
      <c r="F313" s="148"/>
      <c r="G313" s="3" t="s">
        <v>143</v>
      </c>
    </row>
    <row r="314" spans="2:7">
      <c r="B314" s="144" t="s">
        <v>231</v>
      </c>
      <c r="C314" s="145">
        <v>2517083.3199999998</v>
      </c>
      <c r="D314" s="149">
        <v>4.1999999999999997E-3</v>
      </c>
      <c r="E314" s="147"/>
      <c r="F314" s="148"/>
      <c r="G314" s="3" t="s">
        <v>143</v>
      </c>
    </row>
    <row r="315" spans="2:7">
      <c r="B315" s="144" t="s">
        <v>232</v>
      </c>
      <c r="C315" s="145">
        <v>25967363.870000001</v>
      </c>
      <c r="D315" s="149">
        <v>4.36E-2</v>
      </c>
      <c r="E315" s="147"/>
      <c r="F315" s="148"/>
      <c r="G315" s="3" t="s">
        <v>143</v>
      </c>
    </row>
    <row r="316" spans="2:7">
      <c r="B316" s="144" t="s">
        <v>233</v>
      </c>
      <c r="C316" s="145">
        <v>1920567.47</v>
      </c>
      <c r="D316" s="149">
        <v>3.2000000000000002E-3</v>
      </c>
      <c r="E316" s="147"/>
      <c r="F316" s="148"/>
      <c r="G316" s="3" t="s">
        <v>143</v>
      </c>
    </row>
    <row r="317" spans="2:7">
      <c r="B317" s="144" t="s">
        <v>234</v>
      </c>
      <c r="C317" s="145">
        <v>17969277.100000001</v>
      </c>
      <c r="D317" s="149">
        <v>3.0099999999999998E-2</v>
      </c>
      <c r="E317" s="147"/>
      <c r="F317" s="148"/>
      <c r="G317" s="3" t="s">
        <v>143</v>
      </c>
    </row>
    <row r="318" spans="2:7">
      <c r="B318" s="144" t="s">
        <v>235</v>
      </c>
      <c r="C318" s="145">
        <v>341190.66</v>
      </c>
      <c r="D318" s="149">
        <v>5.9999999999999995E-4</v>
      </c>
      <c r="E318" s="147"/>
      <c r="F318" s="148"/>
      <c r="G318" s="3" t="s">
        <v>143</v>
      </c>
    </row>
    <row r="319" spans="2:7">
      <c r="B319" s="144" t="s">
        <v>236</v>
      </c>
      <c r="C319" s="145">
        <v>1518623.22</v>
      </c>
      <c r="D319" s="149">
        <v>2.5000000000000001E-3</v>
      </c>
      <c r="E319" s="147"/>
      <c r="F319" s="148"/>
      <c r="G319" s="3" t="s">
        <v>143</v>
      </c>
    </row>
    <row r="320" spans="2:7">
      <c r="B320" s="144" t="s">
        <v>237</v>
      </c>
      <c r="C320" s="145">
        <v>5389.36</v>
      </c>
      <c r="D320" s="149">
        <v>0</v>
      </c>
      <c r="E320" s="147"/>
      <c r="F320" s="148"/>
      <c r="G320" s="3" t="s">
        <v>143</v>
      </c>
    </row>
    <row r="321" spans="2:7">
      <c r="B321" s="144" t="s">
        <v>238</v>
      </c>
      <c r="C321" s="145">
        <v>162839.45000000001</v>
      </c>
      <c r="D321" s="149">
        <v>2.9999999999999997E-4</v>
      </c>
      <c r="E321" s="147"/>
      <c r="F321" s="148"/>
      <c r="G321" s="3" t="s">
        <v>143</v>
      </c>
    </row>
    <row r="322" spans="2:7">
      <c r="B322" s="144" t="s">
        <v>239</v>
      </c>
      <c r="C322" s="145">
        <v>299</v>
      </c>
      <c r="D322" s="149">
        <v>0</v>
      </c>
      <c r="E322" s="147"/>
      <c r="F322" s="148"/>
      <c r="G322" s="3" t="s">
        <v>143</v>
      </c>
    </row>
    <row r="323" spans="2:7">
      <c r="B323" s="144" t="s">
        <v>240</v>
      </c>
      <c r="C323" s="145">
        <v>583241.43999999994</v>
      </c>
      <c r="D323" s="149">
        <v>1E-3</v>
      </c>
      <c r="E323" s="147"/>
      <c r="F323" s="148"/>
      <c r="G323" s="3" t="s">
        <v>143</v>
      </c>
    </row>
    <row r="324" spans="2:7">
      <c r="B324" s="144" t="s">
        <v>241</v>
      </c>
      <c r="C324" s="145">
        <v>9986554.8800000008</v>
      </c>
      <c r="D324" s="149">
        <v>1.67E-2</v>
      </c>
      <c r="E324" s="147"/>
      <c r="F324" s="148"/>
      <c r="G324" s="3" t="s">
        <v>143</v>
      </c>
    </row>
    <row r="325" spans="2:7">
      <c r="B325" s="144" t="s">
        <v>242</v>
      </c>
      <c r="C325" s="145">
        <v>580716.46</v>
      </c>
      <c r="D325" s="149">
        <v>1E-3</v>
      </c>
      <c r="E325" s="147"/>
      <c r="F325" s="148"/>
    </row>
    <row r="326" spans="2:7">
      <c r="B326" s="144" t="s">
        <v>243</v>
      </c>
      <c r="C326" s="145">
        <v>4524</v>
      </c>
      <c r="D326" s="149">
        <v>0</v>
      </c>
      <c r="E326" s="147"/>
      <c r="F326" s="148"/>
    </row>
    <row r="327" spans="2:7">
      <c r="B327" s="144" t="s">
        <v>244</v>
      </c>
      <c r="C327" s="145">
        <v>84759.2</v>
      </c>
      <c r="D327" s="149">
        <v>1E-4</v>
      </c>
      <c r="E327" s="147"/>
      <c r="F327" s="148"/>
    </row>
    <row r="328" spans="2:7">
      <c r="B328" s="144" t="s">
        <v>245</v>
      </c>
      <c r="C328" s="145">
        <v>710.58</v>
      </c>
      <c r="D328" s="149">
        <v>0</v>
      </c>
      <c r="E328" s="147"/>
      <c r="F328" s="148"/>
    </row>
    <row r="329" spans="2:7">
      <c r="B329" s="144" t="s">
        <v>246</v>
      </c>
      <c r="C329" s="145">
        <v>1176.01</v>
      </c>
      <c r="D329" s="149">
        <v>0</v>
      </c>
      <c r="E329" s="147"/>
      <c r="F329" s="148"/>
    </row>
    <row r="330" spans="2:7">
      <c r="B330" s="144" t="s">
        <v>247</v>
      </c>
      <c r="C330" s="145">
        <v>130</v>
      </c>
      <c r="D330" s="149">
        <v>0</v>
      </c>
      <c r="E330" s="147"/>
      <c r="F330" s="148"/>
    </row>
    <row r="331" spans="2:7">
      <c r="B331" s="144" t="s">
        <v>248</v>
      </c>
      <c r="C331" s="145">
        <v>116.12</v>
      </c>
      <c r="D331" s="149">
        <v>0</v>
      </c>
      <c r="E331" s="147"/>
      <c r="F331" s="148"/>
    </row>
    <row r="332" spans="2:7">
      <c r="B332" s="144" t="s">
        <v>249</v>
      </c>
      <c r="C332" s="145">
        <v>1536.01</v>
      </c>
      <c r="D332" s="149">
        <v>0</v>
      </c>
      <c r="E332" s="147"/>
      <c r="F332" s="148"/>
    </row>
    <row r="333" spans="2:7">
      <c r="B333" s="144" t="s">
        <v>250</v>
      </c>
      <c r="C333" s="145">
        <v>149434.78</v>
      </c>
      <c r="D333" s="149">
        <v>2.9999999999999997E-4</v>
      </c>
      <c r="E333" s="147"/>
      <c r="F333" s="148"/>
    </row>
    <row r="334" spans="2:7">
      <c r="B334" s="144" t="s">
        <v>251</v>
      </c>
      <c r="C334" s="145">
        <v>4678.47</v>
      </c>
      <c r="D334" s="149">
        <v>0</v>
      </c>
      <c r="E334" s="147"/>
      <c r="F334" s="148"/>
    </row>
    <row r="335" spans="2:7">
      <c r="B335" s="144" t="s">
        <v>252</v>
      </c>
      <c r="C335" s="145">
        <v>153150.21</v>
      </c>
      <c r="D335" s="149">
        <v>2.9999999999999997E-4</v>
      </c>
      <c r="E335" s="147"/>
      <c r="F335" s="148"/>
    </row>
    <row r="336" spans="2:7">
      <c r="B336" s="144" t="s">
        <v>253</v>
      </c>
      <c r="C336" s="145">
        <v>12595.71</v>
      </c>
      <c r="D336" s="149">
        <v>0</v>
      </c>
      <c r="E336" s="147"/>
      <c r="F336" s="148"/>
    </row>
    <row r="337" spans="2:7">
      <c r="B337" s="144" t="s">
        <v>254</v>
      </c>
      <c r="C337" s="145">
        <v>210</v>
      </c>
      <c r="D337" s="149">
        <v>0</v>
      </c>
      <c r="E337" s="147"/>
      <c r="F337" s="148"/>
    </row>
    <row r="338" spans="2:7">
      <c r="B338" s="144" t="s">
        <v>255</v>
      </c>
      <c r="C338" s="145">
        <v>259317.35</v>
      </c>
      <c r="D338" s="149">
        <v>4.0000000000000002E-4</v>
      </c>
      <c r="E338" s="147"/>
      <c r="F338" s="148"/>
      <c r="G338" s="3" t="s">
        <v>143</v>
      </c>
    </row>
    <row r="339" spans="2:7">
      <c r="B339" s="144" t="s">
        <v>256</v>
      </c>
      <c r="C339" s="145">
        <v>3155568.45</v>
      </c>
      <c r="D339" s="149">
        <v>5.3E-3</v>
      </c>
      <c r="E339" s="147"/>
      <c r="F339" s="148"/>
      <c r="G339" s="3" t="s">
        <v>143</v>
      </c>
    </row>
    <row r="340" spans="2:7">
      <c r="B340" s="144" t="s">
        <v>257</v>
      </c>
      <c r="C340" s="145">
        <v>1378383.31</v>
      </c>
      <c r="D340" s="149">
        <v>2.3E-3</v>
      </c>
      <c r="E340" s="147"/>
      <c r="F340" s="148"/>
      <c r="G340" s="3" t="s">
        <v>143</v>
      </c>
    </row>
    <row r="341" spans="2:7">
      <c r="B341" s="144" t="s">
        <v>258</v>
      </c>
      <c r="C341" s="145">
        <v>22903.87</v>
      </c>
      <c r="D341" s="149">
        <v>0</v>
      </c>
      <c r="E341" s="147"/>
      <c r="F341" s="148"/>
      <c r="G341" s="3" t="s">
        <v>143</v>
      </c>
    </row>
    <row r="342" spans="2:7">
      <c r="B342" s="144" t="s">
        <v>259</v>
      </c>
      <c r="C342" s="145">
        <v>1247061.3899999999</v>
      </c>
      <c r="D342" s="149">
        <v>2.0999999999999999E-3</v>
      </c>
      <c r="E342" s="147"/>
      <c r="F342" s="148"/>
      <c r="G342" s="3" t="s">
        <v>143</v>
      </c>
    </row>
    <row r="343" spans="2:7">
      <c r="B343" s="144" t="s">
        <v>260</v>
      </c>
      <c r="C343" s="145">
        <v>394710</v>
      </c>
      <c r="D343" s="149">
        <v>6.9999999999999999E-4</v>
      </c>
      <c r="E343" s="147"/>
      <c r="F343" s="148"/>
      <c r="G343" s="3" t="s">
        <v>143</v>
      </c>
    </row>
    <row r="344" spans="2:7">
      <c r="B344" s="144" t="s">
        <v>261</v>
      </c>
      <c r="C344" s="145">
        <v>140071.85</v>
      </c>
      <c r="D344" s="149">
        <v>2.0000000000000001E-4</v>
      </c>
      <c r="E344" s="147"/>
      <c r="F344" s="148"/>
      <c r="G344" s="3" t="s">
        <v>143</v>
      </c>
    </row>
    <row r="345" spans="2:7">
      <c r="B345" s="144" t="s">
        <v>262</v>
      </c>
      <c r="C345" s="145">
        <v>1661.12</v>
      </c>
      <c r="D345" s="149">
        <v>0</v>
      </c>
      <c r="E345" s="147"/>
      <c r="F345" s="148"/>
      <c r="G345" s="3" t="s">
        <v>143</v>
      </c>
    </row>
    <row r="346" spans="2:7">
      <c r="B346" s="144" t="s">
        <v>263</v>
      </c>
      <c r="C346" s="145">
        <v>777102.63</v>
      </c>
      <c r="D346" s="149">
        <v>1.2999999999999999E-3</v>
      </c>
      <c r="E346" s="147"/>
      <c r="F346" s="148"/>
      <c r="G346" s="3" t="s">
        <v>143</v>
      </c>
    </row>
    <row r="347" spans="2:7">
      <c r="B347" s="144" t="s">
        <v>264</v>
      </c>
      <c r="C347" s="145">
        <v>14683.57</v>
      </c>
      <c r="D347" s="149">
        <v>0</v>
      </c>
      <c r="E347" s="147"/>
      <c r="F347" s="148"/>
      <c r="G347" s="3" t="s">
        <v>143</v>
      </c>
    </row>
    <row r="348" spans="2:7">
      <c r="B348" s="144" t="s">
        <v>265</v>
      </c>
      <c r="C348" s="145">
        <v>1044.01</v>
      </c>
      <c r="D348" s="149">
        <v>0</v>
      </c>
      <c r="E348" s="147"/>
      <c r="F348" s="148"/>
      <c r="G348" s="3" t="s">
        <v>143</v>
      </c>
    </row>
    <row r="349" spans="2:7">
      <c r="B349" s="144" t="s">
        <v>266</v>
      </c>
      <c r="C349" s="145">
        <v>257154.59</v>
      </c>
      <c r="D349" s="149">
        <v>4.0000000000000002E-4</v>
      </c>
      <c r="E349" s="147"/>
      <c r="F349" s="148"/>
      <c r="G349" s="3" t="s">
        <v>143</v>
      </c>
    </row>
    <row r="350" spans="2:7">
      <c r="B350" s="144" t="s">
        <v>267</v>
      </c>
      <c r="C350" s="145">
        <v>2904.79</v>
      </c>
      <c r="D350" s="149">
        <v>0</v>
      </c>
      <c r="E350" s="147"/>
      <c r="F350" s="148"/>
      <c r="G350" s="3" t="s">
        <v>143</v>
      </c>
    </row>
    <row r="351" spans="2:7">
      <c r="B351" s="144" t="s">
        <v>268</v>
      </c>
      <c r="C351" s="145">
        <v>1907.56</v>
      </c>
      <c r="D351" s="149">
        <v>0</v>
      </c>
      <c r="E351" s="147"/>
      <c r="F351" s="148"/>
      <c r="G351" s="3" t="s">
        <v>143</v>
      </c>
    </row>
    <row r="352" spans="2:7">
      <c r="B352" s="144" t="s">
        <v>269</v>
      </c>
      <c r="C352" s="145">
        <v>12703.19</v>
      </c>
      <c r="D352" s="149">
        <v>0</v>
      </c>
      <c r="E352" s="147"/>
      <c r="F352" s="148"/>
      <c r="G352" s="3" t="s">
        <v>143</v>
      </c>
    </row>
    <row r="353" spans="2:7">
      <c r="B353" s="144" t="s">
        <v>270</v>
      </c>
      <c r="C353" s="145">
        <v>1113192.1000000001</v>
      </c>
      <c r="D353" s="149">
        <v>1.9E-3</v>
      </c>
      <c r="E353" s="147"/>
      <c r="F353" s="148"/>
      <c r="G353" s="3" t="s">
        <v>143</v>
      </c>
    </row>
    <row r="354" spans="2:7">
      <c r="B354" s="144" t="s">
        <v>271</v>
      </c>
      <c r="C354" s="145">
        <v>51242.9</v>
      </c>
      <c r="D354" s="149">
        <v>1E-4</v>
      </c>
      <c r="E354" s="147"/>
      <c r="F354" s="148"/>
      <c r="G354" s="3" t="s">
        <v>143</v>
      </c>
    </row>
    <row r="355" spans="2:7">
      <c r="B355" s="144" t="s">
        <v>272</v>
      </c>
      <c r="C355" s="145">
        <v>88220.32</v>
      </c>
      <c r="D355" s="149">
        <v>1E-4</v>
      </c>
      <c r="E355" s="147"/>
      <c r="F355" s="148"/>
      <c r="G355" s="3" t="s">
        <v>143</v>
      </c>
    </row>
    <row r="356" spans="2:7">
      <c r="B356" s="144" t="s">
        <v>273</v>
      </c>
      <c r="C356" s="145">
        <v>119699.36</v>
      </c>
      <c r="D356" s="149">
        <v>2.0000000000000001E-4</v>
      </c>
      <c r="E356" s="147"/>
      <c r="F356" s="148"/>
      <c r="G356" s="3" t="s">
        <v>143</v>
      </c>
    </row>
    <row r="357" spans="2:7">
      <c r="B357" s="144" t="s">
        <v>274</v>
      </c>
      <c r="C357" s="145">
        <v>2817553.21</v>
      </c>
      <c r="D357" s="149">
        <v>4.7000000000000002E-3</v>
      </c>
      <c r="E357" s="147"/>
      <c r="F357" s="148"/>
      <c r="G357" s="3" t="s">
        <v>143</v>
      </c>
    </row>
    <row r="358" spans="2:7">
      <c r="B358" s="144" t="s">
        <v>275</v>
      </c>
      <c r="C358" s="145">
        <v>2607.86</v>
      </c>
      <c r="D358" s="149">
        <v>0</v>
      </c>
      <c r="E358" s="147"/>
      <c r="F358" s="148"/>
      <c r="G358" s="3" t="s">
        <v>143</v>
      </c>
    </row>
    <row r="359" spans="2:7">
      <c r="B359" s="144" t="s">
        <v>276</v>
      </c>
      <c r="C359" s="145">
        <v>1140345.51</v>
      </c>
      <c r="D359" s="149">
        <v>1.9E-3</v>
      </c>
      <c r="E359" s="147"/>
      <c r="F359" s="148"/>
      <c r="G359" s="3" t="s">
        <v>143</v>
      </c>
    </row>
    <row r="360" spans="2:7">
      <c r="B360" s="144" t="s">
        <v>277</v>
      </c>
      <c r="C360" s="145">
        <v>76560</v>
      </c>
      <c r="D360" s="149">
        <v>1E-4</v>
      </c>
      <c r="E360" s="147"/>
      <c r="F360" s="148"/>
      <c r="G360" s="3" t="s">
        <v>143</v>
      </c>
    </row>
    <row r="361" spans="2:7">
      <c r="B361" s="144" t="s">
        <v>278</v>
      </c>
      <c r="C361" s="145">
        <v>476386.02</v>
      </c>
      <c r="D361" s="149">
        <v>8.0000000000000004E-4</v>
      </c>
      <c r="E361" s="147"/>
      <c r="F361" s="148"/>
      <c r="G361" s="3" t="s">
        <v>143</v>
      </c>
    </row>
    <row r="362" spans="2:7">
      <c r="B362" s="144" t="s">
        <v>279</v>
      </c>
      <c r="C362" s="145">
        <v>3051905.22</v>
      </c>
      <c r="D362" s="149">
        <v>5.1000000000000004E-3</v>
      </c>
      <c r="E362" s="147"/>
      <c r="F362" s="148"/>
      <c r="G362" s="3" t="s">
        <v>143</v>
      </c>
    </row>
    <row r="363" spans="2:7">
      <c r="B363" s="144" t="s">
        <v>280</v>
      </c>
      <c r="C363" s="145">
        <v>121469.6</v>
      </c>
      <c r="D363" s="149">
        <v>2.0000000000000001E-4</v>
      </c>
      <c r="E363" s="147"/>
      <c r="F363" s="148"/>
      <c r="G363" s="3" t="s">
        <v>143</v>
      </c>
    </row>
    <row r="364" spans="2:7">
      <c r="B364" s="144" t="s">
        <v>281</v>
      </c>
      <c r="C364" s="145">
        <v>154702.94</v>
      </c>
      <c r="D364" s="149">
        <v>2.9999999999999997E-4</v>
      </c>
      <c r="E364" s="147"/>
      <c r="F364" s="148"/>
      <c r="G364" s="3" t="s">
        <v>143</v>
      </c>
    </row>
    <row r="365" spans="2:7">
      <c r="B365" s="144" t="s">
        <v>282</v>
      </c>
      <c r="C365" s="145">
        <v>299280</v>
      </c>
      <c r="D365" s="149">
        <v>5.0000000000000001E-4</v>
      </c>
      <c r="E365" s="147"/>
      <c r="F365" s="148"/>
      <c r="G365" s="3" t="s">
        <v>143</v>
      </c>
    </row>
    <row r="366" spans="2:7">
      <c r="B366" s="144" t="s">
        <v>283</v>
      </c>
      <c r="C366" s="145">
        <v>207220.8</v>
      </c>
      <c r="D366" s="149">
        <v>2.9999999999999997E-4</v>
      </c>
      <c r="E366" s="147"/>
      <c r="F366" s="148"/>
      <c r="G366" s="3" t="s">
        <v>143</v>
      </c>
    </row>
    <row r="367" spans="2:7">
      <c r="B367" s="144" t="s">
        <v>284</v>
      </c>
      <c r="C367" s="145">
        <v>808260.44</v>
      </c>
      <c r="D367" s="149">
        <v>1.4E-3</v>
      </c>
      <c r="E367" s="147"/>
      <c r="F367" s="148"/>
      <c r="G367" s="3" t="s">
        <v>143</v>
      </c>
    </row>
    <row r="368" spans="2:7">
      <c r="B368" s="144" t="s">
        <v>285</v>
      </c>
      <c r="C368" s="145">
        <v>2051928.57</v>
      </c>
      <c r="D368" s="149">
        <v>3.3999999999999998E-3</v>
      </c>
      <c r="E368" s="147"/>
      <c r="F368" s="148"/>
      <c r="G368" s="3" t="s">
        <v>143</v>
      </c>
    </row>
    <row r="369" spans="2:7">
      <c r="B369" s="144" t="s">
        <v>286</v>
      </c>
      <c r="C369" s="145">
        <v>59698</v>
      </c>
      <c r="D369" s="149">
        <v>1E-4</v>
      </c>
      <c r="E369" s="147"/>
      <c r="F369" s="148"/>
      <c r="G369" s="3" t="s">
        <v>143</v>
      </c>
    </row>
    <row r="370" spans="2:7">
      <c r="B370" s="144" t="s">
        <v>287</v>
      </c>
      <c r="C370" s="145">
        <v>1385330.03</v>
      </c>
      <c r="D370" s="149">
        <v>2.3E-3</v>
      </c>
      <c r="E370" s="147"/>
      <c r="F370" s="148"/>
      <c r="G370" s="3" t="s">
        <v>143</v>
      </c>
    </row>
    <row r="371" spans="2:7">
      <c r="B371" s="144" t="s">
        <v>288</v>
      </c>
      <c r="C371" s="145">
        <v>945744.02</v>
      </c>
      <c r="D371" s="149">
        <v>1.6000000000000001E-3</v>
      </c>
      <c r="E371" s="147"/>
      <c r="F371" s="148"/>
      <c r="G371" s="3" t="s">
        <v>143</v>
      </c>
    </row>
    <row r="372" spans="2:7">
      <c r="B372" s="144" t="s">
        <v>289</v>
      </c>
      <c r="C372" s="145">
        <v>91750.61</v>
      </c>
      <c r="D372" s="149">
        <v>2.0000000000000001E-4</v>
      </c>
      <c r="E372" s="147"/>
      <c r="F372" s="148"/>
      <c r="G372" s="3" t="s">
        <v>143</v>
      </c>
    </row>
    <row r="373" spans="2:7">
      <c r="B373" s="144" t="s">
        <v>290</v>
      </c>
      <c r="C373" s="145">
        <v>11729606.35</v>
      </c>
      <c r="D373" s="149">
        <v>1.9699999999999999E-2</v>
      </c>
      <c r="E373" s="147"/>
      <c r="F373" s="148"/>
      <c r="G373" s="3" t="s">
        <v>143</v>
      </c>
    </row>
    <row r="374" spans="2:7">
      <c r="B374" s="144" t="s">
        <v>291</v>
      </c>
      <c r="C374" s="145">
        <v>100485.06</v>
      </c>
      <c r="D374" s="149">
        <v>2.0000000000000001E-4</v>
      </c>
      <c r="E374" s="147"/>
      <c r="F374" s="148"/>
      <c r="G374" s="3" t="s">
        <v>143</v>
      </c>
    </row>
    <row r="375" spans="2:7">
      <c r="B375" s="144" t="s">
        <v>292</v>
      </c>
      <c r="C375" s="145">
        <v>25110.62</v>
      </c>
      <c r="D375" s="149">
        <v>0</v>
      </c>
      <c r="E375" s="147"/>
      <c r="F375" s="148"/>
      <c r="G375" s="3" t="s">
        <v>143</v>
      </c>
    </row>
    <row r="376" spans="2:7">
      <c r="B376" s="144" t="s">
        <v>293</v>
      </c>
      <c r="C376" s="145">
        <v>360411.23</v>
      </c>
      <c r="D376" s="149">
        <v>5.9999999999999995E-4</v>
      </c>
      <c r="E376" s="147"/>
      <c r="F376" s="148"/>
      <c r="G376" s="3" t="s">
        <v>143</v>
      </c>
    </row>
    <row r="377" spans="2:7">
      <c r="B377" s="144" t="s">
        <v>294</v>
      </c>
      <c r="C377" s="145">
        <v>156377</v>
      </c>
      <c r="D377" s="149">
        <v>2.9999999999999997E-4</v>
      </c>
      <c r="E377" s="147"/>
      <c r="F377" s="148"/>
      <c r="G377" s="3" t="s">
        <v>143</v>
      </c>
    </row>
    <row r="378" spans="2:7">
      <c r="B378" s="144" t="s">
        <v>295</v>
      </c>
      <c r="C378" s="145">
        <v>1239783.98</v>
      </c>
      <c r="D378" s="149">
        <v>2.0999999999999999E-3</v>
      </c>
      <c r="E378" s="147"/>
      <c r="F378" s="148"/>
      <c r="G378" s="3" t="s">
        <v>143</v>
      </c>
    </row>
    <row r="379" spans="2:7">
      <c r="B379" s="144" t="s">
        <v>296</v>
      </c>
      <c r="C379" s="145">
        <v>12318</v>
      </c>
      <c r="D379" s="149">
        <v>0</v>
      </c>
      <c r="E379" s="147"/>
      <c r="F379" s="148"/>
      <c r="G379" s="3" t="s">
        <v>143</v>
      </c>
    </row>
    <row r="380" spans="2:7">
      <c r="B380" s="144" t="s">
        <v>297</v>
      </c>
      <c r="C380" s="145">
        <v>707414.34</v>
      </c>
      <c r="D380" s="149">
        <v>1.1999999999999999E-3</v>
      </c>
      <c r="E380" s="147"/>
      <c r="F380" s="148"/>
      <c r="G380" s="3" t="s">
        <v>143</v>
      </c>
    </row>
    <row r="381" spans="2:7">
      <c r="B381" s="144" t="s">
        <v>298</v>
      </c>
      <c r="C381" s="145">
        <v>736556.95</v>
      </c>
      <c r="D381" s="149">
        <v>1.1999999999999999E-3</v>
      </c>
      <c r="E381" s="147"/>
      <c r="F381" s="148"/>
      <c r="G381" s="3" t="s">
        <v>143</v>
      </c>
    </row>
    <row r="382" spans="2:7">
      <c r="B382" s="144" t="s">
        <v>299</v>
      </c>
      <c r="C382" s="145">
        <v>43669.98</v>
      </c>
      <c r="D382" s="149">
        <v>1E-4</v>
      </c>
      <c r="E382" s="147"/>
      <c r="F382" s="148"/>
    </row>
    <row r="383" spans="2:7">
      <c r="B383" s="144" t="s">
        <v>300</v>
      </c>
      <c r="C383" s="145">
        <v>57394.91</v>
      </c>
      <c r="D383" s="149">
        <v>1E-4</v>
      </c>
      <c r="E383" s="147"/>
      <c r="F383" s="148"/>
    </row>
    <row r="384" spans="2:7">
      <c r="B384" s="144" t="s">
        <v>301</v>
      </c>
      <c r="C384" s="145">
        <v>243695.78</v>
      </c>
      <c r="D384" s="149">
        <v>4.0000000000000002E-4</v>
      </c>
      <c r="E384" s="147"/>
      <c r="F384" s="148"/>
    </row>
    <row r="385" spans="1:7">
      <c r="B385" s="144" t="s">
        <v>302</v>
      </c>
      <c r="C385" s="145">
        <v>24012</v>
      </c>
      <c r="D385" s="149">
        <v>0</v>
      </c>
      <c r="E385" s="147"/>
      <c r="F385" s="148"/>
    </row>
    <row r="386" spans="1:7">
      <c r="B386" s="144" t="s">
        <v>303</v>
      </c>
      <c r="C386" s="145">
        <v>6813.9</v>
      </c>
      <c r="D386" s="149">
        <v>0</v>
      </c>
      <c r="E386" s="147"/>
      <c r="F386" s="148"/>
    </row>
    <row r="387" spans="1:7">
      <c r="B387" s="144" t="s">
        <v>304</v>
      </c>
      <c r="C387" s="145">
        <v>1198023.8899999999</v>
      </c>
      <c r="D387" s="149">
        <v>2E-3</v>
      </c>
      <c r="E387" s="147"/>
      <c r="F387" s="148"/>
    </row>
    <row r="388" spans="1:7">
      <c r="B388" s="144" t="s">
        <v>305</v>
      </c>
      <c r="C388" s="145">
        <v>1686864.98</v>
      </c>
      <c r="D388" s="149">
        <v>2.8E-3</v>
      </c>
      <c r="E388" s="147"/>
      <c r="F388" s="148"/>
    </row>
    <row r="389" spans="1:7">
      <c r="B389" s="144" t="s">
        <v>306</v>
      </c>
      <c r="C389" s="145">
        <v>9316630.9199999999</v>
      </c>
      <c r="D389" s="149">
        <v>1.5599999999999999E-2</v>
      </c>
      <c r="E389" s="147"/>
      <c r="F389" s="148"/>
    </row>
    <row r="390" spans="1:7">
      <c r="B390" s="144" t="s">
        <v>307</v>
      </c>
      <c r="C390" s="145">
        <v>73951.429999999993</v>
      </c>
      <c r="D390" s="149">
        <v>1E-4</v>
      </c>
      <c r="E390" s="147"/>
      <c r="F390" s="148"/>
    </row>
    <row r="391" spans="1:7">
      <c r="B391" s="144" t="s">
        <v>308</v>
      </c>
      <c r="C391" s="145">
        <v>84883.4</v>
      </c>
      <c r="D391" s="149">
        <v>1E-4</v>
      </c>
      <c r="E391" s="147"/>
      <c r="F391" s="148"/>
    </row>
    <row r="392" spans="1:7">
      <c r="B392" s="144" t="s">
        <v>309</v>
      </c>
      <c r="C392" s="145">
        <v>77480</v>
      </c>
      <c r="D392" s="149">
        <v>1E-4</v>
      </c>
      <c r="E392" s="147"/>
      <c r="F392" s="148"/>
    </row>
    <row r="393" spans="1:7">
      <c r="B393" s="144" t="s">
        <v>310</v>
      </c>
      <c r="C393" s="145">
        <v>192972.29</v>
      </c>
      <c r="D393" s="149">
        <v>2.9999999999999997E-4</v>
      </c>
      <c r="E393" s="147"/>
      <c r="F393" s="148"/>
    </row>
    <row r="394" spans="1:7">
      <c r="C394" s="71">
        <f>SUM(C306:C393)</f>
        <v>596250384.7300005</v>
      </c>
      <c r="D394" s="150">
        <f>SUM(D306:D393)</f>
        <v>0.9993999999999994</v>
      </c>
      <c r="E394" s="20"/>
      <c r="F394" s="21"/>
    </row>
    <row r="396" spans="1:7">
      <c r="G396" s="151"/>
    </row>
    <row r="398" spans="1:7">
      <c r="B398" s="11" t="s">
        <v>311</v>
      </c>
    </row>
    <row r="400" spans="1:7">
      <c r="A400" s="152"/>
      <c r="B400" s="94" t="s">
        <v>312</v>
      </c>
      <c r="C400" s="95" t="s">
        <v>60</v>
      </c>
      <c r="D400" s="135" t="s">
        <v>61</v>
      </c>
      <c r="E400" s="135" t="s">
        <v>313</v>
      </c>
      <c r="F400" s="153" t="s">
        <v>9</v>
      </c>
      <c r="G400" s="95" t="s">
        <v>173</v>
      </c>
    </row>
    <row r="401" spans="2:7">
      <c r="B401" s="22" t="s">
        <v>314</v>
      </c>
      <c r="C401" s="23"/>
      <c r="D401" s="23"/>
      <c r="E401" s="23">
        <v>0</v>
      </c>
      <c r="F401" s="23">
        <v>0</v>
      </c>
      <c r="G401" s="24">
        <v>0</v>
      </c>
    </row>
    <row r="402" spans="2:7">
      <c r="B402" s="30" t="s">
        <v>315</v>
      </c>
      <c r="C402" s="154">
        <v>619116962.34000003</v>
      </c>
      <c r="D402" s="154">
        <v>560123752.36000001</v>
      </c>
      <c r="E402" s="154">
        <v>-58993209.979999997</v>
      </c>
      <c r="F402" s="155" t="s">
        <v>316</v>
      </c>
      <c r="G402" s="156" t="s">
        <v>317</v>
      </c>
    </row>
    <row r="403" spans="2:7">
      <c r="B403" s="30" t="s">
        <v>318</v>
      </c>
      <c r="C403" s="154">
        <v>-1752271.32</v>
      </c>
      <c r="D403" s="154">
        <v>-1752271.32</v>
      </c>
      <c r="E403" s="154">
        <v>0</v>
      </c>
      <c r="F403" s="155" t="s">
        <v>319</v>
      </c>
      <c r="G403" s="155" t="s">
        <v>319</v>
      </c>
    </row>
    <row r="404" spans="2:7">
      <c r="B404" s="30" t="s">
        <v>320</v>
      </c>
      <c r="C404" s="154">
        <v>16775405</v>
      </c>
      <c r="D404" s="154">
        <v>22423267.359999999</v>
      </c>
      <c r="E404" s="154">
        <v>5647862.3600000003</v>
      </c>
      <c r="F404" s="155" t="s">
        <v>316</v>
      </c>
      <c r="G404" s="156" t="s">
        <v>317</v>
      </c>
    </row>
    <row r="405" spans="2:7">
      <c r="B405" s="30" t="s">
        <v>321</v>
      </c>
      <c r="C405" s="154">
        <v>2886339.19</v>
      </c>
      <c r="D405" s="154">
        <v>2886339.19</v>
      </c>
      <c r="E405" s="154">
        <v>0</v>
      </c>
      <c r="F405" s="155" t="s">
        <v>316</v>
      </c>
      <c r="G405" s="156" t="s">
        <v>317</v>
      </c>
    </row>
    <row r="406" spans="2:7">
      <c r="B406" s="30" t="s">
        <v>322</v>
      </c>
      <c r="C406" s="154">
        <v>92691.08</v>
      </c>
      <c r="D406" s="154">
        <v>9525464.7200000007</v>
      </c>
      <c r="E406" s="154">
        <v>9432773.6400000006</v>
      </c>
      <c r="F406" s="155" t="s">
        <v>316</v>
      </c>
      <c r="G406" s="155" t="s">
        <v>323</v>
      </c>
    </row>
    <row r="407" spans="2:7">
      <c r="B407" s="30" t="s">
        <v>324</v>
      </c>
      <c r="C407" s="154">
        <v>1082892.53</v>
      </c>
      <c r="D407" s="154">
        <v>2090035.06</v>
      </c>
      <c r="E407" s="154">
        <v>1007142.53</v>
      </c>
      <c r="F407" s="155" t="s">
        <v>316</v>
      </c>
      <c r="G407" s="156" t="s">
        <v>323</v>
      </c>
    </row>
    <row r="408" spans="2:7">
      <c r="B408" s="30" t="s">
        <v>325</v>
      </c>
      <c r="C408" s="154">
        <v>9284487.8399999999</v>
      </c>
      <c r="D408" s="154">
        <v>0</v>
      </c>
      <c r="E408" s="154">
        <v>-9284487.8399999999</v>
      </c>
      <c r="F408" s="155" t="s">
        <v>316</v>
      </c>
      <c r="G408" s="156" t="s">
        <v>323</v>
      </c>
    </row>
    <row r="409" spans="2:7">
      <c r="B409" s="30" t="s">
        <v>326</v>
      </c>
      <c r="C409" s="154">
        <v>1119998.6000000001</v>
      </c>
      <c r="D409" s="154">
        <v>0</v>
      </c>
      <c r="E409" s="154">
        <v>-1119998.6000000001</v>
      </c>
      <c r="F409" s="155" t="s">
        <v>316</v>
      </c>
      <c r="G409" s="156" t="s">
        <v>327</v>
      </c>
    </row>
    <row r="410" spans="2:7">
      <c r="B410" s="30" t="s">
        <v>328</v>
      </c>
      <c r="C410" s="154">
        <v>463062.97</v>
      </c>
      <c r="D410" s="154">
        <v>0</v>
      </c>
      <c r="E410" s="154">
        <v>-463062.97</v>
      </c>
      <c r="F410" s="155" t="s">
        <v>316</v>
      </c>
      <c r="G410" s="156" t="s">
        <v>327</v>
      </c>
    </row>
    <row r="411" spans="2:7">
      <c r="B411" s="30" t="s">
        <v>329</v>
      </c>
      <c r="C411" s="154">
        <v>4992986.99</v>
      </c>
      <c r="D411" s="154">
        <v>4992986.99</v>
      </c>
      <c r="E411" s="154">
        <v>0</v>
      </c>
      <c r="F411" s="155" t="s">
        <v>316</v>
      </c>
      <c r="G411" s="156" t="s">
        <v>327</v>
      </c>
    </row>
    <row r="412" spans="2:7">
      <c r="B412" s="30" t="s">
        <v>330</v>
      </c>
      <c r="C412" s="154">
        <v>4652708.83</v>
      </c>
      <c r="D412" s="154">
        <v>4652708.83</v>
      </c>
      <c r="E412" s="154">
        <v>0</v>
      </c>
      <c r="F412" s="155" t="s">
        <v>316</v>
      </c>
      <c r="G412" s="156" t="s">
        <v>327</v>
      </c>
    </row>
    <row r="413" spans="2:7">
      <c r="B413" s="30" t="s">
        <v>331</v>
      </c>
      <c r="C413" s="154">
        <v>4822747.5599999996</v>
      </c>
      <c r="D413" s="154">
        <v>4822747.5599999996</v>
      </c>
      <c r="E413" s="154">
        <v>0</v>
      </c>
      <c r="F413" s="155" t="s">
        <v>316</v>
      </c>
      <c r="G413" s="156" t="s">
        <v>327</v>
      </c>
    </row>
    <row r="414" spans="2:7">
      <c r="B414" s="30" t="s">
        <v>332</v>
      </c>
      <c r="C414" s="154">
        <v>29961489.920000002</v>
      </c>
      <c r="D414" s="154">
        <v>29961489.920000002</v>
      </c>
      <c r="E414" s="154">
        <v>0</v>
      </c>
      <c r="F414" s="155" t="s">
        <v>316</v>
      </c>
      <c r="G414" s="156" t="s">
        <v>327</v>
      </c>
    </row>
    <row r="415" spans="2:7">
      <c r="B415" s="30" t="s">
        <v>333</v>
      </c>
      <c r="C415" s="154">
        <v>65387021.990000002</v>
      </c>
      <c r="D415" s="154">
        <v>66507020.590000004</v>
      </c>
      <c r="E415" s="154">
        <v>1119998.6000000001</v>
      </c>
      <c r="F415" s="155" t="s">
        <v>316</v>
      </c>
      <c r="G415" s="156" t="s">
        <v>327</v>
      </c>
    </row>
    <row r="416" spans="2:7">
      <c r="B416" s="30" t="s">
        <v>334</v>
      </c>
      <c r="C416" s="154">
        <v>114730309.31999999</v>
      </c>
      <c r="D416" s="154">
        <v>124014797.16</v>
      </c>
      <c r="E416" s="154">
        <v>9284487.8399999999</v>
      </c>
      <c r="F416" s="155" t="s">
        <v>316</v>
      </c>
      <c r="G416" s="156" t="s">
        <v>327</v>
      </c>
    </row>
    <row r="417" spans="1:8">
      <c r="B417" s="30" t="s">
        <v>335</v>
      </c>
      <c r="C417" s="154">
        <v>101281527.15000001</v>
      </c>
      <c r="D417" s="154">
        <v>101374218.23</v>
      </c>
      <c r="E417" s="154">
        <v>92691.08</v>
      </c>
      <c r="F417" s="155" t="s">
        <v>316</v>
      </c>
      <c r="G417" s="156" t="s">
        <v>323</v>
      </c>
    </row>
    <row r="418" spans="1:8">
      <c r="B418" s="30" t="s">
        <v>336</v>
      </c>
      <c r="C418" s="154">
        <v>202735125.11000001</v>
      </c>
      <c r="D418" s="154">
        <v>203818017.63999999</v>
      </c>
      <c r="E418" s="154">
        <v>1082892.53</v>
      </c>
      <c r="F418" s="155" t="s">
        <v>316</v>
      </c>
      <c r="G418" s="156" t="s">
        <v>323</v>
      </c>
    </row>
    <row r="419" spans="1:8">
      <c r="B419" s="30" t="s">
        <v>337</v>
      </c>
      <c r="C419" s="154">
        <v>14472887.1</v>
      </c>
      <c r="D419" s="154">
        <v>14935950.07</v>
      </c>
      <c r="E419" s="154">
        <v>463062.97</v>
      </c>
      <c r="F419" s="155" t="s">
        <v>316</v>
      </c>
      <c r="G419" s="156" t="s">
        <v>338</v>
      </c>
    </row>
    <row r="420" spans="1:8">
      <c r="B420" s="157"/>
      <c r="C420" s="154"/>
      <c r="D420" s="154"/>
      <c r="E420" s="154"/>
      <c r="F420" s="155"/>
      <c r="G420" s="158"/>
    </row>
    <row r="421" spans="1:8">
      <c r="C421" s="159">
        <f>SUM(C402:C420)</f>
        <v>1192106372.2</v>
      </c>
      <c r="D421" s="159">
        <f>SUM(D402:D420)</f>
        <v>1150376524.3599999</v>
      </c>
      <c r="E421" s="159">
        <f>SUM(E402:E420)</f>
        <v>-41729847.839999989</v>
      </c>
      <c r="F421" s="160"/>
      <c r="G421" s="161"/>
    </row>
    <row r="422" spans="1:8">
      <c r="B422" s="162"/>
      <c r="C422" s="162"/>
      <c r="D422" s="162"/>
      <c r="E422" s="162"/>
      <c r="F422" s="162"/>
      <c r="G422" s="162"/>
    </row>
    <row r="423" spans="1:8">
      <c r="A423" s="152"/>
      <c r="B423" s="138" t="s">
        <v>339</v>
      </c>
      <c r="C423" s="139" t="s">
        <v>60</v>
      </c>
      <c r="D423" s="20" t="s">
        <v>61</v>
      </c>
      <c r="E423" s="20" t="s">
        <v>313</v>
      </c>
      <c r="F423" s="163" t="s">
        <v>173</v>
      </c>
    </row>
    <row r="424" spans="1:8">
      <c r="B424" s="22" t="s">
        <v>340</v>
      </c>
      <c r="C424" s="23"/>
      <c r="D424" s="23"/>
      <c r="E424" s="23"/>
      <c r="F424" s="23"/>
    </row>
    <row r="425" spans="1:8">
      <c r="B425" s="61" t="s">
        <v>341</v>
      </c>
      <c r="C425" s="154">
        <v>-145962291.75</v>
      </c>
      <c r="D425" s="164">
        <v>139169489.90000001</v>
      </c>
      <c r="E425" s="154">
        <v>285131781.64999998</v>
      </c>
      <c r="F425" s="32" t="s">
        <v>342</v>
      </c>
      <c r="H425" s="3" t="s">
        <v>143</v>
      </c>
    </row>
    <row r="426" spans="1:8">
      <c r="B426" s="61" t="s">
        <v>343</v>
      </c>
      <c r="C426" s="154">
        <v>-14793140.220000001</v>
      </c>
      <c r="D426" s="164">
        <v>-14793140.220000001</v>
      </c>
      <c r="E426" s="154">
        <v>0</v>
      </c>
      <c r="F426" s="32" t="s">
        <v>342</v>
      </c>
      <c r="H426" s="3" t="s">
        <v>143</v>
      </c>
    </row>
    <row r="427" spans="1:8">
      <c r="B427" s="61" t="s">
        <v>344</v>
      </c>
      <c r="C427" s="154">
        <v>-30328524.949999999</v>
      </c>
      <c r="D427" s="164">
        <v>-30328524.949999999</v>
      </c>
      <c r="E427" s="154">
        <v>0</v>
      </c>
      <c r="F427" s="32" t="s">
        <v>342</v>
      </c>
      <c r="H427" s="3" t="s">
        <v>143</v>
      </c>
    </row>
    <row r="428" spans="1:8">
      <c r="B428" s="61" t="s">
        <v>345</v>
      </c>
      <c r="C428" s="154">
        <v>-16186674.039999999</v>
      </c>
      <c r="D428" s="164">
        <v>-16186674.039999999</v>
      </c>
      <c r="E428" s="154">
        <v>0</v>
      </c>
      <c r="F428" s="32" t="s">
        <v>342</v>
      </c>
      <c r="H428" s="3" t="s">
        <v>143</v>
      </c>
    </row>
    <row r="429" spans="1:8">
      <c r="B429" s="61" t="s">
        <v>346</v>
      </c>
      <c r="C429" s="154">
        <v>-35240427.109999999</v>
      </c>
      <c r="D429" s="164">
        <v>-35240427.109999999</v>
      </c>
      <c r="E429" s="154">
        <v>0</v>
      </c>
      <c r="F429" s="32" t="s">
        <v>342</v>
      </c>
      <c r="H429" s="3" t="s">
        <v>143</v>
      </c>
    </row>
    <row r="430" spans="1:8">
      <c r="B430" s="61" t="s">
        <v>347</v>
      </c>
      <c r="C430" s="154">
        <v>-52619365.490000002</v>
      </c>
      <c r="D430" s="164">
        <v>-52619365.490000002</v>
      </c>
      <c r="E430" s="154">
        <v>0</v>
      </c>
      <c r="F430" s="32" t="s">
        <v>342</v>
      </c>
      <c r="H430" s="3" t="s">
        <v>143</v>
      </c>
    </row>
    <row r="431" spans="1:8">
      <c r="B431" s="61" t="s">
        <v>348</v>
      </c>
      <c r="C431" s="154">
        <v>-1929210.99</v>
      </c>
      <c r="D431" s="164">
        <v>-1929210.99</v>
      </c>
      <c r="E431" s="154">
        <v>0</v>
      </c>
      <c r="F431" s="32" t="s">
        <v>342</v>
      </c>
      <c r="H431" s="3" t="s">
        <v>143</v>
      </c>
    </row>
    <row r="432" spans="1:8">
      <c r="B432" s="61" t="s">
        <v>349</v>
      </c>
      <c r="C432" s="154">
        <v>-32634956.16</v>
      </c>
      <c r="D432" s="164">
        <v>-32634956.16</v>
      </c>
      <c r="E432" s="154">
        <v>0</v>
      </c>
      <c r="F432" s="32" t="s">
        <v>342</v>
      </c>
      <c r="H432" s="3" t="s">
        <v>143</v>
      </c>
    </row>
    <row r="433" spans="2:8">
      <c r="B433" s="61" t="s">
        <v>350</v>
      </c>
      <c r="C433" s="154">
        <v>-28499853.82</v>
      </c>
      <c r="D433" s="164">
        <v>-28499853.82</v>
      </c>
      <c r="E433" s="154">
        <v>0</v>
      </c>
      <c r="F433" s="32" t="s">
        <v>342</v>
      </c>
      <c r="H433" s="3" t="s">
        <v>143</v>
      </c>
    </row>
    <row r="434" spans="2:8">
      <c r="B434" s="61" t="s">
        <v>351</v>
      </c>
      <c r="C434" s="154">
        <v>-39373439.829999998</v>
      </c>
      <c r="D434" s="164">
        <v>-39373439.829999998</v>
      </c>
      <c r="E434" s="154">
        <v>0</v>
      </c>
      <c r="F434" s="32" t="s">
        <v>342</v>
      </c>
      <c r="H434" s="3" t="s">
        <v>143</v>
      </c>
    </row>
    <row r="435" spans="2:8">
      <c r="B435" s="61" t="s">
        <v>352</v>
      </c>
      <c r="C435" s="154">
        <v>-31839080.510000002</v>
      </c>
      <c r="D435" s="164">
        <v>-31839080.510000002</v>
      </c>
      <c r="E435" s="154">
        <v>0</v>
      </c>
      <c r="F435" s="32" t="s">
        <v>342</v>
      </c>
      <c r="H435" s="3" t="s">
        <v>143</v>
      </c>
    </row>
    <row r="436" spans="2:8">
      <c r="B436" s="61" t="s">
        <v>353</v>
      </c>
      <c r="C436" s="154">
        <v>-36539678.649999999</v>
      </c>
      <c r="D436" s="164">
        <v>-36539678.649999999</v>
      </c>
      <c r="E436" s="154">
        <v>0</v>
      </c>
      <c r="F436" s="32" t="s">
        <v>342</v>
      </c>
      <c r="H436" s="3" t="s">
        <v>143</v>
      </c>
    </row>
    <row r="437" spans="2:8">
      <c r="B437" s="61" t="s">
        <v>354</v>
      </c>
      <c r="C437" s="154">
        <v>-34963846.039999999</v>
      </c>
      <c r="D437" s="164">
        <v>-34963846.039999999</v>
      </c>
      <c r="E437" s="154">
        <v>0</v>
      </c>
      <c r="F437" s="32" t="s">
        <v>342</v>
      </c>
      <c r="H437" s="3" t="s">
        <v>143</v>
      </c>
    </row>
    <row r="438" spans="2:8">
      <c r="B438" s="61" t="s">
        <v>355</v>
      </c>
      <c r="C438" s="154">
        <v>-50182058.170000002</v>
      </c>
      <c r="D438" s="164">
        <v>-50182058.170000002</v>
      </c>
      <c r="E438" s="154">
        <v>0</v>
      </c>
      <c r="F438" s="32" t="s">
        <v>342</v>
      </c>
    </row>
    <row r="439" spans="2:8">
      <c r="B439" s="61" t="s">
        <v>356</v>
      </c>
      <c r="C439" s="154">
        <v>-63798257.020000003</v>
      </c>
      <c r="D439" s="164">
        <v>-63802668.520000003</v>
      </c>
      <c r="E439" s="154">
        <v>-4411.5</v>
      </c>
      <c r="F439" s="32" t="s">
        <v>342</v>
      </c>
    </row>
    <row r="440" spans="2:8">
      <c r="B440" s="61" t="s">
        <v>357</v>
      </c>
      <c r="C440" s="154">
        <v>10894838.23</v>
      </c>
      <c r="D440" s="164">
        <v>-236220641.15000001</v>
      </c>
      <c r="E440" s="154">
        <v>-247115479.38</v>
      </c>
      <c r="F440" s="32" t="s">
        <v>342</v>
      </c>
    </row>
    <row r="441" spans="2:8">
      <c r="B441" s="61" t="s">
        <v>358</v>
      </c>
      <c r="C441" s="154">
        <v>141741624.90000001</v>
      </c>
      <c r="D441" s="164">
        <v>148722974.86000001</v>
      </c>
      <c r="E441" s="154">
        <v>6981349.96</v>
      </c>
      <c r="F441" s="32" t="s">
        <v>342</v>
      </c>
    </row>
    <row r="442" spans="2:8">
      <c r="B442" s="61" t="s">
        <v>359</v>
      </c>
      <c r="C442" s="154">
        <v>87956994.939999998</v>
      </c>
      <c r="D442" s="164">
        <v>87956994.939999998</v>
      </c>
      <c r="E442" s="154">
        <v>0</v>
      </c>
      <c r="F442" s="32" t="s">
        <v>342</v>
      </c>
    </row>
    <row r="443" spans="2:8">
      <c r="B443" s="61" t="s">
        <v>360</v>
      </c>
      <c r="C443" s="154">
        <v>157195390.68000001</v>
      </c>
      <c r="D443" s="164">
        <v>157195390.68000001</v>
      </c>
      <c r="E443" s="154">
        <v>0</v>
      </c>
      <c r="F443" s="32" t="s">
        <v>342</v>
      </c>
    </row>
    <row r="444" spans="2:8">
      <c r="B444" s="61" t="s">
        <v>361</v>
      </c>
      <c r="C444" s="154">
        <v>1254518.8999999999</v>
      </c>
      <c r="D444" s="164">
        <v>1254518.8999999999</v>
      </c>
      <c r="E444" s="154">
        <v>0</v>
      </c>
      <c r="F444" s="32" t="s">
        <v>342</v>
      </c>
    </row>
    <row r="445" spans="2:8">
      <c r="B445" s="61" t="s">
        <v>362</v>
      </c>
      <c r="C445" s="154">
        <v>1827826.45</v>
      </c>
      <c r="D445" s="164">
        <v>1827826.45</v>
      </c>
      <c r="E445" s="154">
        <v>0</v>
      </c>
      <c r="F445" s="32" t="s">
        <v>342</v>
      </c>
    </row>
    <row r="446" spans="2:8">
      <c r="B446" s="61" t="s">
        <v>363</v>
      </c>
      <c r="C446" s="154">
        <v>15397338.279999999</v>
      </c>
      <c r="D446" s="164">
        <v>15397338.279999999</v>
      </c>
      <c r="E446" s="154">
        <v>0</v>
      </c>
      <c r="F446" s="32" t="s">
        <v>342</v>
      </c>
      <c r="H446" s="3" t="s">
        <v>143</v>
      </c>
    </row>
    <row r="447" spans="2:8">
      <c r="B447" s="61" t="s">
        <v>364</v>
      </c>
      <c r="C447" s="154">
        <v>53249505.75</v>
      </c>
      <c r="D447" s="164">
        <v>59586941.810000002</v>
      </c>
      <c r="E447" s="154">
        <v>6337436.0599999996</v>
      </c>
      <c r="F447" s="32" t="s">
        <v>342</v>
      </c>
      <c r="H447" s="3" t="s">
        <v>143</v>
      </c>
    </row>
    <row r="448" spans="2:8">
      <c r="B448" s="61" t="s">
        <v>365</v>
      </c>
      <c r="C448" s="154">
        <v>459107.2</v>
      </c>
      <c r="D448" s="164">
        <v>459107.2</v>
      </c>
      <c r="E448" s="154">
        <v>0</v>
      </c>
      <c r="F448" s="32" t="s">
        <v>342</v>
      </c>
      <c r="H448" s="3" t="s">
        <v>143</v>
      </c>
    </row>
    <row r="449" spans="2:8">
      <c r="B449" s="61" t="s">
        <v>366</v>
      </c>
      <c r="C449" s="154">
        <v>0</v>
      </c>
      <c r="D449" s="164">
        <v>558579.72</v>
      </c>
      <c r="E449" s="154">
        <v>558579.72</v>
      </c>
      <c r="F449" s="32" t="s">
        <v>342</v>
      </c>
      <c r="H449" s="3" t="s">
        <v>143</v>
      </c>
    </row>
    <row r="450" spans="2:8">
      <c r="B450" s="61" t="s">
        <v>367</v>
      </c>
      <c r="C450" s="154">
        <v>0</v>
      </c>
      <c r="D450" s="164">
        <v>3137700</v>
      </c>
      <c r="E450" s="154">
        <v>3137700</v>
      </c>
      <c r="F450" s="32" t="s">
        <v>342</v>
      </c>
    </row>
    <row r="451" spans="2:8">
      <c r="B451" s="61" t="s">
        <v>368</v>
      </c>
      <c r="C451" s="154">
        <v>0</v>
      </c>
      <c r="D451" s="164">
        <v>19396387.52</v>
      </c>
      <c r="E451" s="154">
        <v>19396387.52</v>
      </c>
      <c r="F451" s="32" t="s">
        <v>342</v>
      </c>
    </row>
    <row r="452" spans="2:8">
      <c r="B452" s="61" t="s">
        <v>369</v>
      </c>
      <c r="C452" s="154">
        <v>0</v>
      </c>
      <c r="D452" s="164">
        <v>58305719.170000002</v>
      </c>
      <c r="E452" s="154">
        <v>58305719.170000002</v>
      </c>
      <c r="F452" s="32" t="s">
        <v>342</v>
      </c>
      <c r="H452" s="3" t="s">
        <v>143</v>
      </c>
    </row>
    <row r="453" spans="2:8">
      <c r="B453" s="157"/>
      <c r="C453" s="165"/>
      <c r="D453" s="165"/>
      <c r="E453" s="154"/>
      <c r="F453" s="34"/>
    </row>
    <row r="454" spans="2:8">
      <c r="C454" s="159">
        <f>SUM(C425:C453)</f>
        <v>-144913659.42000002</v>
      </c>
      <c r="D454" s="159">
        <f>SUM(D425:D453)</f>
        <v>-12184596.219999984</v>
      </c>
      <c r="E454" s="159">
        <f>SUM(E425:E453)</f>
        <v>132729063.19999999</v>
      </c>
      <c r="F454" s="161"/>
    </row>
    <row r="458" spans="2:8">
      <c r="B458" s="11" t="s">
        <v>370</v>
      </c>
    </row>
    <row r="460" spans="2:8">
      <c r="B460" s="138" t="s">
        <v>371</v>
      </c>
      <c r="C460" s="139" t="s">
        <v>60</v>
      </c>
      <c r="D460" s="20" t="s">
        <v>61</v>
      </c>
      <c r="E460" s="20" t="s">
        <v>62</v>
      </c>
      <c r="F460" s="21"/>
    </row>
    <row r="461" spans="2:8">
      <c r="B461" s="22" t="s">
        <v>372</v>
      </c>
      <c r="C461" s="23"/>
      <c r="D461" s="23"/>
      <c r="E461" s="23"/>
      <c r="F461" s="76"/>
    </row>
    <row r="462" spans="2:8">
      <c r="B462" s="30" t="s">
        <v>373</v>
      </c>
      <c r="C462" s="27">
        <v>7333.15</v>
      </c>
      <c r="D462" s="27">
        <v>0</v>
      </c>
      <c r="E462" s="27">
        <v>-7333.15</v>
      </c>
      <c r="F462" s="76"/>
    </row>
    <row r="463" spans="2:8">
      <c r="B463" s="30" t="s">
        <v>374</v>
      </c>
      <c r="C463" s="27">
        <v>15399323.550000001</v>
      </c>
      <c r="D463" s="27">
        <v>15702186.640000001</v>
      </c>
      <c r="E463" s="27">
        <v>302863.09000000003</v>
      </c>
      <c r="F463" s="76"/>
    </row>
    <row r="464" spans="2:8">
      <c r="B464" s="30" t="s">
        <v>375</v>
      </c>
      <c r="C464" s="27">
        <v>1355613.9</v>
      </c>
      <c r="D464" s="27">
        <v>949238.43</v>
      </c>
      <c r="E464" s="27">
        <v>-406375.47</v>
      </c>
      <c r="F464" s="76"/>
    </row>
    <row r="465" spans="2:7">
      <c r="B465" s="30" t="s">
        <v>376</v>
      </c>
      <c r="C465" s="27">
        <v>1418057.61</v>
      </c>
      <c r="D465" s="27">
        <v>43281709</v>
      </c>
      <c r="E465" s="27">
        <v>41863651.390000001</v>
      </c>
      <c r="F465" s="76"/>
    </row>
    <row r="466" spans="2:7">
      <c r="B466" s="61" t="s">
        <v>377</v>
      </c>
      <c r="C466" s="32">
        <v>32658720.41</v>
      </c>
      <c r="D466" s="32">
        <v>0</v>
      </c>
      <c r="E466" s="27">
        <v>-32658720.41</v>
      </c>
      <c r="F466" s="76"/>
    </row>
    <row r="467" spans="2:7">
      <c r="B467" s="61" t="s">
        <v>378</v>
      </c>
      <c r="C467" s="32">
        <v>121497784.44</v>
      </c>
      <c r="D467" s="32">
        <v>113345568.93000001</v>
      </c>
      <c r="E467" s="27">
        <v>-8152215.5099999998</v>
      </c>
      <c r="F467" s="76"/>
    </row>
    <row r="468" spans="2:7">
      <c r="B468" s="61" t="s">
        <v>379</v>
      </c>
      <c r="C468" s="32">
        <v>596418.91</v>
      </c>
      <c r="D468" s="32">
        <v>1546059.22</v>
      </c>
      <c r="E468" s="27">
        <v>949640.31</v>
      </c>
      <c r="F468" s="76"/>
    </row>
    <row r="469" spans="2:7">
      <c r="B469" s="61" t="s">
        <v>380</v>
      </c>
      <c r="C469" s="32">
        <v>12823254.199999999</v>
      </c>
      <c r="D469" s="32">
        <v>18478151.77</v>
      </c>
      <c r="E469" s="27">
        <v>5654897.5700000003</v>
      </c>
      <c r="F469" s="76"/>
    </row>
    <row r="470" spans="2:7">
      <c r="B470" s="61" t="s">
        <v>381</v>
      </c>
      <c r="C470" s="32">
        <v>1182535.56</v>
      </c>
      <c r="D470" s="32">
        <v>0.01</v>
      </c>
      <c r="E470" s="27">
        <v>-1182535.55</v>
      </c>
      <c r="F470" s="76"/>
    </row>
    <row r="471" spans="2:7">
      <c r="B471" s="61" t="s">
        <v>382</v>
      </c>
      <c r="C471" s="32">
        <v>260051.88</v>
      </c>
      <c r="D471" s="32">
        <v>735161.97</v>
      </c>
      <c r="E471" s="27">
        <v>475110.09</v>
      </c>
      <c r="F471" s="76"/>
    </row>
    <row r="472" spans="2:7">
      <c r="B472" s="61" t="s">
        <v>383</v>
      </c>
      <c r="C472" s="32">
        <v>37524579.149999999</v>
      </c>
      <c r="D472" s="32">
        <v>49243693.270000003</v>
      </c>
      <c r="E472" s="27">
        <v>11719114.119999999</v>
      </c>
      <c r="F472" s="76"/>
    </row>
    <row r="473" spans="2:7">
      <c r="B473" s="61" t="s">
        <v>384</v>
      </c>
      <c r="C473" s="32">
        <v>979567.21</v>
      </c>
      <c r="D473" s="32">
        <v>596430.85</v>
      </c>
      <c r="E473" s="27">
        <v>-383136.36</v>
      </c>
      <c r="F473" s="76"/>
    </row>
    <row r="474" spans="2:7">
      <c r="B474" s="61" t="s">
        <v>385</v>
      </c>
      <c r="C474" s="32">
        <v>313489.19</v>
      </c>
      <c r="D474" s="32">
        <v>0</v>
      </c>
      <c r="E474" s="27">
        <v>-313489.19</v>
      </c>
      <c r="F474" s="76"/>
    </row>
    <row r="475" spans="2:7">
      <c r="B475" s="61" t="s">
        <v>386</v>
      </c>
      <c r="C475" s="32">
        <v>0</v>
      </c>
      <c r="D475" s="32">
        <v>15384072.77</v>
      </c>
      <c r="E475" s="27">
        <v>15384072.77</v>
      </c>
      <c r="F475" s="76"/>
    </row>
    <row r="476" spans="2:7">
      <c r="B476" s="61" t="s">
        <v>387</v>
      </c>
      <c r="C476" s="32">
        <v>63505.16</v>
      </c>
      <c r="D476" s="32">
        <v>342242.4</v>
      </c>
      <c r="E476" s="27">
        <v>278737.24</v>
      </c>
      <c r="F476" s="76"/>
    </row>
    <row r="477" spans="2:7">
      <c r="B477" s="61" t="s">
        <v>388</v>
      </c>
      <c r="C477" s="32">
        <v>910187.27</v>
      </c>
      <c r="D477" s="32">
        <v>916212.07</v>
      </c>
      <c r="E477" s="27">
        <v>6024.8</v>
      </c>
      <c r="F477" s="76"/>
    </row>
    <row r="478" spans="2:7">
      <c r="B478" s="61" t="s">
        <v>389</v>
      </c>
      <c r="C478" s="32">
        <v>2843015.31</v>
      </c>
      <c r="D478" s="32">
        <v>0</v>
      </c>
      <c r="E478" s="27">
        <v>-2843015.31</v>
      </c>
      <c r="F478" s="76"/>
    </row>
    <row r="479" spans="2:7">
      <c r="B479" s="61" t="s">
        <v>390</v>
      </c>
      <c r="C479" s="32">
        <v>0</v>
      </c>
      <c r="D479" s="32">
        <v>5124412.16</v>
      </c>
      <c r="E479" s="27">
        <v>5124412.16</v>
      </c>
      <c r="F479" s="76"/>
    </row>
    <row r="480" spans="2:7">
      <c r="B480" s="61" t="s">
        <v>391</v>
      </c>
      <c r="C480" s="32">
        <v>0</v>
      </c>
      <c r="D480" s="32">
        <v>1194798.52</v>
      </c>
      <c r="E480" s="27">
        <v>1194798.52</v>
      </c>
      <c r="F480" s="76"/>
      <c r="G480" s="166"/>
    </row>
    <row r="481" spans="2:6">
      <c r="B481" s="157"/>
      <c r="C481" s="32"/>
      <c r="D481" s="32"/>
      <c r="E481" s="32"/>
      <c r="F481" s="167"/>
    </row>
    <row r="482" spans="2:6">
      <c r="C482" s="109">
        <f>SUM(C462:C481)</f>
        <v>229833436.90000001</v>
      </c>
      <c r="D482" s="109">
        <f>SUM(D462:D481)</f>
        <v>266839938.01000002</v>
      </c>
      <c r="E482" s="109">
        <f>SUM(E462:E481)</f>
        <v>37006501.110000007</v>
      </c>
      <c r="F482" s="168"/>
    </row>
    <row r="484" spans="2:6">
      <c r="B484" s="138" t="s">
        <v>392</v>
      </c>
      <c r="C484" s="139" t="s">
        <v>62</v>
      </c>
      <c r="D484" s="20" t="s">
        <v>393</v>
      </c>
      <c r="E484" s="9"/>
      <c r="F484" s="9"/>
    </row>
    <row r="485" spans="2:6">
      <c r="B485" s="61" t="s">
        <v>394</v>
      </c>
      <c r="C485" s="169">
        <v>-1768159.86</v>
      </c>
      <c r="D485" s="170"/>
      <c r="E485" s="9" t="s">
        <v>143</v>
      </c>
      <c r="F485" s="9"/>
    </row>
    <row r="486" spans="2:6">
      <c r="B486" s="61" t="s">
        <v>395</v>
      </c>
      <c r="C486" s="169">
        <v>1061656.75</v>
      </c>
      <c r="D486" s="170"/>
      <c r="E486" s="9" t="s">
        <v>143</v>
      </c>
      <c r="F486" s="9"/>
    </row>
    <row r="487" spans="2:6">
      <c r="B487" s="61" t="s">
        <v>396</v>
      </c>
      <c r="C487" s="169">
        <v>6730845.0300000003</v>
      </c>
      <c r="D487" s="170"/>
      <c r="E487" s="9" t="s">
        <v>143</v>
      </c>
      <c r="F487" s="9"/>
    </row>
    <row r="488" spans="2:6">
      <c r="B488" s="61"/>
      <c r="C488" s="156"/>
      <c r="D488" s="170"/>
      <c r="E488" s="9" t="s">
        <v>143</v>
      </c>
      <c r="F488" s="9"/>
    </row>
    <row r="489" spans="2:6">
      <c r="B489" s="61" t="s">
        <v>71</v>
      </c>
      <c r="C489" s="169">
        <v>540324.03</v>
      </c>
      <c r="D489" s="170"/>
      <c r="E489" s="9"/>
      <c r="F489" s="9"/>
    </row>
    <row r="490" spans="2:6">
      <c r="B490" s="61" t="s">
        <v>72</v>
      </c>
      <c r="C490" s="169">
        <v>-3104.77</v>
      </c>
      <c r="D490" s="170"/>
      <c r="E490" s="9"/>
      <c r="F490" s="9"/>
    </row>
    <row r="491" spans="2:6">
      <c r="B491" s="61" t="s">
        <v>73</v>
      </c>
      <c r="C491" s="169">
        <v>85452</v>
      </c>
      <c r="D491" s="170"/>
      <c r="E491" s="9"/>
      <c r="F491" s="9"/>
    </row>
    <row r="492" spans="2:6">
      <c r="B492" s="61" t="s">
        <v>74</v>
      </c>
      <c r="C492" s="169">
        <v>1096060.3400000001</v>
      </c>
      <c r="D492" s="170"/>
      <c r="E492" s="9"/>
      <c r="F492" s="9"/>
    </row>
    <row r="493" spans="2:6">
      <c r="B493" s="61" t="s">
        <v>76</v>
      </c>
      <c r="C493" s="169">
        <v>60949.440000000002</v>
      </c>
      <c r="D493" s="170"/>
      <c r="E493" s="9"/>
      <c r="F493" s="9"/>
    </row>
    <row r="494" spans="2:6">
      <c r="B494" s="61" t="s">
        <v>77</v>
      </c>
      <c r="C494" s="169">
        <v>-132235</v>
      </c>
      <c r="D494" s="170"/>
      <c r="E494" s="9"/>
      <c r="F494" s="9"/>
    </row>
    <row r="495" spans="2:6">
      <c r="B495" s="61" t="s">
        <v>78</v>
      </c>
      <c r="C495" s="169">
        <v>108550.35</v>
      </c>
      <c r="D495" s="170"/>
      <c r="E495" s="9"/>
      <c r="F495" s="9"/>
    </row>
    <row r="496" spans="2:6">
      <c r="B496" s="61" t="s">
        <v>81</v>
      </c>
      <c r="C496" s="169">
        <v>6983952.0599999996</v>
      </c>
      <c r="D496" s="170"/>
      <c r="E496" s="9"/>
      <c r="F496" s="9"/>
    </row>
    <row r="497" spans="2:8">
      <c r="B497" s="61" t="s">
        <v>83</v>
      </c>
      <c r="C497" s="169">
        <v>1560</v>
      </c>
      <c r="D497" s="170"/>
      <c r="E497" s="9"/>
      <c r="F497" s="9"/>
    </row>
    <row r="498" spans="2:8">
      <c r="B498" s="61" t="s">
        <v>85</v>
      </c>
      <c r="C498" s="169">
        <v>38880</v>
      </c>
      <c r="D498" s="170"/>
      <c r="E498" s="9"/>
      <c r="F498" s="9"/>
    </row>
    <row r="499" spans="2:8">
      <c r="B499" s="61" t="s">
        <v>87</v>
      </c>
      <c r="C499" s="169">
        <v>165300</v>
      </c>
      <c r="D499" s="170"/>
      <c r="E499" s="9"/>
      <c r="F499" s="9"/>
    </row>
    <row r="500" spans="2:8">
      <c r="B500" s="61" t="s">
        <v>88</v>
      </c>
      <c r="C500" s="169">
        <v>-406530</v>
      </c>
      <c r="D500" s="170"/>
      <c r="E500" s="9"/>
      <c r="F500" s="9"/>
    </row>
    <row r="501" spans="2:8">
      <c r="B501" s="61" t="s">
        <v>89</v>
      </c>
      <c r="C501" s="169">
        <v>-165300</v>
      </c>
      <c r="D501" s="170"/>
      <c r="E501" s="9"/>
      <c r="F501" s="9"/>
    </row>
    <row r="502" spans="2:8">
      <c r="B502" s="61" t="s">
        <v>94</v>
      </c>
      <c r="C502" s="169">
        <v>24726.93</v>
      </c>
      <c r="D502" s="170"/>
      <c r="E502" s="9"/>
      <c r="F502" s="9"/>
    </row>
    <row r="503" spans="2:8">
      <c r="B503" s="61" t="s">
        <v>98</v>
      </c>
      <c r="C503" s="169">
        <v>75594.03</v>
      </c>
      <c r="D503" s="170"/>
      <c r="E503" s="9"/>
      <c r="F503" s="9"/>
    </row>
    <row r="504" spans="2:8">
      <c r="B504" s="157"/>
      <c r="C504" s="158"/>
      <c r="D504" s="61"/>
      <c r="E504" s="9"/>
      <c r="F504" s="9"/>
    </row>
    <row r="505" spans="2:8">
      <c r="C505" s="71">
        <f>SUM(C485:C504)</f>
        <v>14498521.33</v>
      </c>
      <c r="D505" s="171"/>
      <c r="E505" s="9"/>
      <c r="F505" s="9"/>
      <c r="G505" s="9"/>
      <c r="H505" s="9"/>
    </row>
    <row r="506" spans="2:8">
      <c r="G506" s="9"/>
      <c r="H506" s="9"/>
    </row>
    <row r="507" spans="2:8">
      <c r="B507" s="138" t="s">
        <v>397</v>
      </c>
      <c r="C507" s="138" t="s">
        <v>60</v>
      </c>
      <c r="D507" s="138" t="s">
        <v>61</v>
      </c>
      <c r="G507" s="9"/>
      <c r="H507" s="9"/>
    </row>
    <row r="508" spans="2:8">
      <c r="B508" s="22" t="s">
        <v>398</v>
      </c>
      <c r="C508" s="23"/>
      <c r="D508" s="154">
        <v>270452.28999999998</v>
      </c>
      <c r="G508" s="9"/>
      <c r="H508" s="9"/>
    </row>
    <row r="509" spans="2:8">
      <c r="B509" s="30" t="s">
        <v>399</v>
      </c>
      <c r="C509" s="154">
        <v>223887367.34</v>
      </c>
      <c r="D509" s="172"/>
      <c r="G509" s="9"/>
      <c r="H509" s="9"/>
    </row>
    <row r="510" spans="2:8">
      <c r="B510" s="30" t="s">
        <v>400</v>
      </c>
      <c r="C510" s="154">
        <v>117623.77</v>
      </c>
      <c r="D510" s="154">
        <v>77480</v>
      </c>
      <c r="G510" s="9"/>
      <c r="H510" s="9"/>
    </row>
    <row r="511" spans="2:8">
      <c r="B511" s="30" t="s">
        <v>401</v>
      </c>
      <c r="C511" s="154">
        <v>0</v>
      </c>
      <c r="D511" s="32">
        <v>0</v>
      </c>
      <c r="G511" s="9"/>
      <c r="H511" s="9"/>
    </row>
    <row r="512" spans="2:8">
      <c r="B512" s="30" t="s">
        <v>402</v>
      </c>
      <c r="C512" s="154">
        <v>168038278.28</v>
      </c>
      <c r="D512" s="32">
        <v>0</v>
      </c>
      <c r="G512" s="9"/>
      <c r="H512" s="9"/>
    </row>
    <row r="513" spans="2:11">
      <c r="B513" s="61" t="s">
        <v>403</v>
      </c>
      <c r="C513" s="154">
        <v>0</v>
      </c>
      <c r="D513" s="32">
        <v>0</v>
      </c>
      <c r="G513" s="9"/>
      <c r="H513" s="9"/>
    </row>
    <row r="514" spans="2:11">
      <c r="B514" s="61" t="s">
        <v>404</v>
      </c>
      <c r="C514" s="154">
        <v>49464596.18</v>
      </c>
      <c r="D514" s="32">
        <v>0</v>
      </c>
      <c r="G514" s="9"/>
      <c r="H514" s="9"/>
    </row>
    <row r="515" spans="2:11">
      <c r="B515" s="61" t="s">
        <v>405</v>
      </c>
      <c r="C515" s="154">
        <v>0</v>
      </c>
      <c r="D515" s="32">
        <v>0</v>
      </c>
      <c r="G515" s="9"/>
      <c r="H515" s="9"/>
    </row>
    <row r="516" spans="2:11">
      <c r="B516" s="61" t="s">
        <v>406</v>
      </c>
      <c r="C516" s="154">
        <v>0</v>
      </c>
      <c r="D516" s="32">
        <v>0</v>
      </c>
      <c r="G516" s="9"/>
      <c r="H516" s="9"/>
    </row>
    <row r="517" spans="2:11">
      <c r="B517" s="61" t="s">
        <v>407</v>
      </c>
      <c r="C517" s="154">
        <v>6266869.1100000003</v>
      </c>
      <c r="D517" s="154">
        <v>192972.29</v>
      </c>
      <c r="G517" s="9"/>
      <c r="H517" s="9"/>
    </row>
    <row r="518" spans="2:11">
      <c r="B518" s="157"/>
      <c r="C518" s="34"/>
      <c r="D518" s="34"/>
      <c r="G518" s="9"/>
      <c r="H518" s="9"/>
    </row>
    <row r="519" spans="2:11">
      <c r="C519" s="173"/>
      <c r="G519" s="9"/>
      <c r="H519" s="9"/>
    </row>
    <row r="520" spans="2:11">
      <c r="C520" s="173"/>
      <c r="G520" s="9"/>
      <c r="H520" s="9"/>
    </row>
    <row r="521" spans="2:11">
      <c r="B521" s="174" t="s">
        <v>408</v>
      </c>
      <c r="G521" s="9"/>
      <c r="H521" s="9"/>
    </row>
    <row r="522" spans="2:11">
      <c r="B522" s="11" t="s">
        <v>409</v>
      </c>
      <c r="C522" s="175"/>
      <c r="G522" s="9"/>
      <c r="H522" s="9"/>
    </row>
    <row r="523" spans="2:11">
      <c r="B523" s="176"/>
      <c r="C523" s="176"/>
      <c r="D523" s="176"/>
      <c r="E523" s="176"/>
      <c r="F523" s="177"/>
      <c r="G523" s="9"/>
      <c r="H523" s="9"/>
      <c r="K523" s="68"/>
    </row>
    <row r="524" spans="2:11">
      <c r="B524" s="178"/>
      <c r="C524" s="178"/>
      <c r="D524" s="178"/>
      <c r="E524" s="178"/>
      <c r="F524" s="178"/>
      <c r="G524" s="9"/>
      <c r="H524" s="9"/>
      <c r="K524" s="68"/>
    </row>
    <row r="525" spans="2:11" ht="12.75" customHeight="1">
      <c r="B525" s="179" t="s">
        <v>410</v>
      </c>
      <c r="C525" s="180"/>
      <c r="D525" s="180"/>
      <c r="E525" s="180"/>
      <c r="F525" s="181"/>
      <c r="G525" s="9"/>
      <c r="H525" s="9"/>
      <c r="K525" s="68"/>
    </row>
    <row r="526" spans="2:11">
      <c r="B526" s="182" t="s">
        <v>411</v>
      </c>
      <c r="C526" s="183"/>
      <c r="D526" s="183"/>
      <c r="E526" s="183"/>
      <c r="F526" s="184"/>
      <c r="G526" s="9"/>
      <c r="H526" s="185"/>
      <c r="K526" s="68"/>
    </row>
    <row r="527" spans="2:11">
      <c r="B527" s="186" t="s">
        <v>412</v>
      </c>
      <c r="C527" s="187"/>
      <c r="D527" s="187"/>
      <c r="E527" s="187"/>
      <c r="F527" s="184"/>
      <c r="G527" s="9"/>
      <c r="H527" s="185"/>
      <c r="K527" s="68"/>
    </row>
    <row r="528" spans="2:11" ht="15">
      <c r="B528" s="188" t="s">
        <v>413</v>
      </c>
      <c r="C528" s="189"/>
      <c r="D528" s="190"/>
      <c r="E528" s="191">
        <f>+[1]R!H16</f>
        <v>747035374.40999997</v>
      </c>
      <c r="F528" s="192"/>
      <c r="G528" s="193" t="s">
        <v>414</v>
      </c>
      <c r="H528" s="194">
        <v>62126178</v>
      </c>
      <c r="I528" s="195"/>
    </row>
    <row r="529" spans="2:20" ht="15">
      <c r="B529" s="188"/>
      <c r="C529" s="189"/>
      <c r="D529" s="190"/>
      <c r="E529" s="196"/>
      <c r="G529" s="193" t="s">
        <v>415</v>
      </c>
      <c r="H529" s="193">
        <v>15003038</v>
      </c>
      <c r="I529" s="195"/>
      <c r="J529"/>
      <c r="K529" s="68"/>
    </row>
    <row r="530" spans="2:20" ht="15">
      <c r="B530" s="188" t="s">
        <v>416</v>
      </c>
      <c r="C530" s="189"/>
      <c r="D530" s="197"/>
      <c r="E530" s="198"/>
      <c r="F530" s="199"/>
      <c r="G530" s="200" t="s">
        <v>417</v>
      </c>
      <c r="H530" s="193"/>
      <c r="I530" s="195"/>
      <c r="J530"/>
      <c r="K530" s="68"/>
    </row>
    <row r="531" spans="2:20" ht="15">
      <c r="B531" s="188" t="s">
        <v>418</v>
      </c>
      <c r="C531" s="189"/>
      <c r="D531" s="201"/>
      <c r="E531" s="202"/>
      <c r="F531" s="199"/>
      <c r="G531" s="200" t="s">
        <v>419</v>
      </c>
      <c r="H531" s="193">
        <v>10780</v>
      </c>
      <c r="I531" s="195"/>
      <c r="J531"/>
      <c r="K531" s="68"/>
    </row>
    <row r="532" spans="2:20" ht="15">
      <c r="B532" s="188" t="s">
        <v>420</v>
      </c>
      <c r="C532" s="189"/>
      <c r="D532" s="201"/>
      <c r="E532" s="202"/>
      <c r="F532" s="199"/>
      <c r="G532" s="200" t="s">
        <v>421</v>
      </c>
      <c r="H532" s="203">
        <v>311042</v>
      </c>
      <c r="I532" s="195"/>
      <c r="J532"/>
      <c r="K532" s="68"/>
    </row>
    <row r="533" spans="2:20" ht="15">
      <c r="B533" s="188" t="s">
        <v>422</v>
      </c>
      <c r="C533" s="189"/>
      <c r="D533" s="201"/>
      <c r="E533" s="202"/>
      <c r="F533" s="199"/>
      <c r="G533" s="193" t="s">
        <v>423</v>
      </c>
      <c r="H533" s="193">
        <v>2661832</v>
      </c>
      <c r="I533" s="195"/>
      <c r="J533"/>
      <c r="K533" s="68"/>
    </row>
    <row r="534" spans="2:20" ht="15">
      <c r="B534" s="188" t="s">
        <v>424</v>
      </c>
      <c r="C534" s="189"/>
      <c r="D534" s="201"/>
      <c r="E534" s="202"/>
      <c r="F534" s="199"/>
      <c r="G534" s="193" t="s">
        <v>425</v>
      </c>
      <c r="H534" s="193">
        <v>43525</v>
      </c>
      <c r="I534" s="195"/>
      <c r="J534"/>
      <c r="K534" s="68"/>
      <c r="M534"/>
      <c r="N534"/>
      <c r="O534"/>
      <c r="P534"/>
      <c r="Q534"/>
      <c r="R534"/>
      <c r="S534"/>
      <c r="T534"/>
    </row>
    <row r="535" spans="2:20" ht="15">
      <c r="B535" s="188" t="s">
        <v>426</v>
      </c>
      <c r="C535" s="189"/>
      <c r="D535" s="201"/>
      <c r="E535" s="202"/>
      <c r="F535" s="199"/>
      <c r="G535" s="193" t="s">
        <v>427</v>
      </c>
      <c r="H535" s="200"/>
      <c r="I535" s="195"/>
      <c r="J535"/>
      <c r="K535" s="68"/>
      <c r="M535"/>
      <c r="N535"/>
      <c r="O535"/>
      <c r="P535"/>
      <c r="Q535"/>
      <c r="R535"/>
      <c r="S535"/>
      <c r="T535"/>
    </row>
    <row r="536" spans="2:20" ht="15">
      <c r="B536" s="188"/>
      <c r="C536" s="189"/>
      <c r="D536" s="204"/>
      <c r="E536" s="204"/>
      <c r="F536" s="38"/>
      <c r="G536" s="200" t="s">
        <v>428</v>
      </c>
      <c r="H536" s="193">
        <v>740328</v>
      </c>
      <c r="I536" s="195"/>
      <c r="J536"/>
      <c r="K536" s="68"/>
      <c r="M536"/>
      <c r="N536"/>
      <c r="O536"/>
      <c r="P536"/>
      <c r="Q536"/>
      <c r="R536"/>
      <c r="S536"/>
      <c r="T536"/>
    </row>
    <row r="537" spans="2:20" ht="15">
      <c r="B537" s="188" t="s">
        <v>429</v>
      </c>
      <c r="C537" s="189"/>
      <c r="D537" s="197"/>
      <c r="E537" s="205">
        <f>+D541</f>
        <v>11615499.780000001</v>
      </c>
      <c r="F537" s="206"/>
      <c r="G537" s="200" t="s">
        <v>430</v>
      </c>
      <c r="H537" s="193">
        <v>42823</v>
      </c>
      <c r="I537" s="195"/>
      <c r="J537"/>
      <c r="K537" s="68"/>
      <c r="M537"/>
      <c r="N537"/>
      <c r="O537"/>
      <c r="P537"/>
      <c r="Q537"/>
      <c r="R537"/>
      <c r="S537"/>
      <c r="T537"/>
    </row>
    <row r="538" spans="2:20" ht="15">
      <c r="B538" s="188" t="s">
        <v>431</v>
      </c>
      <c r="C538" s="189"/>
      <c r="D538" s="201"/>
      <c r="E538" s="202"/>
      <c r="F538" s="199"/>
      <c r="G538" s="193" t="s">
        <v>432</v>
      </c>
      <c r="H538" s="193">
        <v>681438</v>
      </c>
      <c r="I538" s="195"/>
      <c r="J538"/>
      <c r="K538" s="68"/>
      <c r="M538"/>
      <c r="N538"/>
      <c r="O538"/>
      <c r="P538"/>
      <c r="Q538"/>
      <c r="R538"/>
      <c r="S538"/>
      <c r="T538"/>
    </row>
    <row r="539" spans="2:20" ht="15">
      <c r="B539" s="188" t="s">
        <v>433</v>
      </c>
      <c r="C539" s="189"/>
      <c r="D539" s="201"/>
      <c r="E539" s="202"/>
      <c r="F539" s="199"/>
      <c r="G539" s="193" t="s">
        <v>434</v>
      </c>
      <c r="H539" s="193">
        <v>3639574</v>
      </c>
      <c r="I539" s="195"/>
      <c r="J539"/>
      <c r="K539" s="68"/>
      <c r="M539"/>
      <c r="N539"/>
      <c r="O539"/>
      <c r="P539"/>
      <c r="Q539"/>
      <c r="R539"/>
      <c r="S539"/>
      <c r="T539"/>
    </row>
    <row r="540" spans="2:20" ht="15">
      <c r="B540" s="188" t="s">
        <v>435</v>
      </c>
      <c r="C540" s="189"/>
      <c r="D540" s="201"/>
      <c r="E540" s="202"/>
      <c r="F540" s="199"/>
      <c r="G540" s="193" t="s">
        <v>436</v>
      </c>
      <c r="H540" s="193">
        <v>1108528</v>
      </c>
      <c r="I540" s="195"/>
      <c r="J540"/>
      <c r="K540" s="68"/>
      <c r="M540"/>
      <c r="N540"/>
      <c r="O540"/>
      <c r="P540"/>
      <c r="Q540"/>
      <c r="R540"/>
      <c r="S540"/>
      <c r="T540"/>
    </row>
    <row r="541" spans="2:20" ht="15">
      <c r="B541" s="188" t="s">
        <v>437</v>
      </c>
      <c r="C541" s="189"/>
      <c r="D541" s="207">
        <f>I566</f>
        <v>11615499.780000001</v>
      </c>
      <c r="E541" s="208"/>
      <c r="F541" s="209"/>
      <c r="G541" s="193" t="s">
        <v>438</v>
      </c>
      <c r="H541" s="193">
        <v>5401</v>
      </c>
      <c r="I541" s="195"/>
      <c r="J541"/>
      <c r="K541" s="68"/>
      <c r="M541"/>
      <c r="N541"/>
      <c r="O541"/>
      <c r="P541"/>
      <c r="Q541"/>
      <c r="R541"/>
      <c r="S541"/>
      <c r="T541"/>
    </row>
    <row r="542" spans="2:20" ht="15">
      <c r="B542" s="188"/>
      <c r="C542" s="189"/>
      <c r="D542" s="196"/>
      <c r="E542" s="196"/>
      <c r="G542" s="193" t="s">
        <v>439</v>
      </c>
      <c r="H542" s="193">
        <v>3638575.58</v>
      </c>
      <c r="I542" s="195"/>
      <c r="J542"/>
      <c r="K542" s="68"/>
      <c r="M542"/>
      <c r="N542"/>
      <c r="O542"/>
      <c r="P542"/>
      <c r="Q542"/>
      <c r="R542"/>
      <c r="S542"/>
      <c r="T542"/>
    </row>
    <row r="543" spans="2:20" ht="15">
      <c r="B543" s="188" t="s">
        <v>440</v>
      </c>
      <c r="C543" s="189"/>
      <c r="D543" s="196"/>
      <c r="E543" s="210">
        <f>+E528+E530-E537</f>
        <v>735419874.63</v>
      </c>
      <c r="F543" s="211">
        <f>+E543-[1]EA!D23</f>
        <v>0</v>
      </c>
      <c r="G543" s="200" t="s">
        <v>441</v>
      </c>
      <c r="H543" s="200"/>
      <c r="I543" s="195"/>
      <c r="J543"/>
      <c r="K543" s="68"/>
      <c r="M543"/>
      <c r="N543"/>
      <c r="O543"/>
      <c r="P543"/>
      <c r="Q543"/>
      <c r="R543"/>
      <c r="S543"/>
      <c r="T543"/>
    </row>
    <row r="544" spans="2:20" ht="15">
      <c r="B544" s="204"/>
      <c r="C544" s="204"/>
      <c r="D544" s="204"/>
      <c r="E544" s="212"/>
      <c r="F544" s="213"/>
      <c r="G544" s="193" t="s">
        <v>442</v>
      </c>
      <c r="H544" s="193">
        <v>2235</v>
      </c>
      <c r="I544" s="195"/>
      <c r="J544"/>
      <c r="K544" s="68"/>
      <c r="L544"/>
      <c r="M544"/>
      <c r="N544"/>
      <c r="O544"/>
      <c r="P544"/>
      <c r="Q544"/>
      <c r="R544"/>
      <c r="S544"/>
      <c r="T544"/>
    </row>
    <row r="545" spans="2:20" ht="15">
      <c r="B545" s="204"/>
      <c r="C545" s="204"/>
      <c r="D545" s="204"/>
      <c r="E545" s="204"/>
      <c r="F545" s="214"/>
      <c r="G545" s="200" t="s">
        <v>443</v>
      </c>
      <c r="H545" s="193">
        <v>261839.89</v>
      </c>
      <c r="I545" s="195"/>
      <c r="J545"/>
      <c r="K545" s="68"/>
      <c r="L545"/>
      <c r="M545"/>
      <c r="N545"/>
      <c r="O545"/>
      <c r="P545"/>
      <c r="Q545"/>
      <c r="R545"/>
      <c r="S545"/>
      <c r="T545"/>
    </row>
    <row r="546" spans="2:20" ht="15">
      <c r="B546" s="179" t="s">
        <v>444</v>
      </c>
      <c r="C546" s="180"/>
      <c r="D546" s="180"/>
      <c r="E546" s="180"/>
      <c r="F546" s="181"/>
      <c r="G546" s="193" t="s">
        <v>445</v>
      </c>
      <c r="H546" s="193">
        <v>234262.85</v>
      </c>
      <c r="I546" s="195"/>
      <c r="J546"/>
      <c r="K546" s="68"/>
      <c r="L546"/>
      <c r="M546"/>
      <c r="N546"/>
      <c r="O546"/>
      <c r="P546"/>
      <c r="Q546"/>
      <c r="R546"/>
      <c r="S546"/>
      <c r="T546"/>
    </row>
    <row r="547" spans="2:20" ht="15">
      <c r="B547" s="182" t="s">
        <v>446</v>
      </c>
      <c r="C547" s="183"/>
      <c r="D547" s="183"/>
      <c r="E547" s="183"/>
      <c r="F547" s="184"/>
      <c r="G547" s="193" t="s">
        <v>447</v>
      </c>
      <c r="H547" s="193">
        <v>44914</v>
      </c>
      <c r="I547" s="195"/>
      <c r="J547" s="9"/>
      <c r="K547" s="68"/>
      <c r="L547"/>
      <c r="M547"/>
      <c r="N547"/>
      <c r="O547"/>
      <c r="P547"/>
      <c r="Q547"/>
      <c r="R547"/>
      <c r="S547"/>
      <c r="T547"/>
    </row>
    <row r="548" spans="2:20" ht="15">
      <c r="B548" s="186" t="s">
        <v>412</v>
      </c>
      <c r="C548" s="187"/>
      <c r="D548" s="187"/>
      <c r="E548" s="187"/>
      <c r="F548" s="184"/>
      <c r="G548" s="193" t="s">
        <v>448</v>
      </c>
      <c r="H548" s="193">
        <v>100607.96</v>
      </c>
      <c r="I548" s="195"/>
      <c r="J548" s="9"/>
      <c r="K548" s="68"/>
      <c r="L548"/>
      <c r="M548"/>
      <c r="N548"/>
      <c r="O548"/>
      <c r="P548"/>
      <c r="Q548"/>
      <c r="R548"/>
      <c r="S548"/>
      <c r="T548"/>
    </row>
    <row r="549" spans="2:20" ht="15">
      <c r="B549" s="188" t="s">
        <v>449</v>
      </c>
      <c r="C549" s="189"/>
      <c r="D549" s="190"/>
      <c r="E549" s="215">
        <f>+[1]CA!G23</f>
        <v>608527146.39999998</v>
      </c>
      <c r="F549" s="216"/>
      <c r="G549" s="193" t="s">
        <v>450</v>
      </c>
      <c r="H549" s="200"/>
      <c r="I549" s="195"/>
      <c r="J549"/>
      <c r="K549" s="68"/>
      <c r="L549"/>
      <c r="M549"/>
      <c r="N549"/>
      <c r="O549"/>
      <c r="P549"/>
      <c r="Q549"/>
      <c r="R549"/>
      <c r="S549"/>
      <c r="T549"/>
    </row>
    <row r="550" spans="2:20" ht="15">
      <c r="B550" s="188"/>
      <c r="C550" s="189"/>
      <c r="D550" s="190"/>
      <c r="E550" s="196"/>
      <c r="G550" s="193" t="s">
        <v>451</v>
      </c>
      <c r="H550" s="200">
        <v>250</v>
      </c>
      <c r="I550" s="195"/>
      <c r="J550" s="9"/>
      <c r="K550" s="68"/>
      <c r="L550"/>
      <c r="M550"/>
      <c r="N550"/>
      <c r="O550"/>
      <c r="P550"/>
      <c r="Q550"/>
      <c r="R550"/>
      <c r="S550"/>
      <c r="T550"/>
    </row>
    <row r="551" spans="2:20" ht="15">
      <c r="B551" s="188" t="s">
        <v>452</v>
      </c>
      <c r="C551" s="189"/>
      <c r="D551" s="217"/>
      <c r="E551" s="218">
        <f>SUM(D552:D572)</f>
        <v>15727881.91</v>
      </c>
      <c r="F551" s="219"/>
      <c r="G551" s="193" t="s">
        <v>453</v>
      </c>
      <c r="H551" s="193">
        <v>1122.8800000000001</v>
      </c>
      <c r="I551" s="195"/>
      <c r="J551" s="9"/>
      <c r="K551" s="68"/>
      <c r="L551"/>
      <c r="M551"/>
      <c r="N551"/>
      <c r="O551"/>
      <c r="P551"/>
      <c r="Q551"/>
      <c r="R551"/>
      <c r="S551"/>
      <c r="T551"/>
    </row>
    <row r="552" spans="2:20" ht="15">
      <c r="B552" s="220" t="s">
        <v>454</v>
      </c>
      <c r="C552" s="220"/>
      <c r="D552" s="221">
        <v>539416.03</v>
      </c>
      <c r="E552" s="222"/>
      <c r="F552" s="223"/>
      <c r="G552" s="193" t="s">
        <v>455</v>
      </c>
      <c r="H552" s="200"/>
      <c r="I552" s="195"/>
      <c r="J552" s="9"/>
      <c r="K552" s="68"/>
      <c r="L552"/>
      <c r="M552"/>
      <c r="N552"/>
      <c r="O552"/>
      <c r="P552"/>
      <c r="Q552"/>
      <c r="R552"/>
      <c r="S552"/>
      <c r="T552"/>
    </row>
    <row r="553" spans="2:20" ht="15">
      <c r="B553" s="220" t="s">
        <v>456</v>
      </c>
      <c r="C553" s="220"/>
      <c r="D553" s="221">
        <v>85452</v>
      </c>
      <c r="E553" s="222"/>
      <c r="F553" s="223"/>
      <c r="G553" s="193" t="s">
        <v>457</v>
      </c>
      <c r="H553" s="200"/>
      <c r="I553" s="195"/>
      <c r="J553" s="9"/>
      <c r="K553" s="68"/>
      <c r="L553"/>
      <c r="M553"/>
      <c r="N553"/>
      <c r="O553"/>
      <c r="P553"/>
      <c r="Q553"/>
      <c r="R553"/>
      <c r="S553"/>
      <c r="T553"/>
    </row>
    <row r="554" spans="2:20" ht="15">
      <c r="B554" s="220" t="s">
        <v>458</v>
      </c>
      <c r="C554" s="220"/>
      <c r="D554" s="221">
        <v>1086500.04</v>
      </c>
      <c r="E554" s="222"/>
      <c r="F554" s="223"/>
      <c r="G554" s="200" t="s">
        <v>459</v>
      </c>
      <c r="H554" s="195"/>
      <c r="I554" s="195"/>
      <c r="J554" s="9"/>
      <c r="K554" s="68"/>
      <c r="L554"/>
      <c r="M554"/>
      <c r="N554"/>
      <c r="O554"/>
      <c r="P554"/>
      <c r="Q554"/>
      <c r="R554"/>
      <c r="S554"/>
      <c r="T554"/>
    </row>
    <row r="555" spans="2:20" ht="15">
      <c r="B555" s="220" t="s">
        <v>460</v>
      </c>
      <c r="C555" s="220"/>
      <c r="D555" s="221">
        <v>58909.440000000002</v>
      </c>
      <c r="E555" s="222"/>
      <c r="F555" s="223"/>
      <c r="G555" s="200" t="s">
        <v>461</v>
      </c>
      <c r="H555" s="200"/>
      <c r="I555" s="195"/>
      <c r="J555" s="185"/>
      <c r="K555" s="68"/>
      <c r="L555"/>
      <c r="M555"/>
      <c r="N555"/>
      <c r="O555"/>
      <c r="P555"/>
      <c r="Q555"/>
      <c r="R555"/>
      <c r="S555"/>
      <c r="T555"/>
    </row>
    <row r="556" spans="2:20" ht="15">
      <c r="B556" s="220" t="s">
        <v>462</v>
      </c>
      <c r="C556" s="220"/>
      <c r="D556" s="221">
        <v>102046.35</v>
      </c>
      <c r="E556" s="222"/>
      <c r="F556" s="223"/>
      <c r="G556" s="200" t="s">
        <v>463</v>
      </c>
      <c r="H556" s="193">
        <v>11036652.880000001</v>
      </c>
      <c r="I556" s="195"/>
      <c r="J556" s="9"/>
      <c r="K556" s="68"/>
      <c r="L556"/>
      <c r="M556"/>
      <c r="N556"/>
      <c r="O556"/>
      <c r="P556"/>
      <c r="Q556"/>
      <c r="R556"/>
      <c r="S556"/>
      <c r="T556"/>
    </row>
    <row r="557" spans="2:20" ht="15">
      <c r="B557" s="220" t="s">
        <v>464</v>
      </c>
      <c r="C557" s="220"/>
      <c r="D557" s="221">
        <v>0</v>
      </c>
      <c r="E557" s="222"/>
      <c r="F557" s="223"/>
      <c r="G557" s="200" t="s">
        <v>465</v>
      </c>
      <c r="H557" s="200"/>
      <c r="I557" s="195"/>
      <c r="J557" s="185"/>
      <c r="K557" s="68"/>
      <c r="L557"/>
      <c r="M557"/>
      <c r="N557"/>
      <c r="O557"/>
      <c r="P557"/>
      <c r="Q557"/>
      <c r="R557"/>
      <c r="S557"/>
      <c r="T557"/>
    </row>
    <row r="558" spans="2:20" ht="15">
      <c r="B558" s="220" t="s">
        <v>466</v>
      </c>
      <c r="C558" s="220"/>
      <c r="D558" s="221">
        <v>6983952.0599999996</v>
      </c>
      <c r="E558" s="222"/>
      <c r="F558" s="223"/>
      <c r="G558" s="193" t="s">
        <v>467</v>
      </c>
      <c r="H558" s="193">
        <v>565971401.37</v>
      </c>
      <c r="I558" s="195"/>
      <c r="J558" s="9"/>
      <c r="K558" s="68"/>
      <c r="L558"/>
      <c r="M558"/>
      <c r="N558"/>
      <c r="O558"/>
      <c r="P558"/>
      <c r="Q558"/>
      <c r="R558"/>
      <c r="S558"/>
      <c r="T558"/>
    </row>
    <row r="559" spans="2:20" ht="15">
      <c r="B559" s="220" t="s">
        <v>468</v>
      </c>
      <c r="C559" s="220"/>
      <c r="D559" s="221">
        <v>1560</v>
      </c>
      <c r="E559" s="222"/>
      <c r="F559" s="223"/>
      <c r="G559" s="193" t="s">
        <v>469</v>
      </c>
      <c r="H559" s="193">
        <v>14441307.67</v>
      </c>
      <c r="I559" s="203"/>
      <c r="J559" s="185"/>
      <c r="K559" s="68"/>
      <c r="L559"/>
      <c r="M559"/>
      <c r="N559"/>
      <c r="O559"/>
      <c r="P559"/>
      <c r="Q559"/>
      <c r="R559"/>
      <c r="S559"/>
      <c r="T559"/>
    </row>
    <row r="560" spans="2:20" ht="15">
      <c r="B560" s="220" t="s">
        <v>470</v>
      </c>
      <c r="C560" s="220"/>
      <c r="D560" s="221">
        <v>38880</v>
      </c>
      <c r="E560" s="222"/>
      <c r="F560" s="223"/>
      <c r="G560" s="193" t="s">
        <v>471</v>
      </c>
      <c r="H560" s="193">
        <v>43837471.380000003</v>
      </c>
      <c r="I560" s="203"/>
      <c r="J560" s="185"/>
      <c r="K560" s="68"/>
      <c r="L560"/>
      <c r="M560"/>
      <c r="N560"/>
      <c r="O560"/>
      <c r="P560"/>
      <c r="Q560"/>
      <c r="R560"/>
      <c r="S560"/>
      <c r="T560"/>
    </row>
    <row r="561" spans="2:20" ht="15">
      <c r="B561" s="220" t="s">
        <v>472</v>
      </c>
      <c r="C561" s="220"/>
      <c r="D561" s="221">
        <v>0</v>
      </c>
      <c r="E561" s="222"/>
      <c r="F561" s="223"/>
      <c r="G561" s="193" t="s">
        <v>473</v>
      </c>
      <c r="H561" s="193">
        <v>2377082</v>
      </c>
      <c r="I561" s="203"/>
      <c r="J561" s="9"/>
      <c r="K561" s="68"/>
      <c r="L561"/>
      <c r="M561"/>
      <c r="N561"/>
      <c r="O561"/>
      <c r="P561"/>
      <c r="Q561"/>
      <c r="R561"/>
      <c r="S561"/>
      <c r="T561"/>
    </row>
    <row r="562" spans="2:20" ht="15">
      <c r="B562" s="220" t="s">
        <v>474</v>
      </c>
      <c r="C562" s="220"/>
      <c r="D562" s="221">
        <v>0</v>
      </c>
      <c r="E562" s="222"/>
      <c r="F562" s="223"/>
      <c r="G562" s="193" t="s">
        <v>475</v>
      </c>
      <c r="H562" s="193">
        <v>9525464.7200000007</v>
      </c>
      <c r="I562" s="203"/>
      <c r="J562" s="9"/>
      <c r="K562" s="68"/>
      <c r="L562"/>
      <c r="M562"/>
      <c r="N562"/>
      <c r="O562"/>
      <c r="P562"/>
      <c r="Q562"/>
      <c r="R562"/>
      <c r="S562"/>
      <c r="T562"/>
    </row>
    <row r="563" spans="2:20" ht="15">
      <c r="B563" s="220" t="s">
        <v>476</v>
      </c>
      <c r="C563" s="220"/>
      <c r="D563" s="221">
        <v>0</v>
      </c>
      <c r="E563" s="222"/>
      <c r="F563" s="223"/>
      <c r="G563" s="193"/>
      <c r="H563" s="193"/>
      <c r="I563" s="203"/>
      <c r="J563" s="9"/>
      <c r="K563" s="68"/>
      <c r="L563"/>
      <c r="M563"/>
      <c r="N563"/>
      <c r="O563"/>
      <c r="P563"/>
      <c r="Q563"/>
      <c r="R563"/>
      <c r="S563"/>
      <c r="T563"/>
    </row>
    <row r="564" spans="2:20" ht="15">
      <c r="B564" s="224" t="s">
        <v>477</v>
      </c>
      <c r="C564" s="220"/>
      <c r="D564" s="221">
        <v>0</v>
      </c>
      <c r="E564" s="222"/>
      <c r="F564" s="223"/>
      <c r="G564" s="200" t="s">
        <v>478</v>
      </c>
      <c r="H564" s="193">
        <v>2090035.06</v>
      </c>
      <c r="I564" s="203"/>
      <c r="J564" s="9"/>
      <c r="K564" s="68"/>
      <c r="L564"/>
      <c r="M564"/>
      <c r="N564"/>
      <c r="O564"/>
      <c r="P564"/>
      <c r="Q564"/>
      <c r="R564"/>
      <c r="S564"/>
      <c r="T564"/>
    </row>
    <row r="565" spans="2:20" ht="15">
      <c r="B565" s="220" t="s">
        <v>479</v>
      </c>
      <c r="C565" s="220"/>
      <c r="D565" s="221">
        <v>0</v>
      </c>
      <c r="E565" s="222"/>
      <c r="F565" s="223"/>
      <c r="G565" s="193" t="s">
        <v>480</v>
      </c>
      <c r="H565" s="200"/>
      <c r="I565" s="203"/>
      <c r="K565" s="68"/>
      <c r="L565"/>
      <c r="M565"/>
      <c r="N565"/>
      <c r="O565"/>
      <c r="P565"/>
      <c r="Q565"/>
      <c r="R565"/>
      <c r="S565"/>
      <c r="T565"/>
    </row>
    <row r="566" spans="2:20" ht="15">
      <c r="B566" s="220" t="s">
        <v>481</v>
      </c>
      <c r="C566" s="220"/>
      <c r="D566" s="221">
        <v>24726.93</v>
      </c>
      <c r="E566" s="222"/>
      <c r="F566" s="223"/>
      <c r="G566" s="200" t="s">
        <v>482</v>
      </c>
      <c r="H566" s="225">
        <v>7100000.1699999999</v>
      </c>
      <c r="I566" s="225">
        <f>+H555+H557+H562+H564</f>
        <v>11615499.780000001</v>
      </c>
      <c r="K566" s="68"/>
      <c r="L566"/>
      <c r="M566"/>
      <c r="N566"/>
      <c r="O566"/>
      <c r="P566"/>
      <c r="Q566"/>
      <c r="R566"/>
      <c r="S566"/>
      <c r="T566"/>
    </row>
    <row r="567" spans="2:20" ht="12.75" customHeight="1">
      <c r="B567" s="220" t="s">
        <v>483</v>
      </c>
      <c r="C567" s="220"/>
      <c r="D567" s="221">
        <v>0</v>
      </c>
      <c r="E567" s="222"/>
      <c r="F567" s="223"/>
      <c r="G567" s="9"/>
      <c r="H567" s="226"/>
      <c r="I567" s="227"/>
      <c r="K567" s="68"/>
      <c r="L567"/>
      <c r="M567"/>
      <c r="N567"/>
      <c r="O567"/>
      <c r="P567"/>
      <c r="Q567"/>
      <c r="R567"/>
      <c r="S567"/>
      <c r="T567"/>
    </row>
    <row r="568" spans="2:20" ht="12.75" customHeight="1">
      <c r="B568" s="220" t="s">
        <v>484</v>
      </c>
      <c r="C568" s="220"/>
      <c r="D568" s="221">
        <v>75594.03</v>
      </c>
      <c r="E568" s="222"/>
      <c r="F568" s="223"/>
      <c r="G568" s="9"/>
      <c r="H568" s="226"/>
      <c r="I568" s="227"/>
      <c r="K568" s="68"/>
      <c r="L568"/>
      <c r="M568"/>
      <c r="N568"/>
      <c r="O568"/>
      <c r="P568"/>
      <c r="Q568"/>
      <c r="R568"/>
      <c r="S568"/>
      <c r="T568"/>
    </row>
    <row r="569" spans="2:20" ht="12.75" customHeight="1">
      <c r="B569" s="220" t="s">
        <v>485</v>
      </c>
      <c r="C569" s="220"/>
      <c r="D569" s="221">
        <v>0</v>
      </c>
      <c r="E569" s="222"/>
      <c r="F569" s="223"/>
      <c r="G569" s="9"/>
      <c r="H569" s="226"/>
      <c r="I569" s="227"/>
      <c r="K569" s="68"/>
      <c r="L569"/>
      <c r="M569"/>
      <c r="N569"/>
      <c r="O569"/>
      <c r="P569"/>
      <c r="Q569"/>
      <c r="R569"/>
      <c r="S569"/>
      <c r="T569"/>
    </row>
    <row r="570" spans="2:20" ht="15">
      <c r="B570" s="220" t="s">
        <v>486</v>
      </c>
      <c r="C570" s="228"/>
      <c r="D570" s="221">
        <v>6730845.0300000003</v>
      </c>
      <c r="E570" s="222"/>
      <c r="F570" s="223"/>
      <c r="G570" s="9"/>
      <c r="H570" s="229"/>
      <c r="I570" s="229"/>
      <c r="J570" s="229"/>
      <c r="K570" s="68"/>
      <c r="L570"/>
      <c r="M570"/>
      <c r="N570"/>
      <c r="O570"/>
      <c r="P570"/>
      <c r="Q570"/>
      <c r="R570"/>
      <c r="S570"/>
      <c r="T570"/>
    </row>
    <row r="571" spans="2:20" ht="15">
      <c r="B571" s="188" t="s">
        <v>487</v>
      </c>
      <c r="C571" s="189"/>
      <c r="D571" s="201"/>
      <c r="E571" s="222"/>
      <c r="G571" s="9"/>
      <c r="H571" s="229"/>
      <c r="I571" s="229"/>
      <c r="J571" s="229"/>
      <c r="K571" s="68"/>
      <c r="L571"/>
      <c r="M571"/>
      <c r="N571"/>
      <c r="O571"/>
    </row>
    <row r="572" spans="2:20" ht="15">
      <c r="B572" s="188" t="s">
        <v>488</v>
      </c>
      <c r="C572" s="189"/>
      <c r="D572" s="201"/>
      <c r="E572" s="222"/>
      <c r="F572" s="219"/>
      <c r="G572" s="9"/>
      <c r="H572" s="229"/>
      <c r="I572" s="229"/>
      <c r="J572" s="229"/>
      <c r="K572" s="68"/>
      <c r="L572"/>
      <c r="M572"/>
      <c r="N572"/>
      <c r="O572"/>
    </row>
    <row r="573" spans="2:20" ht="15">
      <c r="B573" s="188"/>
      <c r="C573" s="189"/>
      <c r="D573" s="196"/>
      <c r="E573" s="196"/>
      <c r="F573" s="223"/>
      <c r="G573" s="9"/>
      <c r="H573" s="229"/>
      <c r="I573" s="229"/>
      <c r="J573" s="229"/>
      <c r="K573" s="230"/>
      <c r="L573"/>
      <c r="M573"/>
      <c r="N573"/>
      <c r="O573"/>
    </row>
    <row r="574" spans="2:20" ht="15">
      <c r="B574" s="188" t="s">
        <v>489</v>
      </c>
      <c r="C574" s="189"/>
      <c r="D574" s="197"/>
      <c r="E574" s="231">
        <f>SUM(D575:D580)</f>
        <v>3451120.24</v>
      </c>
      <c r="F574" s="223"/>
      <c r="G574" s="9"/>
      <c r="H574" s="229"/>
      <c r="I574" s="229"/>
      <c r="J574" s="229"/>
      <c r="K574" s="230"/>
      <c r="L574"/>
      <c r="M574"/>
      <c r="N574"/>
      <c r="O574"/>
    </row>
    <row r="575" spans="2:20" ht="15">
      <c r="B575" s="188" t="s">
        <v>490</v>
      </c>
      <c r="C575" s="189"/>
      <c r="D575" s="232">
        <v>270452.28999999998</v>
      </c>
      <c r="E575" s="222"/>
      <c r="F575" s="223"/>
      <c r="G575" s="9"/>
      <c r="H575" s="229"/>
      <c r="I575" s="229"/>
      <c r="J575" s="229"/>
      <c r="K575" s="230"/>
      <c r="L575"/>
      <c r="M575"/>
      <c r="N575"/>
      <c r="O575"/>
    </row>
    <row r="576" spans="2:20" ht="15">
      <c r="B576" s="188" t="s">
        <v>491</v>
      </c>
      <c r="C576" s="189"/>
      <c r="D576" s="232"/>
      <c r="E576" s="222"/>
      <c r="F576" s="223"/>
      <c r="G576" s="9"/>
      <c r="H576" s="229"/>
      <c r="I576" s="229"/>
      <c r="J576" s="229"/>
      <c r="K576" s="230"/>
      <c r="L576"/>
      <c r="M576"/>
      <c r="N576"/>
      <c r="O576"/>
    </row>
    <row r="577" spans="2:15" ht="15">
      <c r="B577" s="188" t="s">
        <v>492</v>
      </c>
      <c r="C577" s="189"/>
      <c r="D577" s="232"/>
      <c r="E577" s="222"/>
      <c r="F577" s="223"/>
      <c r="G577" s="9"/>
      <c r="H577" s="229"/>
      <c r="I577" s="229"/>
      <c r="J577" s="229"/>
      <c r="K577" s="230"/>
      <c r="L577"/>
      <c r="M577"/>
      <c r="N577"/>
      <c r="O577"/>
    </row>
    <row r="578" spans="2:15" ht="15">
      <c r="B578" s="188" t="s">
        <v>493</v>
      </c>
      <c r="C578" s="189"/>
      <c r="D578" s="233"/>
      <c r="E578" s="222"/>
      <c r="F578" s="223"/>
      <c r="G578" s="9"/>
      <c r="H578" s="234"/>
      <c r="I578" s="38"/>
      <c r="J578" s="229"/>
      <c r="K578" s="230"/>
      <c r="L578"/>
      <c r="M578"/>
      <c r="N578"/>
      <c r="O578"/>
    </row>
    <row r="579" spans="2:15" ht="15">
      <c r="B579" s="188" t="s">
        <v>494</v>
      </c>
      <c r="C579" s="189"/>
      <c r="D579" s="232"/>
      <c r="E579" s="222"/>
      <c r="F579" s="223"/>
      <c r="G579" s="9"/>
      <c r="H579" s="234"/>
      <c r="I579" s="229"/>
      <c r="J579" s="229"/>
      <c r="K579" s="230"/>
      <c r="L579"/>
      <c r="M579"/>
      <c r="N579"/>
      <c r="O579"/>
    </row>
    <row r="580" spans="2:15" ht="15">
      <c r="B580" s="188" t="s">
        <v>495</v>
      </c>
      <c r="C580" s="189"/>
      <c r="D580" s="232">
        <v>3180667.95</v>
      </c>
      <c r="E580" s="222"/>
      <c r="G580" s="9"/>
      <c r="H580" s="234"/>
      <c r="I580" s="229"/>
      <c r="J580" s="229"/>
      <c r="K580" s="230"/>
      <c r="L580"/>
      <c r="M580"/>
      <c r="N580"/>
      <c r="O580"/>
    </row>
    <row r="581" spans="2:15" ht="15">
      <c r="B581" s="188" t="s">
        <v>496</v>
      </c>
      <c r="C581" s="189"/>
      <c r="D581" s="235">
        <v>0</v>
      </c>
      <c r="E581" s="222"/>
      <c r="F581" s="236"/>
      <c r="G581" s="9"/>
      <c r="H581" s="234"/>
      <c r="I581" s="38"/>
      <c r="J581" s="229"/>
      <c r="K581" s="230"/>
      <c r="L581"/>
      <c r="M581"/>
      <c r="N581"/>
      <c r="O581"/>
    </row>
    <row r="582" spans="2:15" ht="15">
      <c r="B582" s="237"/>
      <c r="C582" s="237"/>
      <c r="D582" s="196"/>
      <c r="E582" s="196"/>
      <c r="F582" s="238"/>
      <c r="G582" s="9"/>
      <c r="H582" s="40"/>
      <c r="I582" s="38"/>
      <c r="J582" s="229"/>
      <c r="K582" s="230"/>
      <c r="L582"/>
      <c r="M582"/>
      <c r="N582"/>
      <c r="O582"/>
    </row>
    <row r="583" spans="2:15" ht="15">
      <c r="B583" s="239" t="s">
        <v>497</v>
      </c>
      <c r="C583" s="196"/>
      <c r="D583" s="196"/>
      <c r="E583" s="240">
        <f>+E549-E551+E574</f>
        <v>596250384.73000002</v>
      </c>
      <c r="F583" s="241">
        <f>E583-[1]EA!D60</f>
        <v>0</v>
      </c>
      <c r="G583" s="9"/>
      <c r="H583" s="234"/>
      <c r="I583" s="229"/>
      <c r="J583" s="229"/>
      <c r="K583" s="230"/>
      <c r="L583"/>
      <c r="M583"/>
      <c r="N583"/>
      <c r="O583"/>
    </row>
    <row r="584" spans="2:15" ht="15">
      <c r="D584" s="242"/>
      <c r="E584" s="243"/>
      <c r="G584" s="244"/>
      <c r="H584" s="234"/>
      <c r="I584" s="229"/>
      <c r="J584" s="229"/>
      <c r="K584" s="230"/>
      <c r="L584"/>
      <c r="M584"/>
      <c r="N584"/>
      <c r="O584"/>
    </row>
    <row r="585" spans="2:15" ht="15">
      <c r="D585" s="175"/>
      <c r="E585" s="68"/>
      <c r="G585" s="245"/>
      <c r="H585" s="234"/>
      <c r="I585" s="229"/>
      <c r="J585" s="229"/>
      <c r="K585" s="230"/>
      <c r="L585"/>
      <c r="M585"/>
      <c r="N585"/>
      <c r="O585"/>
    </row>
    <row r="586" spans="2:15" ht="15">
      <c r="G586" s="245"/>
      <c r="H586" s="234"/>
      <c r="I586" s="38"/>
      <c r="J586" s="229"/>
      <c r="K586" s="230"/>
      <c r="L586"/>
      <c r="M586"/>
      <c r="N586"/>
      <c r="O586"/>
    </row>
    <row r="587" spans="2:15" ht="15">
      <c r="B587" s="246" t="s">
        <v>498</v>
      </c>
      <c r="C587" s="246"/>
      <c r="D587" s="246"/>
      <c r="E587" s="246"/>
      <c r="F587" s="246"/>
      <c r="G587" s="246"/>
      <c r="H587" s="40"/>
      <c r="I587" s="38"/>
      <c r="J587" s="229"/>
      <c r="K587" s="230"/>
      <c r="L587"/>
      <c r="M587"/>
      <c r="N587"/>
      <c r="O587"/>
    </row>
    <row r="588" spans="2:15" ht="15">
      <c r="B588" s="247"/>
      <c r="C588" s="247"/>
      <c r="D588" s="247"/>
      <c r="E588" s="247"/>
      <c r="F588" s="247"/>
      <c r="G588" s="247"/>
      <c r="H588" s="40"/>
      <c r="I588" s="38"/>
      <c r="J588" s="229"/>
      <c r="K588" s="230"/>
      <c r="L588"/>
      <c r="M588"/>
      <c r="N588"/>
      <c r="O588"/>
    </row>
    <row r="589" spans="2:15" ht="15">
      <c r="B589" s="247"/>
      <c r="C589" s="247"/>
      <c r="D589" s="247"/>
      <c r="E589" s="247"/>
      <c r="F589" s="247"/>
      <c r="G589" s="247"/>
      <c r="H589" s="40"/>
      <c r="I589" s="38"/>
      <c r="J589" s="229"/>
      <c r="K589" s="230"/>
      <c r="L589"/>
      <c r="M589"/>
      <c r="N589"/>
      <c r="O589"/>
    </row>
    <row r="590" spans="2:15" ht="15">
      <c r="B590" s="94" t="s">
        <v>499</v>
      </c>
      <c r="C590" s="95" t="s">
        <v>60</v>
      </c>
      <c r="D590" s="135" t="s">
        <v>61</v>
      </c>
      <c r="E590" s="135" t="s">
        <v>62</v>
      </c>
      <c r="F590" s="21"/>
      <c r="G590" s="9"/>
      <c r="H590" s="40"/>
      <c r="I590" s="38"/>
      <c r="J590" s="229"/>
      <c r="K590" s="230"/>
      <c r="L590"/>
      <c r="M590"/>
      <c r="N590"/>
      <c r="O590"/>
    </row>
    <row r="591" spans="2:15" ht="15">
      <c r="B591" s="55" t="s">
        <v>500</v>
      </c>
      <c r="C591" s="158">
        <v>0</v>
      </c>
      <c r="D591" s="28">
        <v>204734.4</v>
      </c>
      <c r="E591" s="28">
        <v>204734.4</v>
      </c>
      <c r="F591" s="25"/>
      <c r="G591" s="9"/>
      <c r="H591" s="40"/>
      <c r="I591" s="38"/>
      <c r="J591" s="229"/>
      <c r="K591" s="248"/>
      <c r="L591"/>
      <c r="M591"/>
      <c r="N591"/>
      <c r="O591"/>
    </row>
    <row r="592" spans="2:15" ht="15">
      <c r="B592" s="55" t="s">
        <v>501</v>
      </c>
      <c r="C592" s="158">
        <v>0</v>
      </c>
      <c r="D592" s="28">
        <v>-204734.4</v>
      </c>
      <c r="E592" s="28">
        <v>-204734.4</v>
      </c>
      <c r="F592" s="25"/>
      <c r="G592" s="9"/>
      <c r="H592" s="40"/>
      <c r="I592" s="38"/>
      <c r="J592" s="229"/>
      <c r="K592" s="230"/>
      <c r="L592"/>
      <c r="M592"/>
      <c r="N592"/>
      <c r="O592"/>
    </row>
    <row r="593" spans="2:15" ht="15">
      <c r="B593" s="69"/>
      <c r="C593" s="158"/>
      <c r="D593" s="28"/>
      <c r="E593" s="28"/>
      <c r="F593" s="25"/>
      <c r="G593" s="9"/>
      <c r="H593" s="9"/>
      <c r="J593" s="68"/>
      <c r="K593"/>
      <c r="L593"/>
      <c r="M593"/>
      <c r="N593"/>
      <c r="O593"/>
    </row>
    <row r="594" spans="2:15" ht="15">
      <c r="C594" s="20" t="s">
        <v>502</v>
      </c>
      <c r="D594" s="20" t="s">
        <v>502</v>
      </c>
      <c r="E594" s="20" t="s">
        <v>502</v>
      </c>
      <c r="F594" s="21"/>
      <c r="G594" s="9"/>
      <c r="H594" s="9"/>
      <c r="J594" s="68"/>
      <c r="K594"/>
      <c r="L594"/>
      <c r="M594"/>
      <c r="N594"/>
      <c r="O594"/>
    </row>
    <row r="595" spans="2:15" ht="15">
      <c r="G595" s="9"/>
      <c r="H595" s="9"/>
      <c r="K595"/>
      <c r="L595"/>
      <c r="M595"/>
      <c r="N595"/>
      <c r="O595"/>
    </row>
    <row r="596" spans="2:15" ht="15">
      <c r="B596" s="249" t="s">
        <v>503</v>
      </c>
      <c r="G596" s="9"/>
      <c r="H596" s="9"/>
      <c r="K596"/>
      <c r="L596"/>
      <c r="M596"/>
      <c r="N596"/>
      <c r="O596"/>
    </row>
    <row r="597" spans="2:15" ht="15">
      <c r="G597" s="9"/>
      <c r="H597" s="9"/>
      <c r="K597"/>
      <c r="L597"/>
      <c r="M597"/>
      <c r="N597"/>
      <c r="O597"/>
    </row>
    <row r="598" spans="2:15" ht="15">
      <c r="G598" s="9"/>
      <c r="H598" s="9"/>
      <c r="K598"/>
      <c r="L598"/>
      <c r="M598"/>
      <c r="N598"/>
      <c r="O598"/>
    </row>
    <row r="599" spans="2:15" ht="12" customHeight="1">
      <c r="G599" s="9"/>
      <c r="H599" s="9"/>
      <c r="K599"/>
      <c r="L599"/>
      <c r="M599"/>
      <c r="N599"/>
      <c r="O599"/>
    </row>
    <row r="600" spans="2:15" ht="12" customHeight="1">
      <c r="G600" s="9"/>
      <c r="H600" s="9"/>
    </row>
    <row r="601" spans="2:15">
      <c r="C601" s="178"/>
      <c r="D601" s="178"/>
      <c r="E601" s="178"/>
      <c r="F601" s="178"/>
    </row>
    <row r="602" spans="2:15">
      <c r="B602" s="250" t="s">
        <v>504</v>
      </c>
      <c r="C602" s="178"/>
      <c r="D602" s="251" t="s">
        <v>505</v>
      </c>
      <c r="E602" s="178"/>
      <c r="F602" s="178"/>
    </row>
    <row r="603" spans="2:15">
      <c r="B603" s="252" t="s">
        <v>506</v>
      </c>
      <c r="C603" s="178"/>
      <c r="D603" s="252" t="s">
        <v>507</v>
      </c>
      <c r="E603" s="178"/>
      <c r="F603" s="178"/>
    </row>
    <row r="604" spans="2:15">
      <c r="B604" s="252" t="s">
        <v>508</v>
      </c>
      <c r="C604" s="178"/>
      <c r="D604" s="252" t="s">
        <v>509</v>
      </c>
      <c r="E604" s="178"/>
      <c r="F604" s="178"/>
    </row>
    <row r="605" spans="2:15">
      <c r="H605" s="9"/>
    </row>
    <row r="606" spans="2:15">
      <c r="B606" s="178"/>
      <c r="C606" s="178"/>
      <c r="D606" s="178"/>
      <c r="E606" s="178"/>
      <c r="F606" s="178"/>
      <c r="G606" s="178"/>
      <c r="H606" s="178"/>
    </row>
    <row r="607" spans="2:15">
      <c r="B607" s="178"/>
      <c r="C607" s="178"/>
      <c r="D607" s="178"/>
      <c r="E607" s="178"/>
      <c r="F607" s="178"/>
      <c r="G607" s="178"/>
      <c r="H607" s="178"/>
    </row>
    <row r="611" ht="12.75" customHeight="1"/>
    <row r="614" ht="12.75" customHeight="1"/>
  </sheetData>
  <mergeCells count="50">
    <mergeCell ref="B582:C582"/>
    <mergeCell ref="B587:G587"/>
    <mergeCell ref="B576:C576"/>
    <mergeCell ref="B577:C577"/>
    <mergeCell ref="B578:C578"/>
    <mergeCell ref="B579:C579"/>
    <mergeCell ref="B580:C580"/>
    <mergeCell ref="B581:C581"/>
    <mergeCell ref="B551:C551"/>
    <mergeCell ref="B571:C571"/>
    <mergeCell ref="B572:C572"/>
    <mergeCell ref="B573:C573"/>
    <mergeCell ref="B574:C574"/>
    <mergeCell ref="B575:C575"/>
    <mergeCell ref="B543:C543"/>
    <mergeCell ref="B546:E546"/>
    <mergeCell ref="B547:E547"/>
    <mergeCell ref="B548:E548"/>
    <mergeCell ref="B549:C549"/>
    <mergeCell ref="B550:C550"/>
    <mergeCell ref="B537:C537"/>
    <mergeCell ref="B538:C538"/>
    <mergeCell ref="B539:C539"/>
    <mergeCell ref="B540:C540"/>
    <mergeCell ref="B541:C541"/>
    <mergeCell ref="B542:C542"/>
    <mergeCell ref="B531:C531"/>
    <mergeCell ref="B532:C532"/>
    <mergeCell ref="B533:C533"/>
    <mergeCell ref="B534:C534"/>
    <mergeCell ref="B535:C535"/>
    <mergeCell ref="B536:C536"/>
    <mergeCell ref="B525:E525"/>
    <mergeCell ref="B526:E526"/>
    <mergeCell ref="B527:E527"/>
    <mergeCell ref="B528:C528"/>
    <mergeCell ref="B529:C529"/>
    <mergeCell ref="B530:C530"/>
    <mergeCell ref="D237:E237"/>
    <mergeCell ref="D244:E244"/>
    <mergeCell ref="D251:E251"/>
    <mergeCell ref="D284:E284"/>
    <mergeCell ref="D298:E298"/>
    <mergeCell ref="B523:E523"/>
    <mergeCell ref="B1:H1"/>
    <mergeCell ref="B2:H2"/>
    <mergeCell ref="B3:H3"/>
    <mergeCell ref="B5:H5"/>
    <mergeCell ref="D86:E86"/>
    <mergeCell ref="D230:E230"/>
  </mergeCells>
  <dataValidations count="4">
    <dataValidation allowBlank="1" showInputMessage="1" showErrorMessage="1" prompt="Especificar origen de dicho recurso: Federal, Estatal, Municipal, Particulares." sqref="D226 IZ226 SV226 ACR226 AMN226 AWJ226 BGF226 BQB226 BZX226 CJT226 CTP226 DDL226 DNH226 DXD226 EGZ226 EQV226 FAR226 FKN226 FUJ226 GEF226 GOB226 GXX226 HHT226 HRP226 IBL226 ILH226 IVD226 JEZ226 JOV226 JYR226 KIN226 KSJ226 LCF226 LMB226 LVX226 MFT226 MPP226 MZL226 NJH226 NTD226 OCZ226 OMV226 OWR226 PGN226 PQJ226 QAF226 QKB226 QTX226 RDT226 RNP226 RXL226 SHH226 SRD226 TAZ226 TKV226 TUR226 UEN226 UOJ226 UYF226 VIB226 VRX226 WBT226 WLP226 WVL226 D65779 IZ65779 SV65779 ACR65779 AMN65779 AWJ65779 BGF65779 BQB65779 BZX65779 CJT65779 CTP65779 DDL65779 DNH65779 DXD65779 EGZ65779 EQV65779 FAR65779 FKN65779 FUJ65779 GEF65779 GOB65779 GXX65779 HHT65779 HRP65779 IBL65779 ILH65779 IVD65779 JEZ65779 JOV65779 JYR65779 KIN65779 KSJ65779 LCF65779 LMB65779 LVX65779 MFT65779 MPP65779 MZL65779 NJH65779 NTD65779 OCZ65779 OMV65779 OWR65779 PGN65779 PQJ65779 QAF65779 QKB65779 QTX65779 RDT65779 RNP65779 RXL65779 SHH65779 SRD65779 TAZ65779 TKV65779 TUR65779 UEN65779 UOJ65779 UYF65779 VIB65779 VRX65779 WBT65779 WLP65779 WVL65779 D131315 IZ131315 SV131315 ACR131315 AMN131315 AWJ131315 BGF131315 BQB131315 BZX131315 CJT131315 CTP131315 DDL131315 DNH131315 DXD131315 EGZ131315 EQV131315 FAR131315 FKN131315 FUJ131315 GEF131315 GOB131315 GXX131315 HHT131315 HRP131315 IBL131315 ILH131315 IVD131315 JEZ131315 JOV131315 JYR131315 KIN131315 KSJ131315 LCF131315 LMB131315 LVX131315 MFT131315 MPP131315 MZL131315 NJH131315 NTD131315 OCZ131315 OMV131315 OWR131315 PGN131315 PQJ131315 QAF131315 QKB131315 QTX131315 RDT131315 RNP131315 RXL131315 SHH131315 SRD131315 TAZ131315 TKV131315 TUR131315 UEN131315 UOJ131315 UYF131315 VIB131315 VRX131315 WBT131315 WLP131315 WVL131315 D196851 IZ196851 SV196851 ACR196851 AMN196851 AWJ196851 BGF196851 BQB196851 BZX196851 CJT196851 CTP196851 DDL196851 DNH196851 DXD196851 EGZ196851 EQV196851 FAR196851 FKN196851 FUJ196851 GEF196851 GOB196851 GXX196851 HHT196851 HRP196851 IBL196851 ILH196851 IVD196851 JEZ196851 JOV196851 JYR196851 KIN196851 KSJ196851 LCF196851 LMB196851 LVX196851 MFT196851 MPP196851 MZL196851 NJH196851 NTD196851 OCZ196851 OMV196851 OWR196851 PGN196851 PQJ196851 QAF196851 QKB196851 QTX196851 RDT196851 RNP196851 RXL196851 SHH196851 SRD196851 TAZ196851 TKV196851 TUR196851 UEN196851 UOJ196851 UYF196851 VIB196851 VRX196851 WBT196851 WLP196851 WVL196851 D262387 IZ262387 SV262387 ACR262387 AMN262387 AWJ262387 BGF262387 BQB262387 BZX262387 CJT262387 CTP262387 DDL262387 DNH262387 DXD262387 EGZ262387 EQV262387 FAR262387 FKN262387 FUJ262387 GEF262387 GOB262387 GXX262387 HHT262387 HRP262387 IBL262387 ILH262387 IVD262387 JEZ262387 JOV262387 JYR262387 KIN262387 KSJ262387 LCF262387 LMB262387 LVX262387 MFT262387 MPP262387 MZL262387 NJH262387 NTD262387 OCZ262387 OMV262387 OWR262387 PGN262387 PQJ262387 QAF262387 QKB262387 QTX262387 RDT262387 RNP262387 RXL262387 SHH262387 SRD262387 TAZ262387 TKV262387 TUR262387 UEN262387 UOJ262387 UYF262387 VIB262387 VRX262387 WBT262387 WLP262387 WVL262387 D327923 IZ327923 SV327923 ACR327923 AMN327923 AWJ327923 BGF327923 BQB327923 BZX327923 CJT327923 CTP327923 DDL327923 DNH327923 DXD327923 EGZ327923 EQV327923 FAR327923 FKN327923 FUJ327923 GEF327923 GOB327923 GXX327923 HHT327923 HRP327923 IBL327923 ILH327923 IVD327923 JEZ327923 JOV327923 JYR327923 KIN327923 KSJ327923 LCF327923 LMB327923 LVX327923 MFT327923 MPP327923 MZL327923 NJH327923 NTD327923 OCZ327923 OMV327923 OWR327923 PGN327923 PQJ327923 QAF327923 QKB327923 QTX327923 RDT327923 RNP327923 RXL327923 SHH327923 SRD327923 TAZ327923 TKV327923 TUR327923 UEN327923 UOJ327923 UYF327923 VIB327923 VRX327923 WBT327923 WLP327923 WVL327923 D393459 IZ393459 SV393459 ACR393459 AMN393459 AWJ393459 BGF393459 BQB393459 BZX393459 CJT393459 CTP393459 DDL393459 DNH393459 DXD393459 EGZ393459 EQV393459 FAR393459 FKN393459 FUJ393459 GEF393459 GOB393459 GXX393459 HHT393459 HRP393459 IBL393459 ILH393459 IVD393459 JEZ393459 JOV393459 JYR393459 KIN393459 KSJ393459 LCF393459 LMB393459 LVX393459 MFT393459 MPP393459 MZL393459 NJH393459 NTD393459 OCZ393459 OMV393459 OWR393459 PGN393459 PQJ393459 QAF393459 QKB393459 QTX393459 RDT393459 RNP393459 RXL393459 SHH393459 SRD393459 TAZ393459 TKV393459 TUR393459 UEN393459 UOJ393459 UYF393459 VIB393459 VRX393459 WBT393459 WLP393459 WVL393459 D458995 IZ458995 SV458995 ACR458995 AMN458995 AWJ458995 BGF458995 BQB458995 BZX458995 CJT458995 CTP458995 DDL458995 DNH458995 DXD458995 EGZ458995 EQV458995 FAR458995 FKN458995 FUJ458995 GEF458995 GOB458995 GXX458995 HHT458995 HRP458995 IBL458995 ILH458995 IVD458995 JEZ458995 JOV458995 JYR458995 KIN458995 KSJ458995 LCF458995 LMB458995 LVX458995 MFT458995 MPP458995 MZL458995 NJH458995 NTD458995 OCZ458995 OMV458995 OWR458995 PGN458995 PQJ458995 QAF458995 QKB458995 QTX458995 RDT458995 RNP458995 RXL458995 SHH458995 SRD458995 TAZ458995 TKV458995 TUR458995 UEN458995 UOJ458995 UYF458995 VIB458995 VRX458995 WBT458995 WLP458995 WVL458995 D524531 IZ524531 SV524531 ACR524531 AMN524531 AWJ524531 BGF524531 BQB524531 BZX524531 CJT524531 CTP524531 DDL524531 DNH524531 DXD524531 EGZ524531 EQV524531 FAR524531 FKN524531 FUJ524531 GEF524531 GOB524531 GXX524531 HHT524531 HRP524531 IBL524531 ILH524531 IVD524531 JEZ524531 JOV524531 JYR524531 KIN524531 KSJ524531 LCF524531 LMB524531 LVX524531 MFT524531 MPP524531 MZL524531 NJH524531 NTD524531 OCZ524531 OMV524531 OWR524531 PGN524531 PQJ524531 QAF524531 QKB524531 QTX524531 RDT524531 RNP524531 RXL524531 SHH524531 SRD524531 TAZ524531 TKV524531 TUR524531 UEN524531 UOJ524531 UYF524531 VIB524531 VRX524531 WBT524531 WLP524531 WVL524531 D590067 IZ590067 SV590067 ACR590067 AMN590067 AWJ590067 BGF590067 BQB590067 BZX590067 CJT590067 CTP590067 DDL590067 DNH590067 DXD590067 EGZ590067 EQV590067 FAR590067 FKN590067 FUJ590067 GEF590067 GOB590067 GXX590067 HHT590067 HRP590067 IBL590067 ILH590067 IVD590067 JEZ590067 JOV590067 JYR590067 KIN590067 KSJ590067 LCF590067 LMB590067 LVX590067 MFT590067 MPP590067 MZL590067 NJH590067 NTD590067 OCZ590067 OMV590067 OWR590067 PGN590067 PQJ590067 QAF590067 QKB590067 QTX590067 RDT590067 RNP590067 RXL590067 SHH590067 SRD590067 TAZ590067 TKV590067 TUR590067 UEN590067 UOJ590067 UYF590067 VIB590067 VRX590067 WBT590067 WLP590067 WVL590067 D655603 IZ655603 SV655603 ACR655603 AMN655603 AWJ655603 BGF655603 BQB655603 BZX655603 CJT655603 CTP655603 DDL655603 DNH655603 DXD655603 EGZ655603 EQV655603 FAR655603 FKN655603 FUJ655603 GEF655603 GOB655603 GXX655603 HHT655603 HRP655603 IBL655603 ILH655603 IVD655603 JEZ655603 JOV655603 JYR655603 KIN655603 KSJ655603 LCF655603 LMB655603 LVX655603 MFT655603 MPP655603 MZL655603 NJH655603 NTD655603 OCZ655603 OMV655603 OWR655603 PGN655603 PQJ655603 QAF655603 QKB655603 QTX655603 RDT655603 RNP655603 RXL655603 SHH655603 SRD655603 TAZ655603 TKV655603 TUR655603 UEN655603 UOJ655603 UYF655603 VIB655603 VRX655603 WBT655603 WLP655603 WVL655603 D721139 IZ721139 SV721139 ACR721139 AMN721139 AWJ721139 BGF721139 BQB721139 BZX721139 CJT721139 CTP721139 DDL721139 DNH721139 DXD721139 EGZ721139 EQV721139 FAR721139 FKN721139 FUJ721139 GEF721139 GOB721139 GXX721139 HHT721139 HRP721139 IBL721139 ILH721139 IVD721139 JEZ721139 JOV721139 JYR721139 KIN721139 KSJ721139 LCF721139 LMB721139 LVX721139 MFT721139 MPP721139 MZL721139 NJH721139 NTD721139 OCZ721139 OMV721139 OWR721139 PGN721139 PQJ721139 QAF721139 QKB721139 QTX721139 RDT721139 RNP721139 RXL721139 SHH721139 SRD721139 TAZ721139 TKV721139 TUR721139 UEN721139 UOJ721139 UYF721139 VIB721139 VRX721139 WBT721139 WLP721139 WVL721139 D786675 IZ786675 SV786675 ACR786675 AMN786675 AWJ786675 BGF786675 BQB786675 BZX786675 CJT786675 CTP786675 DDL786675 DNH786675 DXD786675 EGZ786675 EQV786675 FAR786675 FKN786675 FUJ786675 GEF786675 GOB786675 GXX786675 HHT786675 HRP786675 IBL786675 ILH786675 IVD786675 JEZ786675 JOV786675 JYR786675 KIN786675 KSJ786675 LCF786675 LMB786675 LVX786675 MFT786675 MPP786675 MZL786675 NJH786675 NTD786675 OCZ786675 OMV786675 OWR786675 PGN786675 PQJ786675 QAF786675 QKB786675 QTX786675 RDT786675 RNP786675 RXL786675 SHH786675 SRD786675 TAZ786675 TKV786675 TUR786675 UEN786675 UOJ786675 UYF786675 VIB786675 VRX786675 WBT786675 WLP786675 WVL786675 D852211 IZ852211 SV852211 ACR852211 AMN852211 AWJ852211 BGF852211 BQB852211 BZX852211 CJT852211 CTP852211 DDL852211 DNH852211 DXD852211 EGZ852211 EQV852211 FAR852211 FKN852211 FUJ852211 GEF852211 GOB852211 GXX852211 HHT852211 HRP852211 IBL852211 ILH852211 IVD852211 JEZ852211 JOV852211 JYR852211 KIN852211 KSJ852211 LCF852211 LMB852211 LVX852211 MFT852211 MPP852211 MZL852211 NJH852211 NTD852211 OCZ852211 OMV852211 OWR852211 PGN852211 PQJ852211 QAF852211 QKB852211 QTX852211 RDT852211 RNP852211 RXL852211 SHH852211 SRD852211 TAZ852211 TKV852211 TUR852211 UEN852211 UOJ852211 UYF852211 VIB852211 VRX852211 WBT852211 WLP852211 WVL852211 D917747 IZ917747 SV917747 ACR917747 AMN917747 AWJ917747 BGF917747 BQB917747 BZX917747 CJT917747 CTP917747 DDL917747 DNH917747 DXD917747 EGZ917747 EQV917747 FAR917747 FKN917747 FUJ917747 GEF917747 GOB917747 GXX917747 HHT917747 HRP917747 IBL917747 ILH917747 IVD917747 JEZ917747 JOV917747 JYR917747 KIN917747 KSJ917747 LCF917747 LMB917747 LVX917747 MFT917747 MPP917747 MZL917747 NJH917747 NTD917747 OCZ917747 OMV917747 OWR917747 PGN917747 PQJ917747 QAF917747 QKB917747 QTX917747 RDT917747 RNP917747 RXL917747 SHH917747 SRD917747 TAZ917747 TKV917747 TUR917747 UEN917747 UOJ917747 UYF917747 VIB917747 VRX917747 WBT917747 WLP917747 WVL917747 D983283 IZ983283 SV983283 ACR983283 AMN983283 AWJ983283 BGF983283 BQB983283 BZX983283 CJT983283 CTP983283 DDL983283 DNH983283 DXD983283 EGZ983283 EQV983283 FAR983283 FKN983283 FUJ983283 GEF983283 GOB983283 GXX983283 HHT983283 HRP983283 IBL983283 ILH983283 IVD983283 JEZ983283 JOV983283 JYR983283 KIN983283 KSJ983283 LCF983283 LMB983283 LVX983283 MFT983283 MPP983283 MZL983283 NJH983283 NTD983283 OCZ983283 OMV983283 OWR983283 PGN983283 PQJ983283 QAF983283 QKB983283 QTX983283 RDT983283 RNP983283 RXL983283 SHH983283 SRD983283 TAZ983283 TKV983283 TUR983283 UEN983283 UOJ983283 UYF983283 VIB983283 VRX983283 WBT983283 WLP983283 WVL983283 D233 IZ233 SV233 ACR233 AMN233 AWJ233 BGF233 BQB233 BZX233 CJT233 CTP233 DDL233 DNH233 DXD233 EGZ233 EQV233 FAR233 FKN233 FUJ233 GEF233 GOB233 GXX233 HHT233 HRP233 IBL233 ILH233 IVD233 JEZ233 JOV233 JYR233 KIN233 KSJ233 LCF233 LMB233 LVX233 MFT233 MPP233 MZL233 NJH233 NTD233 OCZ233 OMV233 OWR233 PGN233 PQJ233 QAF233 QKB233 QTX233 RDT233 RNP233 RXL233 SHH233 SRD233 TAZ233 TKV233 TUR233 UEN233 UOJ233 UYF233 VIB233 VRX233 WBT233 WLP233 WVL233 D65786:D65788 IZ65786:IZ65788 SV65786:SV65788 ACR65786:ACR65788 AMN65786:AMN65788 AWJ65786:AWJ65788 BGF65786:BGF65788 BQB65786:BQB65788 BZX65786:BZX65788 CJT65786:CJT65788 CTP65786:CTP65788 DDL65786:DDL65788 DNH65786:DNH65788 DXD65786:DXD65788 EGZ65786:EGZ65788 EQV65786:EQV65788 FAR65786:FAR65788 FKN65786:FKN65788 FUJ65786:FUJ65788 GEF65786:GEF65788 GOB65786:GOB65788 GXX65786:GXX65788 HHT65786:HHT65788 HRP65786:HRP65788 IBL65786:IBL65788 ILH65786:ILH65788 IVD65786:IVD65788 JEZ65786:JEZ65788 JOV65786:JOV65788 JYR65786:JYR65788 KIN65786:KIN65788 KSJ65786:KSJ65788 LCF65786:LCF65788 LMB65786:LMB65788 LVX65786:LVX65788 MFT65786:MFT65788 MPP65786:MPP65788 MZL65786:MZL65788 NJH65786:NJH65788 NTD65786:NTD65788 OCZ65786:OCZ65788 OMV65786:OMV65788 OWR65786:OWR65788 PGN65786:PGN65788 PQJ65786:PQJ65788 QAF65786:QAF65788 QKB65786:QKB65788 QTX65786:QTX65788 RDT65786:RDT65788 RNP65786:RNP65788 RXL65786:RXL65788 SHH65786:SHH65788 SRD65786:SRD65788 TAZ65786:TAZ65788 TKV65786:TKV65788 TUR65786:TUR65788 UEN65786:UEN65788 UOJ65786:UOJ65788 UYF65786:UYF65788 VIB65786:VIB65788 VRX65786:VRX65788 WBT65786:WBT65788 WLP65786:WLP65788 WVL65786:WVL65788 D131322:D131324 IZ131322:IZ131324 SV131322:SV131324 ACR131322:ACR131324 AMN131322:AMN131324 AWJ131322:AWJ131324 BGF131322:BGF131324 BQB131322:BQB131324 BZX131322:BZX131324 CJT131322:CJT131324 CTP131322:CTP131324 DDL131322:DDL131324 DNH131322:DNH131324 DXD131322:DXD131324 EGZ131322:EGZ131324 EQV131322:EQV131324 FAR131322:FAR131324 FKN131322:FKN131324 FUJ131322:FUJ131324 GEF131322:GEF131324 GOB131322:GOB131324 GXX131322:GXX131324 HHT131322:HHT131324 HRP131322:HRP131324 IBL131322:IBL131324 ILH131322:ILH131324 IVD131322:IVD131324 JEZ131322:JEZ131324 JOV131322:JOV131324 JYR131322:JYR131324 KIN131322:KIN131324 KSJ131322:KSJ131324 LCF131322:LCF131324 LMB131322:LMB131324 LVX131322:LVX131324 MFT131322:MFT131324 MPP131322:MPP131324 MZL131322:MZL131324 NJH131322:NJH131324 NTD131322:NTD131324 OCZ131322:OCZ131324 OMV131322:OMV131324 OWR131322:OWR131324 PGN131322:PGN131324 PQJ131322:PQJ131324 QAF131322:QAF131324 QKB131322:QKB131324 QTX131322:QTX131324 RDT131322:RDT131324 RNP131322:RNP131324 RXL131322:RXL131324 SHH131322:SHH131324 SRD131322:SRD131324 TAZ131322:TAZ131324 TKV131322:TKV131324 TUR131322:TUR131324 UEN131322:UEN131324 UOJ131322:UOJ131324 UYF131322:UYF131324 VIB131322:VIB131324 VRX131322:VRX131324 WBT131322:WBT131324 WLP131322:WLP131324 WVL131322:WVL131324 D196858:D196860 IZ196858:IZ196860 SV196858:SV196860 ACR196858:ACR196860 AMN196858:AMN196860 AWJ196858:AWJ196860 BGF196858:BGF196860 BQB196858:BQB196860 BZX196858:BZX196860 CJT196858:CJT196860 CTP196858:CTP196860 DDL196858:DDL196860 DNH196858:DNH196860 DXD196858:DXD196860 EGZ196858:EGZ196860 EQV196858:EQV196860 FAR196858:FAR196860 FKN196858:FKN196860 FUJ196858:FUJ196860 GEF196858:GEF196860 GOB196858:GOB196860 GXX196858:GXX196860 HHT196858:HHT196860 HRP196858:HRP196860 IBL196858:IBL196860 ILH196858:ILH196860 IVD196858:IVD196860 JEZ196858:JEZ196860 JOV196858:JOV196860 JYR196858:JYR196860 KIN196858:KIN196860 KSJ196858:KSJ196860 LCF196858:LCF196860 LMB196858:LMB196860 LVX196858:LVX196860 MFT196858:MFT196860 MPP196858:MPP196860 MZL196858:MZL196860 NJH196858:NJH196860 NTD196858:NTD196860 OCZ196858:OCZ196860 OMV196858:OMV196860 OWR196858:OWR196860 PGN196858:PGN196860 PQJ196858:PQJ196860 QAF196858:QAF196860 QKB196858:QKB196860 QTX196858:QTX196860 RDT196858:RDT196860 RNP196858:RNP196860 RXL196858:RXL196860 SHH196858:SHH196860 SRD196858:SRD196860 TAZ196858:TAZ196860 TKV196858:TKV196860 TUR196858:TUR196860 UEN196858:UEN196860 UOJ196858:UOJ196860 UYF196858:UYF196860 VIB196858:VIB196860 VRX196858:VRX196860 WBT196858:WBT196860 WLP196858:WLP196860 WVL196858:WVL196860 D262394:D262396 IZ262394:IZ262396 SV262394:SV262396 ACR262394:ACR262396 AMN262394:AMN262396 AWJ262394:AWJ262396 BGF262394:BGF262396 BQB262394:BQB262396 BZX262394:BZX262396 CJT262394:CJT262396 CTP262394:CTP262396 DDL262394:DDL262396 DNH262394:DNH262396 DXD262394:DXD262396 EGZ262394:EGZ262396 EQV262394:EQV262396 FAR262394:FAR262396 FKN262394:FKN262396 FUJ262394:FUJ262396 GEF262394:GEF262396 GOB262394:GOB262396 GXX262394:GXX262396 HHT262394:HHT262396 HRP262394:HRP262396 IBL262394:IBL262396 ILH262394:ILH262396 IVD262394:IVD262396 JEZ262394:JEZ262396 JOV262394:JOV262396 JYR262394:JYR262396 KIN262394:KIN262396 KSJ262394:KSJ262396 LCF262394:LCF262396 LMB262394:LMB262396 LVX262394:LVX262396 MFT262394:MFT262396 MPP262394:MPP262396 MZL262394:MZL262396 NJH262394:NJH262396 NTD262394:NTD262396 OCZ262394:OCZ262396 OMV262394:OMV262396 OWR262394:OWR262396 PGN262394:PGN262396 PQJ262394:PQJ262396 QAF262394:QAF262396 QKB262394:QKB262396 QTX262394:QTX262396 RDT262394:RDT262396 RNP262394:RNP262396 RXL262394:RXL262396 SHH262394:SHH262396 SRD262394:SRD262396 TAZ262394:TAZ262396 TKV262394:TKV262396 TUR262394:TUR262396 UEN262394:UEN262396 UOJ262394:UOJ262396 UYF262394:UYF262396 VIB262394:VIB262396 VRX262394:VRX262396 WBT262394:WBT262396 WLP262394:WLP262396 WVL262394:WVL262396 D327930:D327932 IZ327930:IZ327932 SV327930:SV327932 ACR327930:ACR327932 AMN327930:AMN327932 AWJ327930:AWJ327932 BGF327930:BGF327932 BQB327930:BQB327932 BZX327930:BZX327932 CJT327930:CJT327932 CTP327930:CTP327932 DDL327930:DDL327932 DNH327930:DNH327932 DXD327930:DXD327932 EGZ327930:EGZ327932 EQV327930:EQV327932 FAR327930:FAR327932 FKN327930:FKN327932 FUJ327930:FUJ327932 GEF327930:GEF327932 GOB327930:GOB327932 GXX327930:GXX327932 HHT327930:HHT327932 HRP327930:HRP327932 IBL327930:IBL327932 ILH327930:ILH327932 IVD327930:IVD327932 JEZ327930:JEZ327932 JOV327930:JOV327932 JYR327930:JYR327932 KIN327930:KIN327932 KSJ327930:KSJ327932 LCF327930:LCF327932 LMB327930:LMB327932 LVX327930:LVX327932 MFT327930:MFT327932 MPP327930:MPP327932 MZL327930:MZL327932 NJH327930:NJH327932 NTD327930:NTD327932 OCZ327930:OCZ327932 OMV327930:OMV327932 OWR327930:OWR327932 PGN327930:PGN327932 PQJ327930:PQJ327932 QAF327930:QAF327932 QKB327930:QKB327932 QTX327930:QTX327932 RDT327930:RDT327932 RNP327930:RNP327932 RXL327930:RXL327932 SHH327930:SHH327932 SRD327930:SRD327932 TAZ327930:TAZ327932 TKV327930:TKV327932 TUR327930:TUR327932 UEN327930:UEN327932 UOJ327930:UOJ327932 UYF327930:UYF327932 VIB327930:VIB327932 VRX327930:VRX327932 WBT327930:WBT327932 WLP327930:WLP327932 WVL327930:WVL327932 D393466:D393468 IZ393466:IZ393468 SV393466:SV393468 ACR393466:ACR393468 AMN393466:AMN393468 AWJ393466:AWJ393468 BGF393466:BGF393468 BQB393466:BQB393468 BZX393466:BZX393468 CJT393466:CJT393468 CTP393466:CTP393468 DDL393466:DDL393468 DNH393466:DNH393468 DXD393466:DXD393468 EGZ393466:EGZ393468 EQV393466:EQV393468 FAR393466:FAR393468 FKN393466:FKN393468 FUJ393466:FUJ393468 GEF393466:GEF393468 GOB393466:GOB393468 GXX393466:GXX393468 HHT393466:HHT393468 HRP393466:HRP393468 IBL393466:IBL393468 ILH393466:ILH393468 IVD393466:IVD393468 JEZ393466:JEZ393468 JOV393466:JOV393468 JYR393466:JYR393468 KIN393466:KIN393468 KSJ393466:KSJ393468 LCF393466:LCF393468 LMB393466:LMB393468 LVX393466:LVX393468 MFT393466:MFT393468 MPP393466:MPP393468 MZL393466:MZL393468 NJH393466:NJH393468 NTD393466:NTD393468 OCZ393466:OCZ393468 OMV393466:OMV393468 OWR393466:OWR393468 PGN393466:PGN393468 PQJ393466:PQJ393468 QAF393466:QAF393468 QKB393466:QKB393468 QTX393466:QTX393468 RDT393466:RDT393468 RNP393466:RNP393468 RXL393466:RXL393468 SHH393466:SHH393468 SRD393466:SRD393468 TAZ393466:TAZ393468 TKV393466:TKV393468 TUR393466:TUR393468 UEN393466:UEN393468 UOJ393466:UOJ393468 UYF393466:UYF393468 VIB393466:VIB393468 VRX393466:VRX393468 WBT393466:WBT393468 WLP393466:WLP393468 WVL393466:WVL393468 D459002:D459004 IZ459002:IZ459004 SV459002:SV459004 ACR459002:ACR459004 AMN459002:AMN459004 AWJ459002:AWJ459004 BGF459002:BGF459004 BQB459002:BQB459004 BZX459002:BZX459004 CJT459002:CJT459004 CTP459002:CTP459004 DDL459002:DDL459004 DNH459002:DNH459004 DXD459002:DXD459004 EGZ459002:EGZ459004 EQV459002:EQV459004 FAR459002:FAR459004 FKN459002:FKN459004 FUJ459002:FUJ459004 GEF459002:GEF459004 GOB459002:GOB459004 GXX459002:GXX459004 HHT459002:HHT459004 HRP459002:HRP459004 IBL459002:IBL459004 ILH459002:ILH459004 IVD459002:IVD459004 JEZ459002:JEZ459004 JOV459002:JOV459004 JYR459002:JYR459004 KIN459002:KIN459004 KSJ459002:KSJ459004 LCF459002:LCF459004 LMB459002:LMB459004 LVX459002:LVX459004 MFT459002:MFT459004 MPP459002:MPP459004 MZL459002:MZL459004 NJH459002:NJH459004 NTD459002:NTD459004 OCZ459002:OCZ459004 OMV459002:OMV459004 OWR459002:OWR459004 PGN459002:PGN459004 PQJ459002:PQJ459004 QAF459002:QAF459004 QKB459002:QKB459004 QTX459002:QTX459004 RDT459002:RDT459004 RNP459002:RNP459004 RXL459002:RXL459004 SHH459002:SHH459004 SRD459002:SRD459004 TAZ459002:TAZ459004 TKV459002:TKV459004 TUR459002:TUR459004 UEN459002:UEN459004 UOJ459002:UOJ459004 UYF459002:UYF459004 VIB459002:VIB459004 VRX459002:VRX459004 WBT459002:WBT459004 WLP459002:WLP459004 WVL459002:WVL459004 D524538:D524540 IZ524538:IZ524540 SV524538:SV524540 ACR524538:ACR524540 AMN524538:AMN524540 AWJ524538:AWJ524540 BGF524538:BGF524540 BQB524538:BQB524540 BZX524538:BZX524540 CJT524538:CJT524540 CTP524538:CTP524540 DDL524538:DDL524540 DNH524538:DNH524540 DXD524538:DXD524540 EGZ524538:EGZ524540 EQV524538:EQV524540 FAR524538:FAR524540 FKN524538:FKN524540 FUJ524538:FUJ524540 GEF524538:GEF524540 GOB524538:GOB524540 GXX524538:GXX524540 HHT524538:HHT524540 HRP524538:HRP524540 IBL524538:IBL524540 ILH524538:ILH524540 IVD524538:IVD524540 JEZ524538:JEZ524540 JOV524538:JOV524540 JYR524538:JYR524540 KIN524538:KIN524540 KSJ524538:KSJ524540 LCF524538:LCF524540 LMB524538:LMB524540 LVX524538:LVX524540 MFT524538:MFT524540 MPP524538:MPP524540 MZL524538:MZL524540 NJH524538:NJH524540 NTD524538:NTD524540 OCZ524538:OCZ524540 OMV524538:OMV524540 OWR524538:OWR524540 PGN524538:PGN524540 PQJ524538:PQJ524540 QAF524538:QAF524540 QKB524538:QKB524540 QTX524538:QTX524540 RDT524538:RDT524540 RNP524538:RNP524540 RXL524538:RXL524540 SHH524538:SHH524540 SRD524538:SRD524540 TAZ524538:TAZ524540 TKV524538:TKV524540 TUR524538:TUR524540 UEN524538:UEN524540 UOJ524538:UOJ524540 UYF524538:UYF524540 VIB524538:VIB524540 VRX524538:VRX524540 WBT524538:WBT524540 WLP524538:WLP524540 WVL524538:WVL524540 D590074:D590076 IZ590074:IZ590076 SV590074:SV590076 ACR590074:ACR590076 AMN590074:AMN590076 AWJ590074:AWJ590076 BGF590074:BGF590076 BQB590074:BQB590076 BZX590074:BZX590076 CJT590074:CJT590076 CTP590074:CTP590076 DDL590074:DDL590076 DNH590074:DNH590076 DXD590074:DXD590076 EGZ590074:EGZ590076 EQV590074:EQV590076 FAR590074:FAR590076 FKN590074:FKN590076 FUJ590074:FUJ590076 GEF590074:GEF590076 GOB590074:GOB590076 GXX590074:GXX590076 HHT590074:HHT590076 HRP590074:HRP590076 IBL590074:IBL590076 ILH590074:ILH590076 IVD590074:IVD590076 JEZ590074:JEZ590076 JOV590074:JOV590076 JYR590074:JYR590076 KIN590074:KIN590076 KSJ590074:KSJ590076 LCF590074:LCF590076 LMB590074:LMB590076 LVX590074:LVX590076 MFT590074:MFT590076 MPP590074:MPP590076 MZL590074:MZL590076 NJH590074:NJH590076 NTD590074:NTD590076 OCZ590074:OCZ590076 OMV590074:OMV590076 OWR590074:OWR590076 PGN590074:PGN590076 PQJ590074:PQJ590076 QAF590074:QAF590076 QKB590074:QKB590076 QTX590074:QTX590076 RDT590074:RDT590076 RNP590074:RNP590076 RXL590074:RXL590076 SHH590074:SHH590076 SRD590074:SRD590076 TAZ590074:TAZ590076 TKV590074:TKV590076 TUR590074:TUR590076 UEN590074:UEN590076 UOJ590074:UOJ590076 UYF590074:UYF590076 VIB590074:VIB590076 VRX590074:VRX590076 WBT590074:WBT590076 WLP590074:WLP590076 WVL590074:WVL590076 D655610:D655612 IZ655610:IZ655612 SV655610:SV655612 ACR655610:ACR655612 AMN655610:AMN655612 AWJ655610:AWJ655612 BGF655610:BGF655612 BQB655610:BQB655612 BZX655610:BZX655612 CJT655610:CJT655612 CTP655610:CTP655612 DDL655610:DDL655612 DNH655610:DNH655612 DXD655610:DXD655612 EGZ655610:EGZ655612 EQV655610:EQV655612 FAR655610:FAR655612 FKN655610:FKN655612 FUJ655610:FUJ655612 GEF655610:GEF655612 GOB655610:GOB655612 GXX655610:GXX655612 HHT655610:HHT655612 HRP655610:HRP655612 IBL655610:IBL655612 ILH655610:ILH655612 IVD655610:IVD655612 JEZ655610:JEZ655612 JOV655610:JOV655612 JYR655610:JYR655612 KIN655610:KIN655612 KSJ655610:KSJ655612 LCF655610:LCF655612 LMB655610:LMB655612 LVX655610:LVX655612 MFT655610:MFT655612 MPP655610:MPP655612 MZL655610:MZL655612 NJH655610:NJH655612 NTD655610:NTD655612 OCZ655610:OCZ655612 OMV655610:OMV655612 OWR655610:OWR655612 PGN655610:PGN655612 PQJ655610:PQJ655612 QAF655610:QAF655612 QKB655610:QKB655612 QTX655610:QTX655612 RDT655610:RDT655612 RNP655610:RNP655612 RXL655610:RXL655612 SHH655610:SHH655612 SRD655610:SRD655612 TAZ655610:TAZ655612 TKV655610:TKV655612 TUR655610:TUR655612 UEN655610:UEN655612 UOJ655610:UOJ655612 UYF655610:UYF655612 VIB655610:VIB655612 VRX655610:VRX655612 WBT655610:WBT655612 WLP655610:WLP655612 WVL655610:WVL655612 D721146:D721148 IZ721146:IZ721148 SV721146:SV721148 ACR721146:ACR721148 AMN721146:AMN721148 AWJ721146:AWJ721148 BGF721146:BGF721148 BQB721146:BQB721148 BZX721146:BZX721148 CJT721146:CJT721148 CTP721146:CTP721148 DDL721146:DDL721148 DNH721146:DNH721148 DXD721146:DXD721148 EGZ721146:EGZ721148 EQV721146:EQV721148 FAR721146:FAR721148 FKN721146:FKN721148 FUJ721146:FUJ721148 GEF721146:GEF721148 GOB721146:GOB721148 GXX721146:GXX721148 HHT721146:HHT721148 HRP721146:HRP721148 IBL721146:IBL721148 ILH721146:ILH721148 IVD721146:IVD721148 JEZ721146:JEZ721148 JOV721146:JOV721148 JYR721146:JYR721148 KIN721146:KIN721148 KSJ721146:KSJ721148 LCF721146:LCF721148 LMB721146:LMB721148 LVX721146:LVX721148 MFT721146:MFT721148 MPP721146:MPP721148 MZL721146:MZL721148 NJH721146:NJH721148 NTD721146:NTD721148 OCZ721146:OCZ721148 OMV721146:OMV721148 OWR721146:OWR721148 PGN721146:PGN721148 PQJ721146:PQJ721148 QAF721146:QAF721148 QKB721146:QKB721148 QTX721146:QTX721148 RDT721146:RDT721148 RNP721146:RNP721148 RXL721146:RXL721148 SHH721146:SHH721148 SRD721146:SRD721148 TAZ721146:TAZ721148 TKV721146:TKV721148 TUR721146:TUR721148 UEN721146:UEN721148 UOJ721146:UOJ721148 UYF721146:UYF721148 VIB721146:VIB721148 VRX721146:VRX721148 WBT721146:WBT721148 WLP721146:WLP721148 WVL721146:WVL721148 D786682:D786684 IZ786682:IZ786684 SV786682:SV786684 ACR786682:ACR786684 AMN786682:AMN786684 AWJ786682:AWJ786684 BGF786682:BGF786684 BQB786682:BQB786684 BZX786682:BZX786684 CJT786682:CJT786684 CTP786682:CTP786684 DDL786682:DDL786684 DNH786682:DNH786684 DXD786682:DXD786684 EGZ786682:EGZ786684 EQV786682:EQV786684 FAR786682:FAR786684 FKN786682:FKN786684 FUJ786682:FUJ786684 GEF786682:GEF786684 GOB786682:GOB786684 GXX786682:GXX786684 HHT786682:HHT786684 HRP786682:HRP786684 IBL786682:IBL786684 ILH786682:ILH786684 IVD786682:IVD786684 JEZ786682:JEZ786684 JOV786682:JOV786684 JYR786682:JYR786684 KIN786682:KIN786684 KSJ786682:KSJ786684 LCF786682:LCF786684 LMB786682:LMB786684 LVX786682:LVX786684 MFT786682:MFT786684 MPP786682:MPP786684 MZL786682:MZL786684 NJH786682:NJH786684 NTD786682:NTD786684 OCZ786682:OCZ786684 OMV786682:OMV786684 OWR786682:OWR786684 PGN786682:PGN786684 PQJ786682:PQJ786684 QAF786682:QAF786684 QKB786682:QKB786684 QTX786682:QTX786684 RDT786682:RDT786684 RNP786682:RNP786684 RXL786682:RXL786684 SHH786682:SHH786684 SRD786682:SRD786684 TAZ786682:TAZ786684 TKV786682:TKV786684 TUR786682:TUR786684 UEN786682:UEN786684 UOJ786682:UOJ786684 UYF786682:UYF786684 VIB786682:VIB786684 VRX786682:VRX786684 WBT786682:WBT786684 WLP786682:WLP786684 WVL786682:WVL786684 D852218:D852220 IZ852218:IZ852220 SV852218:SV852220 ACR852218:ACR852220 AMN852218:AMN852220 AWJ852218:AWJ852220 BGF852218:BGF852220 BQB852218:BQB852220 BZX852218:BZX852220 CJT852218:CJT852220 CTP852218:CTP852220 DDL852218:DDL852220 DNH852218:DNH852220 DXD852218:DXD852220 EGZ852218:EGZ852220 EQV852218:EQV852220 FAR852218:FAR852220 FKN852218:FKN852220 FUJ852218:FUJ852220 GEF852218:GEF852220 GOB852218:GOB852220 GXX852218:GXX852220 HHT852218:HHT852220 HRP852218:HRP852220 IBL852218:IBL852220 ILH852218:ILH852220 IVD852218:IVD852220 JEZ852218:JEZ852220 JOV852218:JOV852220 JYR852218:JYR852220 KIN852218:KIN852220 KSJ852218:KSJ852220 LCF852218:LCF852220 LMB852218:LMB852220 LVX852218:LVX852220 MFT852218:MFT852220 MPP852218:MPP852220 MZL852218:MZL852220 NJH852218:NJH852220 NTD852218:NTD852220 OCZ852218:OCZ852220 OMV852218:OMV852220 OWR852218:OWR852220 PGN852218:PGN852220 PQJ852218:PQJ852220 QAF852218:QAF852220 QKB852218:QKB852220 QTX852218:QTX852220 RDT852218:RDT852220 RNP852218:RNP852220 RXL852218:RXL852220 SHH852218:SHH852220 SRD852218:SRD852220 TAZ852218:TAZ852220 TKV852218:TKV852220 TUR852218:TUR852220 UEN852218:UEN852220 UOJ852218:UOJ852220 UYF852218:UYF852220 VIB852218:VIB852220 VRX852218:VRX852220 WBT852218:WBT852220 WLP852218:WLP852220 WVL852218:WVL852220 D917754:D917756 IZ917754:IZ917756 SV917754:SV917756 ACR917754:ACR917756 AMN917754:AMN917756 AWJ917754:AWJ917756 BGF917754:BGF917756 BQB917754:BQB917756 BZX917754:BZX917756 CJT917754:CJT917756 CTP917754:CTP917756 DDL917754:DDL917756 DNH917754:DNH917756 DXD917754:DXD917756 EGZ917754:EGZ917756 EQV917754:EQV917756 FAR917754:FAR917756 FKN917754:FKN917756 FUJ917754:FUJ917756 GEF917754:GEF917756 GOB917754:GOB917756 GXX917754:GXX917756 HHT917754:HHT917756 HRP917754:HRP917756 IBL917754:IBL917756 ILH917754:ILH917756 IVD917754:IVD917756 JEZ917754:JEZ917756 JOV917754:JOV917756 JYR917754:JYR917756 KIN917754:KIN917756 KSJ917754:KSJ917756 LCF917754:LCF917756 LMB917754:LMB917756 LVX917754:LVX917756 MFT917754:MFT917756 MPP917754:MPP917756 MZL917754:MZL917756 NJH917754:NJH917756 NTD917754:NTD917756 OCZ917754:OCZ917756 OMV917754:OMV917756 OWR917754:OWR917756 PGN917754:PGN917756 PQJ917754:PQJ917756 QAF917754:QAF917756 QKB917754:QKB917756 QTX917754:QTX917756 RDT917754:RDT917756 RNP917754:RNP917756 RXL917754:RXL917756 SHH917754:SHH917756 SRD917754:SRD917756 TAZ917754:TAZ917756 TKV917754:TKV917756 TUR917754:TUR917756 UEN917754:UEN917756 UOJ917754:UOJ917756 UYF917754:UYF917756 VIB917754:VIB917756 VRX917754:VRX917756 WBT917754:WBT917756 WLP917754:WLP917756 WVL917754:WVL917756 D983290:D983292 IZ983290:IZ983292 SV983290:SV983292 ACR983290:ACR983292 AMN983290:AMN983292 AWJ983290:AWJ983292 BGF983290:BGF983292 BQB983290:BQB983292 BZX983290:BZX983292 CJT983290:CJT983292 CTP983290:CTP983292 DDL983290:DDL983292 DNH983290:DNH983292 DXD983290:DXD983292 EGZ983290:EGZ983292 EQV983290:EQV983292 FAR983290:FAR983292 FKN983290:FKN983292 FUJ983290:FUJ983292 GEF983290:GEF983292 GOB983290:GOB983292 GXX983290:GXX983292 HHT983290:HHT983292 HRP983290:HRP983292 IBL983290:IBL983292 ILH983290:ILH983292 IVD983290:IVD983292 JEZ983290:JEZ983292 JOV983290:JOV983292 JYR983290:JYR983292 KIN983290:KIN983292 KSJ983290:KSJ983292 LCF983290:LCF983292 LMB983290:LMB983292 LVX983290:LVX983292 MFT983290:MFT983292 MPP983290:MPP983292 MZL983290:MZL983292 NJH983290:NJH983292 NTD983290:NTD983292 OCZ983290:OCZ983292 OMV983290:OMV983292 OWR983290:OWR983292 PGN983290:PGN983292 PQJ983290:PQJ983292 QAF983290:QAF983292 QKB983290:QKB983292 QTX983290:QTX983292 RDT983290:RDT983292 RNP983290:RNP983292 RXL983290:RXL983292 SHH983290:SHH983292 SRD983290:SRD983292 TAZ983290:TAZ983292 TKV983290:TKV983292 TUR983290:TUR983292 UEN983290:UEN983292 UOJ983290:UOJ983292 UYF983290:UYF983292 VIB983290:VIB983292 VRX983290:VRX983292 WBT983290:WBT983292 WLP983290:WLP983292 WVL983290:WVL983292 D240 IZ240 SV240 ACR240 AMN240 AWJ240 BGF240 BQB240 BZX240 CJT240 CTP240 DDL240 DNH240 DXD240 EGZ240 EQV240 FAR240 FKN240 FUJ240 GEF240 GOB240 GXX240 HHT240 HRP240 IBL240 ILH240 IVD240 JEZ240 JOV240 JYR240 KIN240 KSJ240 LCF240 LMB240 LVX240 MFT240 MPP240 MZL240 NJH240 NTD240 OCZ240 OMV240 OWR240 PGN240 PQJ240 QAF240 QKB240 QTX240 RDT240 RNP240 RXL240 SHH240 SRD240 TAZ240 TKV240 TUR240 UEN240 UOJ240 UYF240 VIB240 VRX240 WBT240 WLP240 WVL240 D65795 IZ65795 SV65795 ACR65795 AMN65795 AWJ65795 BGF65795 BQB65795 BZX65795 CJT65795 CTP65795 DDL65795 DNH65795 DXD65795 EGZ65795 EQV65795 FAR65795 FKN65795 FUJ65795 GEF65795 GOB65795 GXX65795 HHT65795 HRP65795 IBL65795 ILH65795 IVD65795 JEZ65795 JOV65795 JYR65795 KIN65795 KSJ65795 LCF65795 LMB65795 LVX65795 MFT65795 MPP65795 MZL65795 NJH65795 NTD65795 OCZ65795 OMV65795 OWR65795 PGN65795 PQJ65795 QAF65795 QKB65795 QTX65795 RDT65795 RNP65795 RXL65795 SHH65795 SRD65795 TAZ65795 TKV65795 TUR65795 UEN65795 UOJ65795 UYF65795 VIB65795 VRX65795 WBT65795 WLP65795 WVL65795 D131331 IZ131331 SV131331 ACR131331 AMN131331 AWJ131331 BGF131331 BQB131331 BZX131331 CJT131331 CTP131331 DDL131331 DNH131331 DXD131331 EGZ131331 EQV131331 FAR131331 FKN131331 FUJ131331 GEF131331 GOB131331 GXX131331 HHT131331 HRP131331 IBL131331 ILH131331 IVD131331 JEZ131331 JOV131331 JYR131331 KIN131331 KSJ131331 LCF131331 LMB131331 LVX131331 MFT131331 MPP131331 MZL131331 NJH131331 NTD131331 OCZ131331 OMV131331 OWR131331 PGN131331 PQJ131331 QAF131331 QKB131331 QTX131331 RDT131331 RNP131331 RXL131331 SHH131331 SRD131331 TAZ131331 TKV131331 TUR131331 UEN131331 UOJ131331 UYF131331 VIB131331 VRX131331 WBT131331 WLP131331 WVL131331 D196867 IZ196867 SV196867 ACR196867 AMN196867 AWJ196867 BGF196867 BQB196867 BZX196867 CJT196867 CTP196867 DDL196867 DNH196867 DXD196867 EGZ196867 EQV196867 FAR196867 FKN196867 FUJ196867 GEF196867 GOB196867 GXX196867 HHT196867 HRP196867 IBL196867 ILH196867 IVD196867 JEZ196867 JOV196867 JYR196867 KIN196867 KSJ196867 LCF196867 LMB196867 LVX196867 MFT196867 MPP196867 MZL196867 NJH196867 NTD196867 OCZ196867 OMV196867 OWR196867 PGN196867 PQJ196867 QAF196867 QKB196867 QTX196867 RDT196867 RNP196867 RXL196867 SHH196867 SRD196867 TAZ196867 TKV196867 TUR196867 UEN196867 UOJ196867 UYF196867 VIB196867 VRX196867 WBT196867 WLP196867 WVL196867 D262403 IZ262403 SV262403 ACR262403 AMN262403 AWJ262403 BGF262403 BQB262403 BZX262403 CJT262403 CTP262403 DDL262403 DNH262403 DXD262403 EGZ262403 EQV262403 FAR262403 FKN262403 FUJ262403 GEF262403 GOB262403 GXX262403 HHT262403 HRP262403 IBL262403 ILH262403 IVD262403 JEZ262403 JOV262403 JYR262403 KIN262403 KSJ262403 LCF262403 LMB262403 LVX262403 MFT262403 MPP262403 MZL262403 NJH262403 NTD262403 OCZ262403 OMV262403 OWR262403 PGN262403 PQJ262403 QAF262403 QKB262403 QTX262403 RDT262403 RNP262403 RXL262403 SHH262403 SRD262403 TAZ262403 TKV262403 TUR262403 UEN262403 UOJ262403 UYF262403 VIB262403 VRX262403 WBT262403 WLP262403 WVL262403 D327939 IZ327939 SV327939 ACR327939 AMN327939 AWJ327939 BGF327939 BQB327939 BZX327939 CJT327939 CTP327939 DDL327939 DNH327939 DXD327939 EGZ327939 EQV327939 FAR327939 FKN327939 FUJ327939 GEF327939 GOB327939 GXX327939 HHT327939 HRP327939 IBL327939 ILH327939 IVD327939 JEZ327939 JOV327939 JYR327939 KIN327939 KSJ327939 LCF327939 LMB327939 LVX327939 MFT327939 MPP327939 MZL327939 NJH327939 NTD327939 OCZ327939 OMV327939 OWR327939 PGN327939 PQJ327939 QAF327939 QKB327939 QTX327939 RDT327939 RNP327939 RXL327939 SHH327939 SRD327939 TAZ327939 TKV327939 TUR327939 UEN327939 UOJ327939 UYF327939 VIB327939 VRX327939 WBT327939 WLP327939 WVL327939 D393475 IZ393475 SV393475 ACR393475 AMN393475 AWJ393475 BGF393475 BQB393475 BZX393475 CJT393475 CTP393475 DDL393475 DNH393475 DXD393475 EGZ393475 EQV393475 FAR393475 FKN393475 FUJ393475 GEF393475 GOB393475 GXX393475 HHT393475 HRP393475 IBL393475 ILH393475 IVD393475 JEZ393475 JOV393475 JYR393475 KIN393475 KSJ393475 LCF393475 LMB393475 LVX393475 MFT393475 MPP393475 MZL393475 NJH393475 NTD393475 OCZ393475 OMV393475 OWR393475 PGN393475 PQJ393475 QAF393475 QKB393475 QTX393475 RDT393475 RNP393475 RXL393475 SHH393475 SRD393475 TAZ393475 TKV393475 TUR393475 UEN393475 UOJ393475 UYF393475 VIB393475 VRX393475 WBT393475 WLP393475 WVL393475 D459011 IZ459011 SV459011 ACR459011 AMN459011 AWJ459011 BGF459011 BQB459011 BZX459011 CJT459011 CTP459011 DDL459011 DNH459011 DXD459011 EGZ459011 EQV459011 FAR459011 FKN459011 FUJ459011 GEF459011 GOB459011 GXX459011 HHT459011 HRP459011 IBL459011 ILH459011 IVD459011 JEZ459011 JOV459011 JYR459011 KIN459011 KSJ459011 LCF459011 LMB459011 LVX459011 MFT459011 MPP459011 MZL459011 NJH459011 NTD459011 OCZ459011 OMV459011 OWR459011 PGN459011 PQJ459011 QAF459011 QKB459011 QTX459011 RDT459011 RNP459011 RXL459011 SHH459011 SRD459011 TAZ459011 TKV459011 TUR459011 UEN459011 UOJ459011 UYF459011 VIB459011 VRX459011 WBT459011 WLP459011 WVL459011 D524547 IZ524547 SV524547 ACR524547 AMN524547 AWJ524547 BGF524547 BQB524547 BZX524547 CJT524547 CTP524547 DDL524547 DNH524547 DXD524547 EGZ524547 EQV524547 FAR524547 FKN524547 FUJ524547 GEF524547 GOB524547 GXX524547 HHT524547 HRP524547 IBL524547 ILH524547 IVD524547 JEZ524547 JOV524547 JYR524547 KIN524547 KSJ524547 LCF524547 LMB524547 LVX524547 MFT524547 MPP524547 MZL524547 NJH524547 NTD524547 OCZ524547 OMV524547 OWR524547 PGN524547 PQJ524547 QAF524547 QKB524547 QTX524547 RDT524547 RNP524547 RXL524547 SHH524547 SRD524547 TAZ524547 TKV524547 TUR524547 UEN524547 UOJ524547 UYF524547 VIB524547 VRX524547 WBT524547 WLP524547 WVL524547 D590083 IZ590083 SV590083 ACR590083 AMN590083 AWJ590083 BGF590083 BQB590083 BZX590083 CJT590083 CTP590083 DDL590083 DNH590083 DXD590083 EGZ590083 EQV590083 FAR590083 FKN590083 FUJ590083 GEF590083 GOB590083 GXX590083 HHT590083 HRP590083 IBL590083 ILH590083 IVD590083 JEZ590083 JOV590083 JYR590083 KIN590083 KSJ590083 LCF590083 LMB590083 LVX590083 MFT590083 MPP590083 MZL590083 NJH590083 NTD590083 OCZ590083 OMV590083 OWR590083 PGN590083 PQJ590083 QAF590083 QKB590083 QTX590083 RDT590083 RNP590083 RXL590083 SHH590083 SRD590083 TAZ590083 TKV590083 TUR590083 UEN590083 UOJ590083 UYF590083 VIB590083 VRX590083 WBT590083 WLP590083 WVL590083 D655619 IZ655619 SV655619 ACR655619 AMN655619 AWJ655619 BGF655619 BQB655619 BZX655619 CJT655619 CTP655619 DDL655619 DNH655619 DXD655619 EGZ655619 EQV655619 FAR655619 FKN655619 FUJ655619 GEF655619 GOB655619 GXX655619 HHT655619 HRP655619 IBL655619 ILH655619 IVD655619 JEZ655619 JOV655619 JYR655619 KIN655619 KSJ655619 LCF655619 LMB655619 LVX655619 MFT655619 MPP655619 MZL655619 NJH655619 NTD655619 OCZ655619 OMV655619 OWR655619 PGN655619 PQJ655619 QAF655619 QKB655619 QTX655619 RDT655619 RNP655619 RXL655619 SHH655619 SRD655619 TAZ655619 TKV655619 TUR655619 UEN655619 UOJ655619 UYF655619 VIB655619 VRX655619 WBT655619 WLP655619 WVL655619 D721155 IZ721155 SV721155 ACR721155 AMN721155 AWJ721155 BGF721155 BQB721155 BZX721155 CJT721155 CTP721155 DDL721155 DNH721155 DXD721155 EGZ721155 EQV721155 FAR721155 FKN721155 FUJ721155 GEF721155 GOB721155 GXX721155 HHT721155 HRP721155 IBL721155 ILH721155 IVD721155 JEZ721155 JOV721155 JYR721155 KIN721155 KSJ721155 LCF721155 LMB721155 LVX721155 MFT721155 MPP721155 MZL721155 NJH721155 NTD721155 OCZ721155 OMV721155 OWR721155 PGN721155 PQJ721155 QAF721155 QKB721155 QTX721155 RDT721155 RNP721155 RXL721155 SHH721155 SRD721155 TAZ721155 TKV721155 TUR721155 UEN721155 UOJ721155 UYF721155 VIB721155 VRX721155 WBT721155 WLP721155 WVL721155 D786691 IZ786691 SV786691 ACR786691 AMN786691 AWJ786691 BGF786691 BQB786691 BZX786691 CJT786691 CTP786691 DDL786691 DNH786691 DXD786691 EGZ786691 EQV786691 FAR786691 FKN786691 FUJ786691 GEF786691 GOB786691 GXX786691 HHT786691 HRP786691 IBL786691 ILH786691 IVD786691 JEZ786691 JOV786691 JYR786691 KIN786691 KSJ786691 LCF786691 LMB786691 LVX786691 MFT786691 MPP786691 MZL786691 NJH786691 NTD786691 OCZ786691 OMV786691 OWR786691 PGN786691 PQJ786691 QAF786691 QKB786691 QTX786691 RDT786691 RNP786691 RXL786691 SHH786691 SRD786691 TAZ786691 TKV786691 TUR786691 UEN786691 UOJ786691 UYF786691 VIB786691 VRX786691 WBT786691 WLP786691 WVL786691 D852227 IZ852227 SV852227 ACR852227 AMN852227 AWJ852227 BGF852227 BQB852227 BZX852227 CJT852227 CTP852227 DDL852227 DNH852227 DXD852227 EGZ852227 EQV852227 FAR852227 FKN852227 FUJ852227 GEF852227 GOB852227 GXX852227 HHT852227 HRP852227 IBL852227 ILH852227 IVD852227 JEZ852227 JOV852227 JYR852227 KIN852227 KSJ852227 LCF852227 LMB852227 LVX852227 MFT852227 MPP852227 MZL852227 NJH852227 NTD852227 OCZ852227 OMV852227 OWR852227 PGN852227 PQJ852227 QAF852227 QKB852227 QTX852227 RDT852227 RNP852227 RXL852227 SHH852227 SRD852227 TAZ852227 TKV852227 TUR852227 UEN852227 UOJ852227 UYF852227 VIB852227 VRX852227 WBT852227 WLP852227 WVL852227 D917763 IZ917763 SV917763 ACR917763 AMN917763 AWJ917763 BGF917763 BQB917763 BZX917763 CJT917763 CTP917763 DDL917763 DNH917763 DXD917763 EGZ917763 EQV917763 FAR917763 FKN917763 FUJ917763 GEF917763 GOB917763 GXX917763 HHT917763 HRP917763 IBL917763 ILH917763 IVD917763 JEZ917763 JOV917763 JYR917763 KIN917763 KSJ917763 LCF917763 LMB917763 LVX917763 MFT917763 MPP917763 MZL917763 NJH917763 NTD917763 OCZ917763 OMV917763 OWR917763 PGN917763 PQJ917763 QAF917763 QKB917763 QTX917763 RDT917763 RNP917763 RXL917763 SHH917763 SRD917763 TAZ917763 TKV917763 TUR917763 UEN917763 UOJ917763 UYF917763 VIB917763 VRX917763 WBT917763 WLP917763 WVL917763 D983299 IZ983299 SV983299 ACR983299 AMN983299 AWJ983299 BGF983299 BQB983299 BZX983299 CJT983299 CTP983299 DDL983299 DNH983299 DXD983299 EGZ983299 EQV983299 FAR983299 FKN983299 FUJ983299 GEF983299 GOB983299 GXX983299 HHT983299 HRP983299 IBL983299 ILH983299 IVD983299 JEZ983299 JOV983299 JYR983299 KIN983299 KSJ983299 LCF983299 LMB983299 LVX983299 MFT983299 MPP983299 MZL983299 NJH983299 NTD983299 OCZ983299 OMV983299 OWR983299 PGN983299 PQJ983299 QAF983299 QKB983299 QTX983299 RDT983299 RNP983299 RXL983299 SHH983299 SRD983299 TAZ983299 TKV983299 TUR983299 UEN983299 UOJ983299 UYF983299 VIB983299 VRX983299 WBT983299 WLP983299 WVL983299"/>
    <dataValidation allowBlank="1" showInputMessage="1" showErrorMessage="1" prompt="Características cualitativas significativas que les impacten financieramente." sqref="D181:F181 IZ181:JB181 SV181:SX181 ACR181:ACT181 AMN181:AMP181 AWJ181:AWL181 BGF181:BGH181 BQB181:BQD181 BZX181:BZZ181 CJT181:CJV181 CTP181:CTR181 DDL181:DDN181 DNH181:DNJ181 DXD181:DXF181 EGZ181:EHB181 EQV181:EQX181 FAR181:FAT181 FKN181:FKP181 FUJ181:FUL181 GEF181:GEH181 GOB181:GOD181 GXX181:GXZ181 HHT181:HHV181 HRP181:HRR181 IBL181:IBN181 ILH181:ILJ181 IVD181:IVF181 JEZ181:JFB181 JOV181:JOX181 JYR181:JYT181 KIN181:KIP181 KSJ181:KSL181 LCF181:LCH181 LMB181:LMD181 LVX181:LVZ181 MFT181:MFV181 MPP181:MPR181 MZL181:MZN181 NJH181:NJJ181 NTD181:NTF181 OCZ181:ODB181 OMV181:OMX181 OWR181:OWT181 PGN181:PGP181 PQJ181:PQL181 QAF181:QAH181 QKB181:QKD181 QTX181:QTZ181 RDT181:RDV181 RNP181:RNR181 RXL181:RXN181 SHH181:SHJ181 SRD181:SRF181 TAZ181:TBB181 TKV181:TKX181 TUR181:TUT181 UEN181:UEP181 UOJ181:UOL181 UYF181:UYH181 VIB181:VID181 VRX181:VRZ181 WBT181:WBV181 WLP181:WLR181 WVL181:WVN181 D65731:F65731 IZ65731:JB65731 SV65731:SX65731 ACR65731:ACT65731 AMN65731:AMP65731 AWJ65731:AWL65731 BGF65731:BGH65731 BQB65731:BQD65731 BZX65731:BZZ65731 CJT65731:CJV65731 CTP65731:CTR65731 DDL65731:DDN65731 DNH65731:DNJ65731 DXD65731:DXF65731 EGZ65731:EHB65731 EQV65731:EQX65731 FAR65731:FAT65731 FKN65731:FKP65731 FUJ65731:FUL65731 GEF65731:GEH65731 GOB65731:GOD65731 GXX65731:GXZ65731 HHT65731:HHV65731 HRP65731:HRR65731 IBL65731:IBN65731 ILH65731:ILJ65731 IVD65731:IVF65731 JEZ65731:JFB65731 JOV65731:JOX65731 JYR65731:JYT65731 KIN65731:KIP65731 KSJ65731:KSL65731 LCF65731:LCH65731 LMB65731:LMD65731 LVX65731:LVZ65731 MFT65731:MFV65731 MPP65731:MPR65731 MZL65731:MZN65731 NJH65731:NJJ65731 NTD65731:NTF65731 OCZ65731:ODB65731 OMV65731:OMX65731 OWR65731:OWT65731 PGN65731:PGP65731 PQJ65731:PQL65731 QAF65731:QAH65731 QKB65731:QKD65731 QTX65731:QTZ65731 RDT65731:RDV65731 RNP65731:RNR65731 RXL65731:RXN65731 SHH65731:SHJ65731 SRD65731:SRF65731 TAZ65731:TBB65731 TKV65731:TKX65731 TUR65731:TUT65731 UEN65731:UEP65731 UOJ65731:UOL65731 UYF65731:UYH65731 VIB65731:VID65731 VRX65731:VRZ65731 WBT65731:WBV65731 WLP65731:WLR65731 WVL65731:WVN65731 D131267:F131267 IZ131267:JB131267 SV131267:SX131267 ACR131267:ACT131267 AMN131267:AMP131267 AWJ131267:AWL131267 BGF131267:BGH131267 BQB131267:BQD131267 BZX131267:BZZ131267 CJT131267:CJV131267 CTP131267:CTR131267 DDL131267:DDN131267 DNH131267:DNJ131267 DXD131267:DXF131267 EGZ131267:EHB131267 EQV131267:EQX131267 FAR131267:FAT131267 FKN131267:FKP131267 FUJ131267:FUL131267 GEF131267:GEH131267 GOB131267:GOD131267 GXX131267:GXZ131267 HHT131267:HHV131267 HRP131267:HRR131267 IBL131267:IBN131267 ILH131267:ILJ131267 IVD131267:IVF131267 JEZ131267:JFB131267 JOV131267:JOX131267 JYR131267:JYT131267 KIN131267:KIP131267 KSJ131267:KSL131267 LCF131267:LCH131267 LMB131267:LMD131267 LVX131267:LVZ131267 MFT131267:MFV131267 MPP131267:MPR131267 MZL131267:MZN131267 NJH131267:NJJ131267 NTD131267:NTF131267 OCZ131267:ODB131267 OMV131267:OMX131267 OWR131267:OWT131267 PGN131267:PGP131267 PQJ131267:PQL131267 QAF131267:QAH131267 QKB131267:QKD131267 QTX131267:QTZ131267 RDT131267:RDV131267 RNP131267:RNR131267 RXL131267:RXN131267 SHH131267:SHJ131267 SRD131267:SRF131267 TAZ131267:TBB131267 TKV131267:TKX131267 TUR131267:TUT131267 UEN131267:UEP131267 UOJ131267:UOL131267 UYF131267:UYH131267 VIB131267:VID131267 VRX131267:VRZ131267 WBT131267:WBV131267 WLP131267:WLR131267 WVL131267:WVN131267 D196803:F196803 IZ196803:JB196803 SV196803:SX196803 ACR196803:ACT196803 AMN196803:AMP196803 AWJ196803:AWL196803 BGF196803:BGH196803 BQB196803:BQD196803 BZX196803:BZZ196803 CJT196803:CJV196803 CTP196803:CTR196803 DDL196803:DDN196803 DNH196803:DNJ196803 DXD196803:DXF196803 EGZ196803:EHB196803 EQV196803:EQX196803 FAR196803:FAT196803 FKN196803:FKP196803 FUJ196803:FUL196803 GEF196803:GEH196803 GOB196803:GOD196803 GXX196803:GXZ196803 HHT196803:HHV196803 HRP196803:HRR196803 IBL196803:IBN196803 ILH196803:ILJ196803 IVD196803:IVF196803 JEZ196803:JFB196803 JOV196803:JOX196803 JYR196803:JYT196803 KIN196803:KIP196803 KSJ196803:KSL196803 LCF196803:LCH196803 LMB196803:LMD196803 LVX196803:LVZ196803 MFT196803:MFV196803 MPP196803:MPR196803 MZL196803:MZN196803 NJH196803:NJJ196803 NTD196803:NTF196803 OCZ196803:ODB196803 OMV196803:OMX196803 OWR196803:OWT196803 PGN196803:PGP196803 PQJ196803:PQL196803 QAF196803:QAH196803 QKB196803:QKD196803 QTX196803:QTZ196803 RDT196803:RDV196803 RNP196803:RNR196803 RXL196803:RXN196803 SHH196803:SHJ196803 SRD196803:SRF196803 TAZ196803:TBB196803 TKV196803:TKX196803 TUR196803:TUT196803 UEN196803:UEP196803 UOJ196803:UOL196803 UYF196803:UYH196803 VIB196803:VID196803 VRX196803:VRZ196803 WBT196803:WBV196803 WLP196803:WLR196803 WVL196803:WVN196803 D262339:F262339 IZ262339:JB262339 SV262339:SX262339 ACR262339:ACT262339 AMN262339:AMP262339 AWJ262339:AWL262339 BGF262339:BGH262339 BQB262339:BQD262339 BZX262339:BZZ262339 CJT262339:CJV262339 CTP262339:CTR262339 DDL262339:DDN262339 DNH262339:DNJ262339 DXD262339:DXF262339 EGZ262339:EHB262339 EQV262339:EQX262339 FAR262339:FAT262339 FKN262339:FKP262339 FUJ262339:FUL262339 GEF262339:GEH262339 GOB262339:GOD262339 GXX262339:GXZ262339 HHT262339:HHV262339 HRP262339:HRR262339 IBL262339:IBN262339 ILH262339:ILJ262339 IVD262339:IVF262339 JEZ262339:JFB262339 JOV262339:JOX262339 JYR262339:JYT262339 KIN262339:KIP262339 KSJ262339:KSL262339 LCF262339:LCH262339 LMB262339:LMD262339 LVX262339:LVZ262339 MFT262339:MFV262339 MPP262339:MPR262339 MZL262339:MZN262339 NJH262339:NJJ262339 NTD262339:NTF262339 OCZ262339:ODB262339 OMV262339:OMX262339 OWR262339:OWT262339 PGN262339:PGP262339 PQJ262339:PQL262339 QAF262339:QAH262339 QKB262339:QKD262339 QTX262339:QTZ262339 RDT262339:RDV262339 RNP262339:RNR262339 RXL262339:RXN262339 SHH262339:SHJ262339 SRD262339:SRF262339 TAZ262339:TBB262339 TKV262339:TKX262339 TUR262339:TUT262339 UEN262339:UEP262339 UOJ262339:UOL262339 UYF262339:UYH262339 VIB262339:VID262339 VRX262339:VRZ262339 WBT262339:WBV262339 WLP262339:WLR262339 WVL262339:WVN262339 D327875:F327875 IZ327875:JB327875 SV327875:SX327875 ACR327875:ACT327875 AMN327875:AMP327875 AWJ327875:AWL327875 BGF327875:BGH327875 BQB327875:BQD327875 BZX327875:BZZ327875 CJT327875:CJV327875 CTP327875:CTR327875 DDL327875:DDN327875 DNH327875:DNJ327875 DXD327875:DXF327875 EGZ327875:EHB327875 EQV327875:EQX327875 FAR327875:FAT327875 FKN327875:FKP327875 FUJ327875:FUL327875 GEF327875:GEH327875 GOB327875:GOD327875 GXX327875:GXZ327875 HHT327875:HHV327875 HRP327875:HRR327875 IBL327875:IBN327875 ILH327875:ILJ327875 IVD327875:IVF327875 JEZ327875:JFB327875 JOV327875:JOX327875 JYR327875:JYT327875 KIN327875:KIP327875 KSJ327875:KSL327875 LCF327875:LCH327875 LMB327875:LMD327875 LVX327875:LVZ327875 MFT327875:MFV327875 MPP327875:MPR327875 MZL327875:MZN327875 NJH327875:NJJ327875 NTD327875:NTF327875 OCZ327875:ODB327875 OMV327875:OMX327875 OWR327875:OWT327875 PGN327875:PGP327875 PQJ327875:PQL327875 QAF327875:QAH327875 QKB327875:QKD327875 QTX327875:QTZ327875 RDT327875:RDV327875 RNP327875:RNR327875 RXL327875:RXN327875 SHH327875:SHJ327875 SRD327875:SRF327875 TAZ327875:TBB327875 TKV327875:TKX327875 TUR327875:TUT327875 UEN327875:UEP327875 UOJ327875:UOL327875 UYF327875:UYH327875 VIB327875:VID327875 VRX327875:VRZ327875 WBT327875:WBV327875 WLP327875:WLR327875 WVL327875:WVN327875 D393411:F393411 IZ393411:JB393411 SV393411:SX393411 ACR393411:ACT393411 AMN393411:AMP393411 AWJ393411:AWL393411 BGF393411:BGH393411 BQB393411:BQD393411 BZX393411:BZZ393411 CJT393411:CJV393411 CTP393411:CTR393411 DDL393411:DDN393411 DNH393411:DNJ393411 DXD393411:DXF393411 EGZ393411:EHB393411 EQV393411:EQX393411 FAR393411:FAT393411 FKN393411:FKP393411 FUJ393411:FUL393411 GEF393411:GEH393411 GOB393411:GOD393411 GXX393411:GXZ393411 HHT393411:HHV393411 HRP393411:HRR393411 IBL393411:IBN393411 ILH393411:ILJ393411 IVD393411:IVF393411 JEZ393411:JFB393411 JOV393411:JOX393411 JYR393411:JYT393411 KIN393411:KIP393411 KSJ393411:KSL393411 LCF393411:LCH393411 LMB393411:LMD393411 LVX393411:LVZ393411 MFT393411:MFV393411 MPP393411:MPR393411 MZL393411:MZN393411 NJH393411:NJJ393411 NTD393411:NTF393411 OCZ393411:ODB393411 OMV393411:OMX393411 OWR393411:OWT393411 PGN393411:PGP393411 PQJ393411:PQL393411 QAF393411:QAH393411 QKB393411:QKD393411 QTX393411:QTZ393411 RDT393411:RDV393411 RNP393411:RNR393411 RXL393411:RXN393411 SHH393411:SHJ393411 SRD393411:SRF393411 TAZ393411:TBB393411 TKV393411:TKX393411 TUR393411:TUT393411 UEN393411:UEP393411 UOJ393411:UOL393411 UYF393411:UYH393411 VIB393411:VID393411 VRX393411:VRZ393411 WBT393411:WBV393411 WLP393411:WLR393411 WVL393411:WVN393411 D458947:F458947 IZ458947:JB458947 SV458947:SX458947 ACR458947:ACT458947 AMN458947:AMP458947 AWJ458947:AWL458947 BGF458947:BGH458947 BQB458947:BQD458947 BZX458947:BZZ458947 CJT458947:CJV458947 CTP458947:CTR458947 DDL458947:DDN458947 DNH458947:DNJ458947 DXD458947:DXF458947 EGZ458947:EHB458947 EQV458947:EQX458947 FAR458947:FAT458947 FKN458947:FKP458947 FUJ458947:FUL458947 GEF458947:GEH458947 GOB458947:GOD458947 GXX458947:GXZ458947 HHT458947:HHV458947 HRP458947:HRR458947 IBL458947:IBN458947 ILH458947:ILJ458947 IVD458947:IVF458947 JEZ458947:JFB458947 JOV458947:JOX458947 JYR458947:JYT458947 KIN458947:KIP458947 KSJ458947:KSL458947 LCF458947:LCH458947 LMB458947:LMD458947 LVX458947:LVZ458947 MFT458947:MFV458947 MPP458947:MPR458947 MZL458947:MZN458947 NJH458947:NJJ458947 NTD458947:NTF458947 OCZ458947:ODB458947 OMV458947:OMX458947 OWR458947:OWT458947 PGN458947:PGP458947 PQJ458947:PQL458947 QAF458947:QAH458947 QKB458947:QKD458947 QTX458947:QTZ458947 RDT458947:RDV458947 RNP458947:RNR458947 RXL458947:RXN458947 SHH458947:SHJ458947 SRD458947:SRF458947 TAZ458947:TBB458947 TKV458947:TKX458947 TUR458947:TUT458947 UEN458947:UEP458947 UOJ458947:UOL458947 UYF458947:UYH458947 VIB458947:VID458947 VRX458947:VRZ458947 WBT458947:WBV458947 WLP458947:WLR458947 WVL458947:WVN458947 D524483:F524483 IZ524483:JB524483 SV524483:SX524483 ACR524483:ACT524483 AMN524483:AMP524483 AWJ524483:AWL524483 BGF524483:BGH524483 BQB524483:BQD524483 BZX524483:BZZ524483 CJT524483:CJV524483 CTP524483:CTR524483 DDL524483:DDN524483 DNH524483:DNJ524483 DXD524483:DXF524483 EGZ524483:EHB524483 EQV524483:EQX524483 FAR524483:FAT524483 FKN524483:FKP524483 FUJ524483:FUL524483 GEF524483:GEH524483 GOB524483:GOD524483 GXX524483:GXZ524483 HHT524483:HHV524483 HRP524483:HRR524483 IBL524483:IBN524483 ILH524483:ILJ524483 IVD524483:IVF524483 JEZ524483:JFB524483 JOV524483:JOX524483 JYR524483:JYT524483 KIN524483:KIP524483 KSJ524483:KSL524483 LCF524483:LCH524483 LMB524483:LMD524483 LVX524483:LVZ524483 MFT524483:MFV524483 MPP524483:MPR524483 MZL524483:MZN524483 NJH524483:NJJ524483 NTD524483:NTF524483 OCZ524483:ODB524483 OMV524483:OMX524483 OWR524483:OWT524483 PGN524483:PGP524483 PQJ524483:PQL524483 QAF524483:QAH524483 QKB524483:QKD524483 QTX524483:QTZ524483 RDT524483:RDV524483 RNP524483:RNR524483 RXL524483:RXN524483 SHH524483:SHJ524483 SRD524483:SRF524483 TAZ524483:TBB524483 TKV524483:TKX524483 TUR524483:TUT524483 UEN524483:UEP524483 UOJ524483:UOL524483 UYF524483:UYH524483 VIB524483:VID524483 VRX524483:VRZ524483 WBT524483:WBV524483 WLP524483:WLR524483 WVL524483:WVN524483 D590019:F590019 IZ590019:JB590019 SV590019:SX590019 ACR590019:ACT590019 AMN590019:AMP590019 AWJ590019:AWL590019 BGF590019:BGH590019 BQB590019:BQD590019 BZX590019:BZZ590019 CJT590019:CJV590019 CTP590019:CTR590019 DDL590019:DDN590019 DNH590019:DNJ590019 DXD590019:DXF590019 EGZ590019:EHB590019 EQV590019:EQX590019 FAR590019:FAT590019 FKN590019:FKP590019 FUJ590019:FUL590019 GEF590019:GEH590019 GOB590019:GOD590019 GXX590019:GXZ590019 HHT590019:HHV590019 HRP590019:HRR590019 IBL590019:IBN590019 ILH590019:ILJ590019 IVD590019:IVF590019 JEZ590019:JFB590019 JOV590019:JOX590019 JYR590019:JYT590019 KIN590019:KIP590019 KSJ590019:KSL590019 LCF590019:LCH590019 LMB590019:LMD590019 LVX590019:LVZ590019 MFT590019:MFV590019 MPP590019:MPR590019 MZL590019:MZN590019 NJH590019:NJJ590019 NTD590019:NTF590019 OCZ590019:ODB590019 OMV590019:OMX590019 OWR590019:OWT590019 PGN590019:PGP590019 PQJ590019:PQL590019 QAF590019:QAH590019 QKB590019:QKD590019 QTX590019:QTZ590019 RDT590019:RDV590019 RNP590019:RNR590019 RXL590019:RXN590019 SHH590019:SHJ590019 SRD590019:SRF590019 TAZ590019:TBB590019 TKV590019:TKX590019 TUR590019:TUT590019 UEN590019:UEP590019 UOJ590019:UOL590019 UYF590019:UYH590019 VIB590019:VID590019 VRX590019:VRZ590019 WBT590019:WBV590019 WLP590019:WLR590019 WVL590019:WVN590019 D655555:F655555 IZ655555:JB655555 SV655555:SX655555 ACR655555:ACT655555 AMN655555:AMP655555 AWJ655555:AWL655555 BGF655555:BGH655555 BQB655555:BQD655555 BZX655555:BZZ655555 CJT655555:CJV655555 CTP655555:CTR655555 DDL655555:DDN655555 DNH655555:DNJ655555 DXD655555:DXF655555 EGZ655555:EHB655555 EQV655555:EQX655555 FAR655555:FAT655555 FKN655555:FKP655555 FUJ655555:FUL655555 GEF655555:GEH655555 GOB655555:GOD655555 GXX655555:GXZ655555 HHT655555:HHV655555 HRP655555:HRR655555 IBL655555:IBN655555 ILH655555:ILJ655555 IVD655555:IVF655555 JEZ655555:JFB655555 JOV655555:JOX655555 JYR655555:JYT655555 KIN655555:KIP655555 KSJ655555:KSL655555 LCF655555:LCH655555 LMB655555:LMD655555 LVX655555:LVZ655555 MFT655555:MFV655555 MPP655555:MPR655555 MZL655555:MZN655555 NJH655555:NJJ655555 NTD655555:NTF655555 OCZ655555:ODB655555 OMV655555:OMX655555 OWR655555:OWT655555 PGN655555:PGP655555 PQJ655555:PQL655555 QAF655555:QAH655555 QKB655555:QKD655555 QTX655555:QTZ655555 RDT655555:RDV655555 RNP655555:RNR655555 RXL655555:RXN655555 SHH655555:SHJ655555 SRD655555:SRF655555 TAZ655555:TBB655555 TKV655555:TKX655555 TUR655555:TUT655555 UEN655555:UEP655555 UOJ655555:UOL655555 UYF655555:UYH655555 VIB655555:VID655555 VRX655555:VRZ655555 WBT655555:WBV655555 WLP655555:WLR655555 WVL655555:WVN655555 D721091:F721091 IZ721091:JB721091 SV721091:SX721091 ACR721091:ACT721091 AMN721091:AMP721091 AWJ721091:AWL721091 BGF721091:BGH721091 BQB721091:BQD721091 BZX721091:BZZ721091 CJT721091:CJV721091 CTP721091:CTR721091 DDL721091:DDN721091 DNH721091:DNJ721091 DXD721091:DXF721091 EGZ721091:EHB721091 EQV721091:EQX721091 FAR721091:FAT721091 FKN721091:FKP721091 FUJ721091:FUL721091 GEF721091:GEH721091 GOB721091:GOD721091 GXX721091:GXZ721091 HHT721091:HHV721091 HRP721091:HRR721091 IBL721091:IBN721091 ILH721091:ILJ721091 IVD721091:IVF721091 JEZ721091:JFB721091 JOV721091:JOX721091 JYR721091:JYT721091 KIN721091:KIP721091 KSJ721091:KSL721091 LCF721091:LCH721091 LMB721091:LMD721091 LVX721091:LVZ721091 MFT721091:MFV721091 MPP721091:MPR721091 MZL721091:MZN721091 NJH721091:NJJ721091 NTD721091:NTF721091 OCZ721091:ODB721091 OMV721091:OMX721091 OWR721091:OWT721091 PGN721091:PGP721091 PQJ721091:PQL721091 QAF721091:QAH721091 QKB721091:QKD721091 QTX721091:QTZ721091 RDT721091:RDV721091 RNP721091:RNR721091 RXL721091:RXN721091 SHH721091:SHJ721091 SRD721091:SRF721091 TAZ721091:TBB721091 TKV721091:TKX721091 TUR721091:TUT721091 UEN721091:UEP721091 UOJ721091:UOL721091 UYF721091:UYH721091 VIB721091:VID721091 VRX721091:VRZ721091 WBT721091:WBV721091 WLP721091:WLR721091 WVL721091:WVN721091 D786627:F786627 IZ786627:JB786627 SV786627:SX786627 ACR786627:ACT786627 AMN786627:AMP786627 AWJ786627:AWL786627 BGF786627:BGH786627 BQB786627:BQD786627 BZX786627:BZZ786627 CJT786627:CJV786627 CTP786627:CTR786627 DDL786627:DDN786627 DNH786627:DNJ786627 DXD786627:DXF786627 EGZ786627:EHB786627 EQV786627:EQX786627 FAR786627:FAT786627 FKN786627:FKP786627 FUJ786627:FUL786627 GEF786627:GEH786627 GOB786627:GOD786627 GXX786627:GXZ786627 HHT786627:HHV786627 HRP786627:HRR786627 IBL786627:IBN786627 ILH786627:ILJ786627 IVD786627:IVF786627 JEZ786627:JFB786627 JOV786627:JOX786627 JYR786627:JYT786627 KIN786627:KIP786627 KSJ786627:KSL786627 LCF786627:LCH786627 LMB786627:LMD786627 LVX786627:LVZ786627 MFT786627:MFV786627 MPP786627:MPR786627 MZL786627:MZN786627 NJH786627:NJJ786627 NTD786627:NTF786627 OCZ786627:ODB786627 OMV786627:OMX786627 OWR786627:OWT786627 PGN786627:PGP786627 PQJ786627:PQL786627 QAF786627:QAH786627 QKB786627:QKD786627 QTX786627:QTZ786627 RDT786627:RDV786627 RNP786627:RNR786627 RXL786627:RXN786627 SHH786627:SHJ786627 SRD786627:SRF786627 TAZ786627:TBB786627 TKV786627:TKX786627 TUR786627:TUT786627 UEN786627:UEP786627 UOJ786627:UOL786627 UYF786627:UYH786627 VIB786627:VID786627 VRX786627:VRZ786627 WBT786627:WBV786627 WLP786627:WLR786627 WVL786627:WVN786627 D852163:F852163 IZ852163:JB852163 SV852163:SX852163 ACR852163:ACT852163 AMN852163:AMP852163 AWJ852163:AWL852163 BGF852163:BGH852163 BQB852163:BQD852163 BZX852163:BZZ852163 CJT852163:CJV852163 CTP852163:CTR852163 DDL852163:DDN852163 DNH852163:DNJ852163 DXD852163:DXF852163 EGZ852163:EHB852163 EQV852163:EQX852163 FAR852163:FAT852163 FKN852163:FKP852163 FUJ852163:FUL852163 GEF852163:GEH852163 GOB852163:GOD852163 GXX852163:GXZ852163 HHT852163:HHV852163 HRP852163:HRR852163 IBL852163:IBN852163 ILH852163:ILJ852163 IVD852163:IVF852163 JEZ852163:JFB852163 JOV852163:JOX852163 JYR852163:JYT852163 KIN852163:KIP852163 KSJ852163:KSL852163 LCF852163:LCH852163 LMB852163:LMD852163 LVX852163:LVZ852163 MFT852163:MFV852163 MPP852163:MPR852163 MZL852163:MZN852163 NJH852163:NJJ852163 NTD852163:NTF852163 OCZ852163:ODB852163 OMV852163:OMX852163 OWR852163:OWT852163 PGN852163:PGP852163 PQJ852163:PQL852163 QAF852163:QAH852163 QKB852163:QKD852163 QTX852163:QTZ852163 RDT852163:RDV852163 RNP852163:RNR852163 RXL852163:RXN852163 SHH852163:SHJ852163 SRD852163:SRF852163 TAZ852163:TBB852163 TKV852163:TKX852163 TUR852163:TUT852163 UEN852163:UEP852163 UOJ852163:UOL852163 UYF852163:UYH852163 VIB852163:VID852163 VRX852163:VRZ852163 WBT852163:WBV852163 WLP852163:WLR852163 WVL852163:WVN852163 D917699:F917699 IZ917699:JB917699 SV917699:SX917699 ACR917699:ACT917699 AMN917699:AMP917699 AWJ917699:AWL917699 BGF917699:BGH917699 BQB917699:BQD917699 BZX917699:BZZ917699 CJT917699:CJV917699 CTP917699:CTR917699 DDL917699:DDN917699 DNH917699:DNJ917699 DXD917699:DXF917699 EGZ917699:EHB917699 EQV917699:EQX917699 FAR917699:FAT917699 FKN917699:FKP917699 FUJ917699:FUL917699 GEF917699:GEH917699 GOB917699:GOD917699 GXX917699:GXZ917699 HHT917699:HHV917699 HRP917699:HRR917699 IBL917699:IBN917699 ILH917699:ILJ917699 IVD917699:IVF917699 JEZ917699:JFB917699 JOV917699:JOX917699 JYR917699:JYT917699 KIN917699:KIP917699 KSJ917699:KSL917699 LCF917699:LCH917699 LMB917699:LMD917699 LVX917699:LVZ917699 MFT917699:MFV917699 MPP917699:MPR917699 MZL917699:MZN917699 NJH917699:NJJ917699 NTD917699:NTF917699 OCZ917699:ODB917699 OMV917699:OMX917699 OWR917699:OWT917699 PGN917699:PGP917699 PQJ917699:PQL917699 QAF917699:QAH917699 QKB917699:QKD917699 QTX917699:QTZ917699 RDT917699:RDV917699 RNP917699:RNR917699 RXL917699:RXN917699 SHH917699:SHJ917699 SRD917699:SRF917699 TAZ917699:TBB917699 TKV917699:TKX917699 TUR917699:TUT917699 UEN917699:UEP917699 UOJ917699:UOL917699 UYF917699:UYH917699 VIB917699:VID917699 VRX917699:VRZ917699 WBT917699:WBV917699 WLP917699:WLR917699 WVL917699:WVN917699 D983235:F983235 IZ983235:JB983235 SV983235:SX983235 ACR983235:ACT983235 AMN983235:AMP983235 AWJ983235:AWL983235 BGF983235:BGH983235 BQB983235:BQD983235 BZX983235:BZZ983235 CJT983235:CJV983235 CTP983235:CTR983235 DDL983235:DDN983235 DNH983235:DNJ983235 DXD983235:DXF983235 EGZ983235:EHB983235 EQV983235:EQX983235 FAR983235:FAT983235 FKN983235:FKP983235 FUJ983235:FUL983235 GEF983235:GEH983235 GOB983235:GOD983235 GXX983235:GXZ983235 HHT983235:HHV983235 HRP983235:HRR983235 IBL983235:IBN983235 ILH983235:ILJ983235 IVD983235:IVF983235 JEZ983235:JFB983235 JOV983235:JOX983235 JYR983235:JYT983235 KIN983235:KIP983235 KSJ983235:KSL983235 LCF983235:LCH983235 LMB983235:LMD983235 LVX983235:LVZ983235 MFT983235:MFV983235 MPP983235:MPR983235 MZL983235:MZN983235 NJH983235:NJJ983235 NTD983235:NTF983235 OCZ983235:ODB983235 OMV983235:OMX983235 OWR983235:OWT983235 PGN983235:PGP983235 PQJ983235:PQL983235 QAF983235:QAH983235 QKB983235:QKD983235 QTX983235:QTZ983235 RDT983235:RDV983235 RNP983235:RNR983235 RXL983235:RXN983235 SHH983235:SHJ983235 SRD983235:SRF983235 TAZ983235:TBB983235 TKV983235:TKX983235 TUR983235:TUT983235 UEN983235:UEP983235 UOJ983235:UOL983235 UYF983235:UYH983235 VIB983235:VID983235 VRX983235:VRZ983235 WBT983235:WBV983235 WLP983235:WLR983235 WVL983235:WVN983235 E226:F226 JA226:JB226 SW226:SX226 ACS226:ACT226 AMO226:AMP226 AWK226:AWL226 BGG226:BGH226 BQC226:BQD226 BZY226:BZZ226 CJU226:CJV226 CTQ226:CTR226 DDM226:DDN226 DNI226:DNJ226 DXE226:DXF226 EHA226:EHB226 EQW226:EQX226 FAS226:FAT226 FKO226:FKP226 FUK226:FUL226 GEG226:GEH226 GOC226:GOD226 GXY226:GXZ226 HHU226:HHV226 HRQ226:HRR226 IBM226:IBN226 ILI226:ILJ226 IVE226:IVF226 JFA226:JFB226 JOW226:JOX226 JYS226:JYT226 KIO226:KIP226 KSK226:KSL226 LCG226:LCH226 LMC226:LMD226 LVY226:LVZ226 MFU226:MFV226 MPQ226:MPR226 MZM226:MZN226 NJI226:NJJ226 NTE226:NTF226 ODA226:ODB226 OMW226:OMX226 OWS226:OWT226 PGO226:PGP226 PQK226:PQL226 QAG226:QAH226 QKC226:QKD226 QTY226:QTZ226 RDU226:RDV226 RNQ226:RNR226 RXM226:RXN226 SHI226:SHJ226 SRE226:SRF226 TBA226:TBB226 TKW226:TKX226 TUS226:TUT226 UEO226:UEP226 UOK226:UOL226 UYG226:UYH226 VIC226:VID226 VRY226:VRZ226 WBU226:WBV226 WLQ226:WLR226 WVM226:WVN226 E65779:F65779 JA65779:JB65779 SW65779:SX65779 ACS65779:ACT65779 AMO65779:AMP65779 AWK65779:AWL65779 BGG65779:BGH65779 BQC65779:BQD65779 BZY65779:BZZ65779 CJU65779:CJV65779 CTQ65779:CTR65779 DDM65779:DDN65779 DNI65779:DNJ65779 DXE65779:DXF65779 EHA65779:EHB65779 EQW65779:EQX65779 FAS65779:FAT65779 FKO65779:FKP65779 FUK65779:FUL65779 GEG65779:GEH65779 GOC65779:GOD65779 GXY65779:GXZ65779 HHU65779:HHV65779 HRQ65779:HRR65779 IBM65779:IBN65779 ILI65779:ILJ65779 IVE65779:IVF65779 JFA65779:JFB65779 JOW65779:JOX65779 JYS65779:JYT65779 KIO65779:KIP65779 KSK65779:KSL65779 LCG65779:LCH65779 LMC65779:LMD65779 LVY65779:LVZ65779 MFU65779:MFV65779 MPQ65779:MPR65779 MZM65779:MZN65779 NJI65779:NJJ65779 NTE65779:NTF65779 ODA65779:ODB65779 OMW65779:OMX65779 OWS65779:OWT65779 PGO65779:PGP65779 PQK65779:PQL65779 QAG65779:QAH65779 QKC65779:QKD65779 QTY65779:QTZ65779 RDU65779:RDV65779 RNQ65779:RNR65779 RXM65779:RXN65779 SHI65779:SHJ65779 SRE65779:SRF65779 TBA65779:TBB65779 TKW65779:TKX65779 TUS65779:TUT65779 UEO65779:UEP65779 UOK65779:UOL65779 UYG65779:UYH65779 VIC65779:VID65779 VRY65779:VRZ65779 WBU65779:WBV65779 WLQ65779:WLR65779 WVM65779:WVN65779 E131315:F131315 JA131315:JB131315 SW131315:SX131315 ACS131315:ACT131315 AMO131315:AMP131315 AWK131315:AWL131315 BGG131315:BGH131315 BQC131315:BQD131315 BZY131315:BZZ131315 CJU131315:CJV131315 CTQ131315:CTR131315 DDM131315:DDN131315 DNI131315:DNJ131315 DXE131315:DXF131315 EHA131315:EHB131315 EQW131315:EQX131315 FAS131315:FAT131315 FKO131315:FKP131315 FUK131315:FUL131315 GEG131315:GEH131315 GOC131315:GOD131315 GXY131315:GXZ131315 HHU131315:HHV131315 HRQ131315:HRR131315 IBM131315:IBN131315 ILI131315:ILJ131315 IVE131315:IVF131315 JFA131315:JFB131315 JOW131315:JOX131315 JYS131315:JYT131315 KIO131315:KIP131315 KSK131315:KSL131315 LCG131315:LCH131315 LMC131315:LMD131315 LVY131315:LVZ131315 MFU131315:MFV131315 MPQ131315:MPR131315 MZM131315:MZN131315 NJI131315:NJJ131315 NTE131315:NTF131315 ODA131315:ODB131315 OMW131315:OMX131315 OWS131315:OWT131315 PGO131315:PGP131315 PQK131315:PQL131315 QAG131315:QAH131315 QKC131315:QKD131315 QTY131315:QTZ131315 RDU131315:RDV131315 RNQ131315:RNR131315 RXM131315:RXN131315 SHI131315:SHJ131315 SRE131315:SRF131315 TBA131315:TBB131315 TKW131315:TKX131315 TUS131315:TUT131315 UEO131315:UEP131315 UOK131315:UOL131315 UYG131315:UYH131315 VIC131315:VID131315 VRY131315:VRZ131315 WBU131315:WBV131315 WLQ131315:WLR131315 WVM131315:WVN131315 E196851:F196851 JA196851:JB196851 SW196851:SX196851 ACS196851:ACT196851 AMO196851:AMP196851 AWK196851:AWL196851 BGG196851:BGH196851 BQC196851:BQD196851 BZY196851:BZZ196851 CJU196851:CJV196851 CTQ196851:CTR196851 DDM196851:DDN196851 DNI196851:DNJ196851 DXE196851:DXF196851 EHA196851:EHB196851 EQW196851:EQX196851 FAS196851:FAT196851 FKO196851:FKP196851 FUK196851:FUL196851 GEG196851:GEH196851 GOC196851:GOD196851 GXY196851:GXZ196851 HHU196851:HHV196851 HRQ196851:HRR196851 IBM196851:IBN196851 ILI196851:ILJ196851 IVE196851:IVF196851 JFA196851:JFB196851 JOW196851:JOX196851 JYS196851:JYT196851 KIO196851:KIP196851 KSK196851:KSL196851 LCG196851:LCH196851 LMC196851:LMD196851 LVY196851:LVZ196851 MFU196851:MFV196851 MPQ196851:MPR196851 MZM196851:MZN196851 NJI196851:NJJ196851 NTE196851:NTF196851 ODA196851:ODB196851 OMW196851:OMX196851 OWS196851:OWT196851 PGO196851:PGP196851 PQK196851:PQL196851 QAG196851:QAH196851 QKC196851:QKD196851 QTY196851:QTZ196851 RDU196851:RDV196851 RNQ196851:RNR196851 RXM196851:RXN196851 SHI196851:SHJ196851 SRE196851:SRF196851 TBA196851:TBB196851 TKW196851:TKX196851 TUS196851:TUT196851 UEO196851:UEP196851 UOK196851:UOL196851 UYG196851:UYH196851 VIC196851:VID196851 VRY196851:VRZ196851 WBU196851:WBV196851 WLQ196851:WLR196851 WVM196851:WVN196851 E262387:F262387 JA262387:JB262387 SW262387:SX262387 ACS262387:ACT262387 AMO262387:AMP262387 AWK262387:AWL262387 BGG262387:BGH262387 BQC262387:BQD262387 BZY262387:BZZ262387 CJU262387:CJV262387 CTQ262387:CTR262387 DDM262387:DDN262387 DNI262387:DNJ262387 DXE262387:DXF262387 EHA262387:EHB262387 EQW262387:EQX262387 FAS262387:FAT262387 FKO262387:FKP262387 FUK262387:FUL262387 GEG262387:GEH262387 GOC262387:GOD262387 GXY262387:GXZ262387 HHU262387:HHV262387 HRQ262387:HRR262387 IBM262387:IBN262387 ILI262387:ILJ262387 IVE262387:IVF262387 JFA262387:JFB262387 JOW262387:JOX262387 JYS262387:JYT262387 KIO262387:KIP262387 KSK262387:KSL262387 LCG262387:LCH262387 LMC262387:LMD262387 LVY262387:LVZ262387 MFU262387:MFV262387 MPQ262387:MPR262387 MZM262387:MZN262387 NJI262387:NJJ262387 NTE262387:NTF262387 ODA262387:ODB262387 OMW262387:OMX262387 OWS262387:OWT262387 PGO262387:PGP262387 PQK262387:PQL262387 QAG262387:QAH262387 QKC262387:QKD262387 QTY262387:QTZ262387 RDU262387:RDV262387 RNQ262387:RNR262387 RXM262387:RXN262387 SHI262387:SHJ262387 SRE262387:SRF262387 TBA262387:TBB262387 TKW262387:TKX262387 TUS262387:TUT262387 UEO262387:UEP262387 UOK262387:UOL262387 UYG262387:UYH262387 VIC262387:VID262387 VRY262387:VRZ262387 WBU262387:WBV262387 WLQ262387:WLR262387 WVM262387:WVN262387 E327923:F327923 JA327923:JB327923 SW327923:SX327923 ACS327923:ACT327923 AMO327923:AMP327923 AWK327923:AWL327923 BGG327923:BGH327923 BQC327923:BQD327923 BZY327923:BZZ327923 CJU327923:CJV327923 CTQ327923:CTR327923 DDM327923:DDN327923 DNI327923:DNJ327923 DXE327923:DXF327923 EHA327923:EHB327923 EQW327923:EQX327923 FAS327923:FAT327923 FKO327923:FKP327923 FUK327923:FUL327923 GEG327923:GEH327923 GOC327923:GOD327923 GXY327923:GXZ327923 HHU327923:HHV327923 HRQ327923:HRR327923 IBM327923:IBN327923 ILI327923:ILJ327923 IVE327923:IVF327923 JFA327923:JFB327923 JOW327923:JOX327923 JYS327923:JYT327923 KIO327923:KIP327923 KSK327923:KSL327923 LCG327923:LCH327923 LMC327923:LMD327923 LVY327923:LVZ327923 MFU327923:MFV327923 MPQ327923:MPR327923 MZM327923:MZN327923 NJI327923:NJJ327923 NTE327923:NTF327923 ODA327923:ODB327923 OMW327923:OMX327923 OWS327923:OWT327923 PGO327923:PGP327923 PQK327923:PQL327923 QAG327923:QAH327923 QKC327923:QKD327923 QTY327923:QTZ327923 RDU327923:RDV327923 RNQ327923:RNR327923 RXM327923:RXN327923 SHI327923:SHJ327923 SRE327923:SRF327923 TBA327923:TBB327923 TKW327923:TKX327923 TUS327923:TUT327923 UEO327923:UEP327923 UOK327923:UOL327923 UYG327923:UYH327923 VIC327923:VID327923 VRY327923:VRZ327923 WBU327923:WBV327923 WLQ327923:WLR327923 WVM327923:WVN327923 E393459:F393459 JA393459:JB393459 SW393459:SX393459 ACS393459:ACT393459 AMO393459:AMP393459 AWK393459:AWL393459 BGG393459:BGH393459 BQC393459:BQD393459 BZY393459:BZZ393459 CJU393459:CJV393459 CTQ393459:CTR393459 DDM393459:DDN393459 DNI393459:DNJ393459 DXE393459:DXF393459 EHA393459:EHB393459 EQW393459:EQX393459 FAS393459:FAT393459 FKO393459:FKP393459 FUK393459:FUL393459 GEG393459:GEH393459 GOC393459:GOD393459 GXY393459:GXZ393459 HHU393459:HHV393459 HRQ393459:HRR393459 IBM393459:IBN393459 ILI393459:ILJ393459 IVE393459:IVF393459 JFA393459:JFB393459 JOW393459:JOX393459 JYS393459:JYT393459 KIO393459:KIP393459 KSK393459:KSL393459 LCG393459:LCH393459 LMC393459:LMD393459 LVY393459:LVZ393459 MFU393459:MFV393459 MPQ393459:MPR393459 MZM393459:MZN393459 NJI393459:NJJ393459 NTE393459:NTF393459 ODA393459:ODB393459 OMW393459:OMX393459 OWS393459:OWT393459 PGO393459:PGP393459 PQK393459:PQL393459 QAG393459:QAH393459 QKC393459:QKD393459 QTY393459:QTZ393459 RDU393459:RDV393459 RNQ393459:RNR393459 RXM393459:RXN393459 SHI393459:SHJ393459 SRE393459:SRF393459 TBA393459:TBB393459 TKW393459:TKX393459 TUS393459:TUT393459 UEO393459:UEP393459 UOK393459:UOL393459 UYG393459:UYH393459 VIC393459:VID393459 VRY393459:VRZ393459 WBU393459:WBV393459 WLQ393459:WLR393459 WVM393459:WVN393459 E458995:F458995 JA458995:JB458995 SW458995:SX458995 ACS458995:ACT458995 AMO458995:AMP458995 AWK458995:AWL458995 BGG458995:BGH458995 BQC458995:BQD458995 BZY458995:BZZ458995 CJU458995:CJV458995 CTQ458995:CTR458995 DDM458995:DDN458995 DNI458995:DNJ458995 DXE458995:DXF458995 EHA458995:EHB458995 EQW458995:EQX458995 FAS458995:FAT458995 FKO458995:FKP458995 FUK458995:FUL458995 GEG458995:GEH458995 GOC458995:GOD458995 GXY458995:GXZ458995 HHU458995:HHV458995 HRQ458995:HRR458995 IBM458995:IBN458995 ILI458995:ILJ458995 IVE458995:IVF458995 JFA458995:JFB458995 JOW458995:JOX458995 JYS458995:JYT458995 KIO458995:KIP458995 KSK458995:KSL458995 LCG458995:LCH458995 LMC458995:LMD458995 LVY458995:LVZ458995 MFU458995:MFV458995 MPQ458995:MPR458995 MZM458995:MZN458995 NJI458995:NJJ458995 NTE458995:NTF458995 ODA458995:ODB458995 OMW458995:OMX458995 OWS458995:OWT458995 PGO458995:PGP458995 PQK458995:PQL458995 QAG458995:QAH458995 QKC458995:QKD458995 QTY458995:QTZ458995 RDU458995:RDV458995 RNQ458995:RNR458995 RXM458995:RXN458995 SHI458995:SHJ458995 SRE458995:SRF458995 TBA458995:TBB458995 TKW458995:TKX458995 TUS458995:TUT458995 UEO458995:UEP458995 UOK458995:UOL458995 UYG458995:UYH458995 VIC458995:VID458995 VRY458995:VRZ458995 WBU458995:WBV458995 WLQ458995:WLR458995 WVM458995:WVN458995 E524531:F524531 JA524531:JB524531 SW524531:SX524531 ACS524531:ACT524531 AMO524531:AMP524531 AWK524531:AWL524531 BGG524531:BGH524531 BQC524531:BQD524531 BZY524531:BZZ524531 CJU524531:CJV524531 CTQ524531:CTR524531 DDM524531:DDN524531 DNI524531:DNJ524531 DXE524531:DXF524531 EHA524531:EHB524531 EQW524531:EQX524531 FAS524531:FAT524531 FKO524531:FKP524531 FUK524531:FUL524531 GEG524531:GEH524531 GOC524531:GOD524531 GXY524531:GXZ524531 HHU524531:HHV524531 HRQ524531:HRR524531 IBM524531:IBN524531 ILI524531:ILJ524531 IVE524531:IVF524531 JFA524531:JFB524531 JOW524531:JOX524531 JYS524531:JYT524531 KIO524531:KIP524531 KSK524531:KSL524531 LCG524531:LCH524531 LMC524531:LMD524531 LVY524531:LVZ524531 MFU524531:MFV524531 MPQ524531:MPR524531 MZM524531:MZN524531 NJI524531:NJJ524531 NTE524531:NTF524531 ODA524531:ODB524531 OMW524531:OMX524531 OWS524531:OWT524531 PGO524531:PGP524531 PQK524531:PQL524531 QAG524531:QAH524531 QKC524531:QKD524531 QTY524531:QTZ524531 RDU524531:RDV524531 RNQ524531:RNR524531 RXM524531:RXN524531 SHI524531:SHJ524531 SRE524531:SRF524531 TBA524531:TBB524531 TKW524531:TKX524531 TUS524531:TUT524531 UEO524531:UEP524531 UOK524531:UOL524531 UYG524531:UYH524531 VIC524531:VID524531 VRY524531:VRZ524531 WBU524531:WBV524531 WLQ524531:WLR524531 WVM524531:WVN524531 E590067:F590067 JA590067:JB590067 SW590067:SX590067 ACS590067:ACT590067 AMO590067:AMP590067 AWK590067:AWL590067 BGG590067:BGH590067 BQC590067:BQD590067 BZY590067:BZZ590067 CJU590067:CJV590067 CTQ590067:CTR590067 DDM590067:DDN590067 DNI590067:DNJ590067 DXE590067:DXF590067 EHA590067:EHB590067 EQW590067:EQX590067 FAS590067:FAT590067 FKO590067:FKP590067 FUK590067:FUL590067 GEG590067:GEH590067 GOC590067:GOD590067 GXY590067:GXZ590067 HHU590067:HHV590067 HRQ590067:HRR590067 IBM590067:IBN590067 ILI590067:ILJ590067 IVE590067:IVF590067 JFA590067:JFB590067 JOW590067:JOX590067 JYS590067:JYT590067 KIO590067:KIP590067 KSK590067:KSL590067 LCG590067:LCH590067 LMC590067:LMD590067 LVY590067:LVZ590067 MFU590067:MFV590067 MPQ590067:MPR590067 MZM590067:MZN590067 NJI590067:NJJ590067 NTE590067:NTF590067 ODA590067:ODB590067 OMW590067:OMX590067 OWS590067:OWT590067 PGO590067:PGP590067 PQK590067:PQL590067 QAG590067:QAH590067 QKC590067:QKD590067 QTY590067:QTZ590067 RDU590067:RDV590067 RNQ590067:RNR590067 RXM590067:RXN590067 SHI590067:SHJ590067 SRE590067:SRF590067 TBA590067:TBB590067 TKW590067:TKX590067 TUS590067:TUT590067 UEO590067:UEP590067 UOK590067:UOL590067 UYG590067:UYH590067 VIC590067:VID590067 VRY590067:VRZ590067 WBU590067:WBV590067 WLQ590067:WLR590067 WVM590067:WVN590067 E655603:F655603 JA655603:JB655603 SW655603:SX655603 ACS655603:ACT655603 AMO655603:AMP655603 AWK655603:AWL655603 BGG655603:BGH655603 BQC655603:BQD655603 BZY655603:BZZ655603 CJU655603:CJV655603 CTQ655603:CTR655603 DDM655603:DDN655603 DNI655603:DNJ655603 DXE655603:DXF655603 EHA655603:EHB655603 EQW655603:EQX655603 FAS655603:FAT655603 FKO655603:FKP655603 FUK655603:FUL655603 GEG655603:GEH655603 GOC655603:GOD655603 GXY655603:GXZ655603 HHU655603:HHV655603 HRQ655603:HRR655603 IBM655603:IBN655603 ILI655603:ILJ655603 IVE655603:IVF655603 JFA655603:JFB655603 JOW655603:JOX655603 JYS655603:JYT655603 KIO655603:KIP655603 KSK655603:KSL655603 LCG655603:LCH655603 LMC655603:LMD655603 LVY655603:LVZ655603 MFU655603:MFV655603 MPQ655603:MPR655603 MZM655603:MZN655603 NJI655603:NJJ655603 NTE655603:NTF655603 ODA655603:ODB655603 OMW655603:OMX655603 OWS655603:OWT655603 PGO655603:PGP655603 PQK655603:PQL655603 QAG655603:QAH655603 QKC655603:QKD655603 QTY655603:QTZ655603 RDU655603:RDV655603 RNQ655603:RNR655603 RXM655603:RXN655603 SHI655603:SHJ655603 SRE655603:SRF655603 TBA655603:TBB655603 TKW655603:TKX655603 TUS655603:TUT655603 UEO655603:UEP655603 UOK655603:UOL655603 UYG655603:UYH655603 VIC655603:VID655603 VRY655603:VRZ655603 WBU655603:WBV655603 WLQ655603:WLR655603 WVM655603:WVN655603 E721139:F721139 JA721139:JB721139 SW721139:SX721139 ACS721139:ACT721139 AMO721139:AMP721139 AWK721139:AWL721139 BGG721139:BGH721139 BQC721139:BQD721139 BZY721139:BZZ721139 CJU721139:CJV721139 CTQ721139:CTR721139 DDM721139:DDN721139 DNI721139:DNJ721139 DXE721139:DXF721139 EHA721139:EHB721139 EQW721139:EQX721139 FAS721139:FAT721139 FKO721139:FKP721139 FUK721139:FUL721139 GEG721139:GEH721139 GOC721139:GOD721139 GXY721139:GXZ721139 HHU721139:HHV721139 HRQ721139:HRR721139 IBM721139:IBN721139 ILI721139:ILJ721139 IVE721139:IVF721139 JFA721139:JFB721139 JOW721139:JOX721139 JYS721139:JYT721139 KIO721139:KIP721139 KSK721139:KSL721139 LCG721139:LCH721139 LMC721139:LMD721139 LVY721139:LVZ721139 MFU721139:MFV721139 MPQ721139:MPR721139 MZM721139:MZN721139 NJI721139:NJJ721139 NTE721139:NTF721139 ODA721139:ODB721139 OMW721139:OMX721139 OWS721139:OWT721139 PGO721139:PGP721139 PQK721139:PQL721139 QAG721139:QAH721139 QKC721139:QKD721139 QTY721139:QTZ721139 RDU721139:RDV721139 RNQ721139:RNR721139 RXM721139:RXN721139 SHI721139:SHJ721139 SRE721139:SRF721139 TBA721139:TBB721139 TKW721139:TKX721139 TUS721139:TUT721139 UEO721139:UEP721139 UOK721139:UOL721139 UYG721139:UYH721139 VIC721139:VID721139 VRY721139:VRZ721139 WBU721139:WBV721139 WLQ721139:WLR721139 WVM721139:WVN721139 E786675:F786675 JA786675:JB786675 SW786675:SX786675 ACS786675:ACT786675 AMO786675:AMP786675 AWK786675:AWL786675 BGG786675:BGH786675 BQC786675:BQD786675 BZY786675:BZZ786675 CJU786675:CJV786675 CTQ786675:CTR786675 DDM786675:DDN786675 DNI786675:DNJ786675 DXE786675:DXF786675 EHA786675:EHB786675 EQW786675:EQX786675 FAS786675:FAT786675 FKO786675:FKP786675 FUK786675:FUL786675 GEG786675:GEH786675 GOC786675:GOD786675 GXY786675:GXZ786675 HHU786675:HHV786675 HRQ786675:HRR786675 IBM786675:IBN786675 ILI786675:ILJ786675 IVE786675:IVF786675 JFA786675:JFB786675 JOW786675:JOX786675 JYS786675:JYT786675 KIO786675:KIP786675 KSK786675:KSL786675 LCG786675:LCH786675 LMC786675:LMD786675 LVY786675:LVZ786675 MFU786675:MFV786675 MPQ786675:MPR786675 MZM786675:MZN786675 NJI786675:NJJ786675 NTE786675:NTF786675 ODA786675:ODB786675 OMW786675:OMX786675 OWS786675:OWT786675 PGO786675:PGP786675 PQK786675:PQL786675 QAG786675:QAH786675 QKC786675:QKD786675 QTY786675:QTZ786675 RDU786675:RDV786675 RNQ786675:RNR786675 RXM786675:RXN786675 SHI786675:SHJ786675 SRE786675:SRF786675 TBA786675:TBB786675 TKW786675:TKX786675 TUS786675:TUT786675 UEO786675:UEP786675 UOK786675:UOL786675 UYG786675:UYH786675 VIC786675:VID786675 VRY786675:VRZ786675 WBU786675:WBV786675 WLQ786675:WLR786675 WVM786675:WVN786675 E852211:F852211 JA852211:JB852211 SW852211:SX852211 ACS852211:ACT852211 AMO852211:AMP852211 AWK852211:AWL852211 BGG852211:BGH852211 BQC852211:BQD852211 BZY852211:BZZ852211 CJU852211:CJV852211 CTQ852211:CTR852211 DDM852211:DDN852211 DNI852211:DNJ852211 DXE852211:DXF852211 EHA852211:EHB852211 EQW852211:EQX852211 FAS852211:FAT852211 FKO852211:FKP852211 FUK852211:FUL852211 GEG852211:GEH852211 GOC852211:GOD852211 GXY852211:GXZ852211 HHU852211:HHV852211 HRQ852211:HRR852211 IBM852211:IBN852211 ILI852211:ILJ852211 IVE852211:IVF852211 JFA852211:JFB852211 JOW852211:JOX852211 JYS852211:JYT852211 KIO852211:KIP852211 KSK852211:KSL852211 LCG852211:LCH852211 LMC852211:LMD852211 LVY852211:LVZ852211 MFU852211:MFV852211 MPQ852211:MPR852211 MZM852211:MZN852211 NJI852211:NJJ852211 NTE852211:NTF852211 ODA852211:ODB852211 OMW852211:OMX852211 OWS852211:OWT852211 PGO852211:PGP852211 PQK852211:PQL852211 QAG852211:QAH852211 QKC852211:QKD852211 QTY852211:QTZ852211 RDU852211:RDV852211 RNQ852211:RNR852211 RXM852211:RXN852211 SHI852211:SHJ852211 SRE852211:SRF852211 TBA852211:TBB852211 TKW852211:TKX852211 TUS852211:TUT852211 UEO852211:UEP852211 UOK852211:UOL852211 UYG852211:UYH852211 VIC852211:VID852211 VRY852211:VRZ852211 WBU852211:WBV852211 WLQ852211:WLR852211 WVM852211:WVN852211 E917747:F917747 JA917747:JB917747 SW917747:SX917747 ACS917747:ACT917747 AMO917747:AMP917747 AWK917747:AWL917747 BGG917747:BGH917747 BQC917747:BQD917747 BZY917747:BZZ917747 CJU917747:CJV917747 CTQ917747:CTR917747 DDM917747:DDN917747 DNI917747:DNJ917747 DXE917747:DXF917747 EHA917747:EHB917747 EQW917747:EQX917747 FAS917747:FAT917747 FKO917747:FKP917747 FUK917747:FUL917747 GEG917747:GEH917747 GOC917747:GOD917747 GXY917747:GXZ917747 HHU917747:HHV917747 HRQ917747:HRR917747 IBM917747:IBN917747 ILI917747:ILJ917747 IVE917747:IVF917747 JFA917747:JFB917747 JOW917747:JOX917747 JYS917747:JYT917747 KIO917747:KIP917747 KSK917747:KSL917747 LCG917747:LCH917747 LMC917747:LMD917747 LVY917747:LVZ917747 MFU917747:MFV917747 MPQ917747:MPR917747 MZM917747:MZN917747 NJI917747:NJJ917747 NTE917747:NTF917747 ODA917747:ODB917747 OMW917747:OMX917747 OWS917747:OWT917747 PGO917747:PGP917747 PQK917747:PQL917747 QAG917747:QAH917747 QKC917747:QKD917747 QTY917747:QTZ917747 RDU917747:RDV917747 RNQ917747:RNR917747 RXM917747:RXN917747 SHI917747:SHJ917747 SRE917747:SRF917747 TBA917747:TBB917747 TKW917747:TKX917747 TUS917747:TUT917747 UEO917747:UEP917747 UOK917747:UOL917747 UYG917747:UYH917747 VIC917747:VID917747 VRY917747:VRZ917747 WBU917747:WBV917747 WLQ917747:WLR917747 WVM917747:WVN917747 E983283:F983283 JA983283:JB983283 SW983283:SX983283 ACS983283:ACT983283 AMO983283:AMP983283 AWK983283:AWL983283 BGG983283:BGH983283 BQC983283:BQD983283 BZY983283:BZZ983283 CJU983283:CJV983283 CTQ983283:CTR983283 DDM983283:DDN983283 DNI983283:DNJ983283 DXE983283:DXF983283 EHA983283:EHB983283 EQW983283:EQX983283 FAS983283:FAT983283 FKO983283:FKP983283 FUK983283:FUL983283 GEG983283:GEH983283 GOC983283:GOD983283 GXY983283:GXZ983283 HHU983283:HHV983283 HRQ983283:HRR983283 IBM983283:IBN983283 ILI983283:ILJ983283 IVE983283:IVF983283 JFA983283:JFB983283 JOW983283:JOX983283 JYS983283:JYT983283 KIO983283:KIP983283 KSK983283:KSL983283 LCG983283:LCH983283 LMC983283:LMD983283 LVY983283:LVZ983283 MFU983283:MFV983283 MPQ983283:MPR983283 MZM983283:MZN983283 NJI983283:NJJ983283 NTE983283:NTF983283 ODA983283:ODB983283 OMW983283:OMX983283 OWS983283:OWT983283 PGO983283:PGP983283 PQK983283:PQL983283 QAG983283:QAH983283 QKC983283:QKD983283 QTY983283:QTZ983283 RDU983283:RDV983283 RNQ983283:RNR983283 RXM983283:RXN983283 SHI983283:SHJ983283 SRE983283:SRF983283 TBA983283:TBB983283 TKW983283:TKX983283 TUS983283:TUT983283 UEO983283:UEP983283 UOK983283:UOL983283 UYG983283:UYH983283 VIC983283:VID983283 VRY983283:VRZ983283 WBU983283:WBV983283 WLQ983283:WLR983283 WVM983283:WVN983283 E233:F233 JA233:JB233 SW233:SX233 ACS233:ACT233 AMO233:AMP233 AWK233:AWL233 BGG233:BGH233 BQC233:BQD233 BZY233:BZZ233 CJU233:CJV233 CTQ233:CTR233 DDM233:DDN233 DNI233:DNJ233 DXE233:DXF233 EHA233:EHB233 EQW233:EQX233 FAS233:FAT233 FKO233:FKP233 FUK233:FUL233 GEG233:GEH233 GOC233:GOD233 GXY233:GXZ233 HHU233:HHV233 HRQ233:HRR233 IBM233:IBN233 ILI233:ILJ233 IVE233:IVF233 JFA233:JFB233 JOW233:JOX233 JYS233:JYT233 KIO233:KIP233 KSK233:KSL233 LCG233:LCH233 LMC233:LMD233 LVY233:LVZ233 MFU233:MFV233 MPQ233:MPR233 MZM233:MZN233 NJI233:NJJ233 NTE233:NTF233 ODA233:ODB233 OMW233:OMX233 OWS233:OWT233 PGO233:PGP233 PQK233:PQL233 QAG233:QAH233 QKC233:QKD233 QTY233:QTZ233 RDU233:RDV233 RNQ233:RNR233 RXM233:RXN233 SHI233:SHJ233 SRE233:SRF233 TBA233:TBB233 TKW233:TKX233 TUS233:TUT233 UEO233:UEP233 UOK233:UOL233 UYG233:UYH233 VIC233:VID233 VRY233:VRZ233 WBU233:WBV233 WLQ233:WLR233 WVM233:WVN233 E65786:F65788 JA65786:JB65788 SW65786:SX65788 ACS65786:ACT65788 AMO65786:AMP65788 AWK65786:AWL65788 BGG65786:BGH65788 BQC65786:BQD65788 BZY65786:BZZ65788 CJU65786:CJV65788 CTQ65786:CTR65788 DDM65786:DDN65788 DNI65786:DNJ65788 DXE65786:DXF65788 EHA65786:EHB65788 EQW65786:EQX65788 FAS65786:FAT65788 FKO65786:FKP65788 FUK65786:FUL65788 GEG65786:GEH65788 GOC65786:GOD65788 GXY65786:GXZ65788 HHU65786:HHV65788 HRQ65786:HRR65788 IBM65786:IBN65788 ILI65786:ILJ65788 IVE65786:IVF65788 JFA65786:JFB65788 JOW65786:JOX65788 JYS65786:JYT65788 KIO65786:KIP65788 KSK65786:KSL65788 LCG65786:LCH65788 LMC65786:LMD65788 LVY65786:LVZ65788 MFU65786:MFV65788 MPQ65786:MPR65788 MZM65786:MZN65788 NJI65786:NJJ65788 NTE65786:NTF65788 ODA65786:ODB65788 OMW65786:OMX65788 OWS65786:OWT65788 PGO65786:PGP65788 PQK65786:PQL65788 QAG65786:QAH65788 QKC65786:QKD65788 QTY65786:QTZ65788 RDU65786:RDV65788 RNQ65786:RNR65788 RXM65786:RXN65788 SHI65786:SHJ65788 SRE65786:SRF65788 TBA65786:TBB65788 TKW65786:TKX65788 TUS65786:TUT65788 UEO65786:UEP65788 UOK65786:UOL65788 UYG65786:UYH65788 VIC65786:VID65788 VRY65786:VRZ65788 WBU65786:WBV65788 WLQ65786:WLR65788 WVM65786:WVN65788 E131322:F131324 JA131322:JB131324 SW131322:SX131324 ACS131322:ACT131324 AMO131322:AMP131324 AWK131322:AWL131324 BGG131322:BGH131324 BQC131322:BQD131324 BZY131322:BZZ131324 CJU131322:CJV131324 CTQ131322:CTR131324 DDM131322:DDN131324 DNI131322:DNJ131324 DXE131322:DXF131324 EHA131322:EHB131324 EQW131322:EQX131324 FAS131322:FAT131324 FKO131322:FKP131324 FUK131322:FUL131324 GEG131322:GEH131324 GOC131322:GOD131324 GXY131322:GXZ131324 HHU131322:HHV131324 HRQ131322:HRR131324 IBM131322:IBN131324 ILI131322:ILJ131324 IVE131322:IVF131324 JFA131322:JFB131324 JOW131322:JOX131324 JYS131322:JYT131324 KIO131322:KIP131324 KSK131322:KSL131324 LCG131322:LCH131324 LMC131322:LMD131324 LVY131322:LVZ131324 MFU131322:MFV131324 MPQ131322:MPR131324 MZM131322:MZN131324 NJI131322:NJJ131324 NTE131322:NTF131324 ODA131322:ODB131324 OMW131322:OMX131324 OWS131322:OWT131324 PGO131322:PGP131324 PQK131322:PQL131324 QAG131322:QAH131324 QKC131322:QKD131324 QTY131322:QTZ131324 RDU131322:RDV131324 RNQ131322:RNR131324 RXM131322:RXN131324 SHI131322:SHJ131324 SRE131322:SRF131324 TBA131322:TBB131324 TKW131322:TKX131324 TUS131322:TUT131324 UEO131322:UEP131324 UOK131322:UOL131324 UYG131322:UYH131324 VIC131322:VID131324 VRY131322:VRZ131324 WBU131322:WBV131324 WLQ131322:WLR131324 WVM131322:WVN131324 E196858:F196860 JA196858:JB196860 SW196858:SX196860 ACS196858:ACT196860 AMO196858:AMP196860 AWK196858:AWL196860 BGG196858:BGH196860 BQC196858:BQD196860 BZY196858:BZZ196860 CJU196858:CJV196860 CTQ196858:CTR196860 DDM196858:DDN196860 DNI196858:DNJ196860 DXE196858:DXF196860 EHA196858:EHB196860 EQW196858:EQX196860 FAS196858:FAT196860 FKO196858:FKP196860 FUK196858:FUL196860 GEG196858:GEH196860 GOC196858:GOD196860 GXY196858:GXZ196860 HHU196858:HHV196860 HRQ196858:HRR196860 IBM196858:IBN196860 ILI196858:ILJ196860 IVE196858:IVF196860 JFA196858:JFB196860 JOW196858:JOX196860 JYS196858:JYT196860 KIO196858:KIP196860 KSK196858:KSL196860 LCG196858:LCH196860 LMC196858:LMD196860 LVY196858:LVZ196860 MFU196858:MFV196860 MPQ196858:MPR196860 MZM196858:MZN196860 NJI196858:NJJ196860 NTE196858:NTF196860 ODA196858:ODB196860 OMW196858:OMX196860 OWS196858:OWT196860 PGO196858:PGP196860 PQK196858:PQL196860 QAG196858:QAH196860 QKC196858:QKD196860 QTY196858:QTZ196860 RDU196858:RDV196860 RNQ196858:RNR196860 RXM196858:RXN196860 SHI196858:SHJ196860 SRE196858:SRF196860 TBA196858:TBB196860 TKW196858:TKX196860 TUS196858:TUT196860 UEO196858:UEP196860 UOK196858:UOL196860 UYG196858:UYH196860 VIC196858:VID196860 VRY196858:VRZ196860 WBU196858:WBV196860 WLQ196858:WLR196860 WVM196858:WVN196860 E262394:F262396 JA262394:JB262396 SW262394:SX262396 ACS262394:ACT262396 AMO262394:AMP262396 AWK262394:AWL262396 BGG262394:BGH262396 BQC262394:BQD262396 BZY262394:BZZ262396 CJU262394:CJV262396 CTQ262394:CTR262396 DDM262394:DDN262396 DNI262394:DNJ262396 DXE262394:DXF262396 EHA262394:EHB262396 EQW262394:EQX262396 FAS262394:FAT262396 FKO262394:FKP262396 FUK262394:FUL262396 GEG262394:GEH262396 GOC262394:GOD262396 GXY262394:GXZ262396 HHU262394:HHV262396 HRQ262394:HRR262396 IBM262394:IBN262396 ILI262394:ILJ262396 IVE262394:IVF262396 JFA262394:JFB262396 JOW262394:JOX262396 JYS262394:JYT262396 KIO262394:KIP262396 KSK262394:KSL262396 LCG262394:LCH262396 LMC262394:LMD262396 LVY262394:LVZ262396 MFU262394:MFV262396 MPQ262394:MPR262396 MZM262394:MZN262396 NJI262394:NJJ262396 NTE262394:NTF262396 ODA262394:ODB262396 OMW262394:OMX262396 OWS262394:OWT262396 PGO262394:PGP262396 PQK262394:PQL262396 QAG262394:QAH262396 QKC262394:QKD262396 QTY262394:QTZ262396 RDU262394:RDV262396 RNQ262394:RNR262396 RXM262394:RXN262396 SHI262394:SHJ262396 SRE262394:SRF262396 TBA262394:TBB262396 TKW262394:TKX262396 TUS262394:TUT262396 UEO262394:UEP262396 UOK262394:UOL262396 UYG262394:UYH262396 VIC262394:VID262396 VRY262394:VRZ262396 WBU262394:WBV262396 WLQ262394:WLR262396 WVM262394:WVN262396 E327930:F327932 JA327930:JB327932 SW327930:SX327932 ACS327930:ACT327932 AMO327930:AMP327932 AWK327930:AWL327932 BGG327930:BGH327932 BQC327930:BQD327932 BZY327930:BZZ327932 CJU327930:CJV327932 CTQ327930:CTR327932 DDM327930:DDN327932 DNI327930:DNJ327932 DXE327930:DXF327932 EHA327930:EHB327932 EQW327930:EQX327932 FAS327930:FAT327932 FKO327930:FKP327932 FUK327930:FUL327932 GEG327930:GEH327932 GOC327930:GOD327932 GXY327930:GXZ327932 HHU327930:HHV327932 HRQ327930:HRR327932 IBM327930:IBN327932 ILI327930:ILJ327932 IVE327930:IVF327932 JFA327930:JFB327932 JOW327930:JOX327932 JYS327930:JYT327932 KIO327930:KIP327932 KSK327930:KSL327932 LCG327930:LCH327932 LMC327930:LMD327932 LVY327930:LVZ327932 MFU327930:MFV327932 MPQ327930:MPR327932 MZM327930:MZN327932 NJI327930:NJJ327932 NTE327930:NTF327932 ODA327930:ODB327932 OMW327930:OMX327932 OWS327930:OWT327932 PGO327930:PGP327932 PQK327930:PQL327932 QAG327930:QAH327932 QKC327930:QKD327932 QTY327930:QTZ327932 RDU327930:RDV327932 RNQ327930:RNR327932 RXM327930:RXN327932 SHI327930:SHJ327932 SRE327930:SRF327932 TBA327930:TBB327932 TKW327930:TKX327932 TUS327930:TUT327932 UEO327930:UEP327932 UOK327930:UOL327932 UYG327930:UYH327932 VIC327930:VID327932 VRY327930:VRZ327932 WBU327930:WBV327932 WLQ327930:WLR327932 WVM327930:WVN327932 E393466:F393468 JA393466:JB393468 SW393466:SX393468 ACS393466:ACT393468 AMO393466:AMP393468 AWK393466:AWL393468 BGG393466:BGH393468 BQC393466:BQD393468 BZY393466:BZZ393468 CJU393466:CJV393468 CTQ393466:CTR393468 DDM393466:DDN393468 DNI393466:DNJ393468 DXE393466:DXF393468 EHA393466:EHB393468 EQW393466:EQX393468 FAS393466:FAT393468 FKO393466:FKP393468 FUK393466:FUL393468 GEG393466:GEH393468 GOC393466:GOD393468 GXY393466:GXZ393468 HHU393466:HHV393468 HRQ393466:HRR393468 IBM393466:IBN393468 ILI393466:ILJ393468 IVE393466:IVF393468 JFA393466:JFB393468 JOW393466:JOX393468 JYS393466:JYT393468 KIO393466:KIP393468 KSK393466:KSL393468 LCG393466:LCH393468 LMC393466:LMD393468 LVY393466:LVZ393468 MFU393466:MFV393468 MPQ393466:MPR393468 MZM393466:MZN393468 NJI393466:NJJ393468 NTE393466:NTF393468 ODA393466:ODB393468 OMW393466:OMX393468 OWS393466:OWT393468 PGO393466:PGP393468 PQK393466:PQL393468 QAG393466:QAH393468 QKC393466:QKD393468 QTY393466:QTZ393468 RDU393466:RDV393468 RNQ393466:RNR393468 RXM393466:RXN393468 SHI393466:SHJ393468 SRE393466:SRF393468 TBA393466:TBB393468 TKW393466:TKX393468 TUS393466:TUT393468 UEO393466:UEP393468 UOK393466:UOL393468 UYG393466:UYH393468 VIC393466:VID393468 VRY393466:VRZ393468 WBU393466:WBV393468 WLQ393466:WLR393468 WVM393466:WVN393468 E459002:F459004 JA459002:JB459004 SW459002:SX459004 ACS459002:ACT459004 AMO459002:AMP459004 AWK459002:AWL459004 BGG459002:BGH459004 BQC459002:BQD459004 BZY459002:BZZ459004 CJU459002:CJV459004 CTQ459002:CTR459004 DDM459002:DDN459004 DNI459002:DNJ459004 DXE459002:DXF459004 EHA459002:EHB459004 EQW459002:EQX459004 FAS459002:FAT459004 FKO459002:FKP459004 FUK459002:FUL459004 GEG459002:GEH459004 GOC459002:GOD459004 GXY459002:GXZ459004 HHU459002:HHV459004 HRQ459002:HRR459004 IBM459002:IBN459004 ILI459002:ILJ459004 IVE459002:IVF459004 JFA459002:JFB459004 JOW459002:JOX459004 JYS459002:JYT459004 KIO459002:KIP459004 KSK459002:KSL459004 LCG459002:LCH459004 LMC459002:LMD459004 LVY459002:LVZ459004 MFU459002:MFV459004 MPQ459002:MPR459004 MZM459002:MZN459004 NJI459002:NJJ459004 NTE459002:NTF459004 ODA459002:ODB459004 OMW459002:OMX459004 OWS459002:OWT459004 PGO459002:PGP459004 PQK459002:PQL459004 QAG459002:QAH459004 QKC459002:QKD459004 QTY459002:QTZ459004 RDU459002:RDV459004 RNQ459002:RNR459004 RXM459002:RXN459004 SHI459002:SHJ459004 SRE459002:SRF459004 TBA459002:TBB459004 TKW459002:TKX459004 TUS459002:TUT459004 UEO459002:UEP459004 UOK459002:UOL459004 UYG459002:UYH459004 VIC459002:VID459004 VRY459002:VRZ459004 WBU459002:WBV459004 WLQ459002:WLR459004 WVM459002:WVN459004 E524538:F524540 JA524538:JB524540 SW524538:SX524540 ACS524538:ACT524540 AMO524538:AMP524540 AWK524538:AWL524540 BGG524538:BGH524540 BQC524538:BQD524540 BZY524538:BZZ524540 CJU524538:CJV524540 CTQ524538:CTR524540 DDM524538:DDN524540 DNI524538:DNJ524540 DXE524538:DXF524540 EHA524538:EHB524540 EQW524538:EQX524540 FAS524538:FAT524540 FKO524538:FKP524540 FUK524538:FUL524540 GEG524538:GEH524540 GOC524538:GOD524540 GXY524538:GXZ524540 HHU524538:HHV524540 HRQ524538:HRR524540 IBM524538:IBN524540 ILI524538:ILJ524540 IVE524538:IVF524540 JFA524538:JFB524540 JOW524538:JOX524540 JYS524538:JYT524540 KIO524538:KIP524540 KSK524538:KSL524540 LCG524538:LCH524540 LMC524538:LMD524540 LVY524538:LVZ524540 MFU524538:MFV524540 MPQ524538:MPR524540 MZM524538:MZN524540 NJI524538:NJJ524540 NTE524538:NTF524540 ODA524538:ODB524540 OMW524538:OMX524540 OWS524538:OWT524540 PGO524538:PGP524540 PQK524538:PQL524540 QAG524538:QAH524540 QKC524538:QKD524540 QTY524538:QTZ524540 RDU524538:RDV524540 RNQ524538:RNR524540 RXM524538:RXN524540 SHI524538:SHJ524540 SRE524538:SRF524540 TBA524538:TBB524540 TKW524538:TKX524540 TUS524538:TUT524540 UEO524538:UEP524540 UOK524538:UOL524540 UYG524538:UYH524540 VIC524538:VID524540 VRY524538:VRZ524540 WBU524538:WBV524540 WLQ524538:WLR524540 WVM524538:WVN524540 E590074:F590076 JA590074:JB590076 SW590074:SX590076 ACS590074:ACT590076 AMO590074:AMP590076 AWK590074:AWL590076 BGG590074:BGH590076 BQC590074:BQD590076 BZY590074:BZZ590076 CJU590074:CJV590076 CTQ590074:CTR590076 DDM590074:DDN590076 DNI590074:DNJ590076 DXE590074:DXF590076 EHA590074:EHB590076 EQW590074:EQX590076 FAS590074:FAT590076 FKO590074:FKP590076 FUK590074:FUL590076 GEG590074:GEH590076 GOC590074:GOD590076 GXY590074:GXZ590076 HHU590074:HHV590076 HRQ590074:HRR590076 IBM590074:IBN590076 ILI590074:ILJ590076 IVE590074:IVF590076 JFA590074:JFB590076 JOW590074:JOX590076 JYS590074:JYT590076 KIO590074:KIP590076 KSK590074:KSL590076 LCG590074:LCH590076 LMC590074:LMD590076 LVY590074:LVZ590076 MFU590074:MFV590076 MPQ590074:MPR590076 MZM590074:MZN590076 NJI590074:NJJ590076 NTE590074:NTF590076 ODA590074:ODB590076 OMW590074:OMX590076 OWS590074:OWT590076 PGO590074:PGP590076 PQK590074:PQL590076 QAG590074:QAH590076 QKC590074:QKD590076 QTY590074:QTZ590076 RDU590074:RDV590076 RNQ590074:RNR590076 RXM590074:RXN590076 SHI590074:SHJ590076 SRE590074:SRF590076 TBA590074:TBB590076 TKW590074:TKX590076 TUS590074:TUT590076 UEO590074:UEP590076 UOK590074:UOL590076 UYG590074:UYH590076 VIC590074:VID590076 VRY590074:VRZ590076 WBU590074:WBV590076 WLQ590074:WLR590076 WVM590074:WVN590076 E655610:F655612 JA655610:JB655612 SW655610:SX655612 ACS655610:ACT655612 AMO655610:AMP655612 AWK655610:AWL655612 BGG655610:BGH655612 BQC655610:BQD655612 BZY655610:BZZ655612 CJU655610:CJV655612 CTQ655610:CTR655612 DDM655610:DDN655612 DNI655610:DNJ655612 DXE655610:DXF655612 EHA655610:EHB655612 EQW655610:EQX655612 FAS655610:FAT655612 FKO655610:FKP655612 FUK655610:FUL655612 GEG655610:GEH655612 GOC655610:GOD655612 GXY655610:GXZ655612 HHU655610:HHV655612 HRQ655610:HRR655612 IBM655610:IBN655612 ILI655610:ILJ655612 IVE655610:IVF655612 JFA655610:JFB655612 JOW655610:JOX655612 JYS655610:JYT655612 KIO655610:KIP655612 KSK655610:KSL655612 LCG655610:LCH655612 LMC655610:LMD655612 LVY655610:LVZ655612 MFU655610:MFV655612 MPQ655610:MPR655612 MZM655610:MZN655612 NJI655610:NJJ655612 NTE655610:NTF655612 ODA655610:ODB655612 OMW655610:OMX655612 OWS655610:OWT655612 PGO655610:PGP655612 PQK655610:PQL655612 QAG655610:QAH655612 QKC655610:QKD655612 QTY655610:QTZ655612 RDU655610:RDV655612 RNQ655610:RNR655612 RXM655610:RXN655612 SHI655610:SHJ655612 SRE655610:SRF655612 TBA655610:TBB655612 TKW655610:TKX655612 TUS655610:TUT655612 UEO655610:UEP655612 UOK655610:UOL655612 UYG655610:UYH655612 VIC655610:VID655612 VRY655610:VRZ655612 WBU655610:WBV655612 WLQ655610:WLR655612 WVM655610:WVN655612 E721146:F721148 JA721146:JB721148 SW721146:SX721148 ACS721146:ACT721148 AMO721146:AMP721148 AWK721146:AWL721148 BGG721146:BGH721148 BQC721146:BQD721148 BZY721146:BZZ721148 CJU721146:CJV721148 CTQ721146:CTR721148 DDM721146:DDN721148 DNI721146:DNJ721148 DXE721146:DXF721148 EHA721146:EHB721148 EQW721146:EQX721148 FAS721146:FAT721148 FKO721146:FKP721148 FUK721146:FUL721148 GEG721146:GEH721148 GOC721146:GOD721148 GXY721146:GXZ721148 HHU721146:HHV721148 HRQ721146:HRR721148 IBM721146:IBN721148 ILI721146:ILJ721148 IVE721146:IVF721148 JFA721146:JFB721148 JOW721146:JOX721148 JYS721146:JYT721148 KIO721146:KIP721148 KSK721146:KSL721148 LCG721146:LCH721148 LMC721146:LMD721148 LVY721146:LVZ721148 MFU721146:MFV721148 MPQ721146:MPR721148 MZM721146:MZN721148 NJI721146:NJJ721148 NTE721146:NTF721148 ODA721146:ODB721148 OMW721146:OMX721148 OWS721146:OWT721148 PGO721146:PGP721148 PQK721146:PQL721148 QAG721146:QAH721148 QKC721146:QKD721148 QTY721146:QTZ721148 RDU721146:RDV721148 RNQ721146:RNR721148 RXM721146:RXN721148 SHI721146:SHJ721148 SRE721146:SRF721148 TBA721146:TBB721148 TKW721146:TKX721148 TUS721146:TUT721148 UEO721146:UEP721148 UOK721146:UOL721148 UYG721146:UYH721148 VIC721146:VID721148 VRY721146:VRZ721148 WBU721146:WBV721148 WLQ721146:WLR721148 WVM721146:WVN721148 E786682:F786684 JA786682:JB786684 SW786682:SX786684 ACS786682:ACT786684 AMO786682:AMP786684 AWK786682:AWL786684 BGG786682:BGH786684 BQC786682:BQD786684 BZY786682:BZZ786684 CJU786682:CJV786684 CTQ786682:CTR786684 DDM786682:DDN786684 DNI786682:DNJ786684 DXE786682:DXF786684 EHA786682:EHB786684 EQW786682:EQX786684 FAS786682:FAT786684 FKO786682:FKP786684 FUK786682:FUL786684 GEG786682:GEH786684 GOC786682:GOD786684 GXY786682:GXZ786684 HHU786682:HHV786684 HRQ786682:HRR786684 IBM786682:IBN786684 ILI786682:ILJ786684 IVE786682:IVF786684 JFA786682:JFB786684 JOW786682:JOX786684 JYS786682:JYT786684 KIO786682:KIP786684 KSK786682:KSL786684 LCG786682:LCH786684 LMC786682:LMD786684 LVY786682:LVZ786684 MFU786682:MFV786684 MPQ786682:MPR786684 MZM786682:MZN786684 NJI786682:NJJ786684 NTE786682:NTF786684 ODA786682:ODB786684 OMW786682:OMX786684 OWS786682:OWT786684 PGO786682:PGP786684 PQK786682:PQL786684 QAG786682:QAH786684 QKC786682:QKD786684 QTY786682:QTZ786684 RDU786682:RDV786684 RNQ786682:RNR786684 RXM786682:RXN786684 SHI786682:SHJ786684 SRE786682:SRF786684 TBA786682:TBB786684 TKW786682:TKX786684 TUS786682:TUT786684 UEO786682:UEP786684 UOK786682:UOL786684 UYG786682:UYH786684 VIC786682:VID786684 VRY786682:VRZ786684 WBU786682:WBV786684 WLQ786682:WLR786684 WVM786682:WVN786684 E852218:F852220 JA852218:JB852220 SW852218:SX852220 ACS852218:ACT852220 AMO852218:AMP852220 AWK852218:AWL852220 BGG852218:BGH852220 BQC852218:BQD852220 BZY852218:BZZ852220 CJU852218:CJV852220 CTQ852218:CTR852220 DDM852218:DDN852220 DNI852218:DNJ852220 DXE852218:DXF852220 EHA852218:EHB852220 EQW852218:EQX852220 FAS852218:FAT852220 FKO852218:FKP852220 FUK852218:FUL852220 GEG852218:GEH852220 GOC852218:GOD852220 GXY852218:GXZ852220 HHU852218:HHV852220 HRQ852218:HRR852220 IBM852218:IBN852220 ILI852218:ILJ852220 IVE852218:IVF852220 JFA852218:JFB852220 JOW852218:JOX852220 JYS852218:JYT852220 KIO852218:KIP852220 KSK852218:KSL852220 LCG852218:LCH852220 LMC852218:LMD852220 LVY852218:LVZ852220 MFU852218:MFV852220 MPQ852218:MPR852220 MZM852218:MZN852220 NJI852218:NJJ852220 NTE852218:NTF852220 ODA852218:ODB852220 OMW852218:OMX852220 OWS852218:OWT852220 PGO852218:PGP852220 PQK852218:PQL852220 QAG852218:QAH852220 QKC852218:QKD852220 QTY852218:QTZ852220 RDU852218:RDV852220 RNQ852218:RNR852220 RXM852218:RXN852220 SHI852218:SHJ852220 SRE852218:SRF852220 TBA852218:TBB852220 TKW852218:TKX852220 TUS852218:TUT852220 UEO852218:UEP852220 UOK852218:UOL852220 UYG852218:UYH852220 VIC852218:VID852220 VRY852218:VRZ852220 WBU852218:WBV852220 WLQ852218:WLR852220 WVM852218:WVN852220 E917754:F917756 JA917754:JB917756 SW917754:SX917756 ACS917754:ACT917756 AMO917754:AMP917756 AWK917754:AWL917756 BGG917754:BGH917756 BQC917754:BQD917756 BZY917754:BZZ917756 CJU917754:CJV917756 CTQ917754:CTR917756 DDM917754:DDN917756 DNI917754:DNJ917756 DXE917754:DXF917756 EHA917754:EHB917756 EQW917754:EQX917756 FAS917754:FAT917756 FKO917754:FKP917756 FUK917754:FUL917756 GEG917754:GEH917756 GOC917754:GOD917756 GXY917754:GXZ917756 HHU917754:HHV917756 HRQ917754:HRR917756 IBM917754:IBN917756 ILI917754:ILJ917756 IVE917754:IVF917756 JFA917754:JFB917756 JOW917754:JOX917756 JYS917754:JYT917756 KIO917754:KIP917756 KSK917754:KSL917756 LCG917754:LCH917756 LMC917754:LMD917756 LVY917754:LVZ917756 MFU917754:MFV917756 MPQ917754:MPR917756 MZM917754:MZN917756 NJI917754:NJJ917756 NTE917754:NTF917756 ODA917754:ODB917756 OMW917754:OMX917756 OWS917754:OWT917756 PGO917754:PGP917756 PQK917754:PQL917756 QAG917754:QAH917756 QKC917754:QKD917756 QTY917754:QTZ917756 RDU917754:RDV917756 RNQ917754:RNR917756 RXM917754:RXN917756 SHI917754:SHJ917756 SRE917754:SRF917756 TBA917754:TBB917756 TKW917754:TKX917756 TUS917754:TUT917756 UEO917754:UEP917756 UOK917754:UOL917756 UYG917754:UYH917756 VIC917754:VID917756 VRY917754:VRZ917756 WBU917754:WBV917756 WLQ917754:WLR917756 WVM917754:WVN917756 E983290:F983292 JA983290:JB983292 SW983290:SX983292 ACS983290:ACT983292 AMO983290:AMP983292 AWK983290:AWL983292 BGG983290:BGH983292 BQC983290:BQD983292 BZY983290:BZZ983292 CJU983290:CJV983292 CTQ983290:CTR983292 DDM983290:DDN983292 DNI983290:DNJ983292 DXE983290:DXF983292 EHA983290:EHB983292 EQW983290:EQX983292 FAS983290:FAT983292 FKO983290:FKP983292 FUK983290:FUL983292 GEG983290:GEH983292 GOC983290:GOD983292 GXY983290:GXZ983292 HHU983290:HHV983292 HRQ983290:HRR983292 IBM983290:IBN983292 ILI983290:ILJ983292 IVE983290:IVF983292 JFA983290:JFB983292 JOW983290:JOX983292 JYS983290:JYT983292 KIO983290:KIP983292 KSK983290:KSL983292 LCG983290:LCH983292 LMC983290:LMD983292 LVY983290:LVZ983292 MFU983290:MFV983292 MPQ983290:MPR983292 MZM983290:MZN983292 NJI983290:NJJ983292 NTE983290:NTF983292 ODA983290:ODB983292 OMW983290:OMX983292 OWS983290:OWT983292 PGO983290:PGP983292 PQK983290:PQL983292 QAG983290:QAH983292 QKC983290:QKD983292 QTY983290:QTZ983292 RDU983290:RDV983292 RNQ983290:RNR983292 RXM983290:RXN983292 SHI983290:SHJ983292 SRE983290:SRF983292 TBA983290:TBB983292 TKW983290:TKX983292 TUS983290:TUT983292 UEO983290:UEP983292 UOK983290:UOL983292 UYG983290:UYH983292 VIC983290:VID983292 VRY983290:VRZ983292 WBU983290:WBV983292 WLQ983290:WLR983292 WVM983290:WVN983292 E240:F240 JA240:JB240 SW240:SX240 ACS240:ACT240 AMO240:AMP240 AWK240:AWL240 BGG240:BGH240 BQC240:BQD240 BZY240:BZZ240 CJU240:CJV240 CTQ240:CTR240 DDM240:DDN240 DNI240:DNJ240 DXE240:DXF240 EHA240:EHB240 EQW240:EQX240 FAS240:FAT240 FKO240:FKP240 FUK240:FUL240 GEG240:GEH240 GOC240:GOD240 GXY240:GXZ240 HHU240:HHV240 HRQ240:HRR240 IBM240:IBN240 ILI240:ILJ240 IVE240:IVF240 JFA240:JFB240 JOW240:JOX240 JYS240:JYT240 KIO240:KIP240 KSK240:KSL240 LCG240:LCH240 LMC240:LMD240 LVY240:LVZ240 MFU240:MFV240 MPQ240:MPR240 MZM240:MZN240 NJI240:NJJ240 NTE240:NTF240 ODA240:ODB240 OMW240:OMX240 OWS240:OWT240 PGO240:PGP240 PQK240:PQL240 QAG240:QAH240 QKC240:QKD240 QTY240:QTZ240 RDU240:RDV240 RNQ240:RNR240 RXM240:RXN240 SHI240:SHJ240 SRE240:SRF240 TBA240:TBB240 TKW240:TKX240 TUS240:TUT240 UEO240:UEP240 UOK240:UOL240 UYG240:UYH240 VIC240:VID240 VRY240:VRZ240 WBU240:WBV240 WLQ240:WLR240 WVM240:WVN240 E65795:F65795 JA65795:JB65795 SW65795:SX65795 ACS65795:ACT65795 AMO65795:AMP65795 AWK65795:AWL65795 BGG65795:BGH65795 BQC65795:BQD65795 BZY65795:BZZ65795 CJU65795:CJV65795 CTQ65795:CTR65795 DDM65795:DDN65795 DNI65795:DNJ65795 DXE65795:DXF65795 EHA65795:EHB65795 EQW65795:EQX65795 FAS65795:FAT65795 FKO65795:FKP65795 FUK65795:FUL65795 GEG65795:GEH65795 GOC65795:GOD65795 GXY65795:GXZ65795 HHU65795:HHV65795 HRQ65795:HRR65795 IBM65795:IBN65795 ILI65795:ILJ65795 IVE65795:IVF65795 JFA65795:JFB65795 JOW65795:JOX65795 JYS65795:JYT65795 KIO65795:KIP65795 KSK65795:KSL65795 LCG65795:LCH65795 LMC65795:LMD65795 LVY65795:LVZ65795 MFU65795:MFV65795 MPQ65795:MPR65795 MZM65795:MZN65795 NJI65795:NJJ65795 NTE65795:NTF65795 ODA65795:ODB65795 OMW65795:OMX65795 OWS65795:OWT65795 PGO65795:PGP65795 PQK65795:PQL65795 QAG65795:QAH65795 QKC65795:QKD65795 QTY65795:QTZ65795 RDU65795:RDV65795 RNQ65795:RNR65795 RXM65795:RXN65795 SHI65795:SHJ65795 SRE65795:SRF65795 TBA65795:TBB65795 TKW65795:TKX65795 TUS65795:TUT65795 UEO65795:UEP65795 UOK65795:UOL65795 UYG65795:UYH65795 VIC65795:VID65795 VRY65795:VRZ65795 WBU65795:WBV65795 WLQ65795:WLR65795 WVM65795:WVN65795 E131331:F131331 JA131331:JB131331 SW131331:SX131331 ACS131331:ACT131331 AMO131331:AMP131331 AWK131331:AWL131331 BGG131331:BGH131331 BQC131331:BQD131331 BZY131331:BZZ131331 CJU131331:CJV131331 CTQ131331:CTR131331 DDM131331:DDN131331 DNI131331:DNJ131331 DXE131331:DXF131331 EHA131331:EHB131331 EQW131331:EQX131331 FAS131331:FAT131331 FKO131331:FKP131331 FUK131331:FUL131331 GEG131331:GEH131331 GOC131331:GOD131331 GXY131331:GXZ131331 HHU131331:HHV131331 HRQ131331:HRR131331 IBM131331:IBN131331 ILI131331:ILJ131331 IVE131331:IVF131331 JFA131331:JFB131331 JOW131331:JOX131331 JYS131331:JYT131331 KIO131331:KIP131331 KSK131331:KSL131331 LCG131331:LCH131331 LMC131331:LMD131331 LVY131331:LVZ131331 MFU131331:MFV131331 MPQ131331:MPR131331 MZM131331:MZN131331 NJI131331:NJJ131331 NTE131331:NTF131331 ODA131331:ODB131331 OMW131331:OMX131331 OWS131331:OWT131331 PGO131331:PGP131331 PQK131331:PQL131331 QAG131331:QAH131331 QKC131331:QKD131331 QTY131331:QTZ131331 RDU131331:RDV131331 RNQ131331:RNR131331 RXM131331:RXN131331 SHI131331:SHJ131331 SRE131331:SRF131331 TBA131331:TBB131331 TKW131331:TKX131331 TUS131331:TUT131331 UEO131331:UEP131331 UOK131331:UOL131331 UYG131331:UYH131331 VIC131331:VID131331 VRY131331:VRZ131331 WBU131331:WBV131331 WLQ131331:WLR131331 WVM131331:WVN131331 E196867:F196867 JA196867:JB196867 SW196867:SX196867 ACS196867:ACT196867 AMO196867:AMP196867 AWK196867:AWL196867 BGG196867:BGH196867 BQC196867:BQD196867 BZY196867:BZZ196867 CJU196867:CJV196867 CTQ196867:CTR196867 DDM196867:DDN196867 DNI196867:DNJ196867 DXE196867:DXF196867 EHA196867:EHB196867 EQW196867:EQX196867 FAS196867:FAT196867 FKO196867:FKP196867 FUK196867:FUL196867 GEG196867:GEH196867 GOC196867:GOD196867 GXY196867:GXZ196867 HHU196867:HHV196867 HRQ196867:HRR196867 IBM196867:IBN196867 ILI196867:ILJ196867 IVE196867:IVF196867 JFA196867:JFB196867 JOW196867:JOX196867 JYS196867:JYT196867 KIO196867:KIP196867 KSK196867:KSL196867 LCG196867:LCH196867 LMC196867:LMD196867 LVY196867:LVZ196867 MFU196867:MFV196867 MPQ196867:MPR196867 MZM196867:MZN196867 NJI196867:NJJ196867 NTE196867:NTF196867 ODA196867:ODB196867 OMW196867:OMX196867 OWS196867:OWT196867 PGO196867:PGP196867 PQK196867:PQL196867 QAG196867:QAH196867 QKC196867:QKD196867 QTY196867:QTZ196867 RDU196867:RDV196867 RNQ196867:RNR196867 RXM196867:RXN196867 SHI196867:SHJ196867 SRE196867:SRF196867 TBA196867:TBB196867 TKW196867:TKX196867 TUS196867:TUT196867 UEO196867:UEP196867 UOK196867:UOL196867 UYG196867:UYH196867 VIC196867:VID196867 VRY196867:VRZ196867 WBU196867:WBV196867 WLQ196867:WLR196867 WVM196867:WVN196867 E262403:F262403 JA262403:JB262403 SW262403:SX262403 ACS262403:ACT262403 AMO262403:AMP262403 AWK262403:AWL262403 BGG262403:BGH262403 BQC262403:BQD262403 BZY262403:BZZ262403 CJU262403:CJV262403 CTQ262403:CTR262403 DDM262403:DDN262403 DNI262403:DNJ262403 DXE262403:DXF262403 EHA262403:EHB262403 EQW262403:EQX262403 FAS262403:FAT262403 FKO262403:FKP262403 FUK262403:FUL262403 GEG262403:GEH262403 GOC262403:GOD262403 GXY262403:GXZ262403 HHU262403:HHV262403 HRQ262403:HRR262403 IBM262403:IBN262403 ILI262403:ILJ262403 IVE262403:IVF262403 JFA262403:JFB262403 JOW262403:JOX262403 JYS262403:JYT262403 KIO262403:KIP262403 KSK262403:KSL262403 LCG262403:LCH262403 LMC262403:LMD262403 LVY262403:LVZ262403 MFU262403:MFV262403 MPQ262403:MPR262403 MZM262403:MZN262403 NJI262403:NJJ262403 NTE262403:NTF262403 ODA262403:ODB262403 OMW262403:OMX262403 OWS262403:OWT262403 PGO262403:PGP262403 PQK262403:PQL262403 QAG262403:QAH262403 QKC262403:QKD262403 QTY262403:QTZ262403 RDU262403:RDV262403 RNQ262403:RNR262403 RXM262403:RXN262403 SHI262403:SHJ262403 SRE262403:SRF262403 TBA262403:TBB262403 TKW262403:TKX262403 TUS262403:TUT262403 UEO262403:UEP262403 UOK262403:UOL262403 UYG262403:UYH262403 VIC262403:VID262403 VRY262403:VRZ262403 WBU262403:WBV262403 WLQ262403:WLR262403 WVM262403:WVN262403 E327939:F327939 JA327939:JB327939 SW327939:SX327939 ACS327939:ACT327939 AMO327939:AMP327939 AWK327939:AWL327939 BGG327939:BGH327939 BQC327939:BQD327939 BZY327939:BZZ327939 CJU327939:CJV327939 CTQ327939:CTR327939 DDM327939:DDN327939 DNI327939:DNJ327939 DXE327939:DXF327939 EHA327939:EHB327939 EQW327939:EQX327939 FAS327939:FAT327939 FKO327939:FKP327939 FUK327939:FUL327939 GEG327939:GEH327939 GOC327939:GOD327939 GXY327939:GXZ327939 HHU327939:HHV327939 HRQ327939:HRR327939 IBM327939:IBN327939 ILI327939:ILJ327939 IVE327939:IVF327939 JFA327939:JFB327939 JOW327939:JOX327939 JYS327939:JYT327939 KIO327939:KIP327939 KSK327939:KSL327939 LCG327939:LCH327939 LMC327939:LMD327939 LVY327939:LVZ327939 MFU327939:MFV327939 MPQ327939:MPR327939 MZM327939:MZN327939 NJI327939:NJJ327939 NTE327939:NTF327939 ODA327939:ODB327939 OMW327939:OMX327939 OWS327939:OWT327939 PGO327939:PGP327939 PQK327939:PQL327939 QAG327939:QAH327939 QKC327939:QKD327939 QTY327939:QTZ327939 RDU327939:RDV327939 RNQ327939:RNR327939 RXM327939:RXN327939 SHI327939:SHJ327939 SRE327939:SRF327939 TBA327939:TBB327939 TKW327939:TKX327939 TUS327939:TUT327939 UEO327939:UEP327939 UOK327939:UOL327939 UYG327939:UYH327939 VIC327939:VID327939 VRY327939:VRZ327939 WBU327939:WBV327939 WLQ327939:WLR327939 WVM327939:WVN327939 E393475:F393475 JA393475:JB393475 SW393475:SX393475 ACS393475:ACT393475 AMO393475:AMP393475 AWK393475:AWL393475 BGG393475:BGH393475 BQC393475:BQD393475 BZY393475:BZZ393475 CJU393475:CJV393475 CTQ393475:CTR393475 DDM393475:DDN393475 DNI393475:DNJ393475 DXE393475:DXF393475 EHA393475:EHB393475 EQW393475:EQX393475 FAS393475:FAT393475 FKO393475:FKP393475 FUK393475:FUL393475 GEG393475:GEH393475 GOC393475:GOD393475 GXY393475:GXZ393475 HHU393475:HHV393475 HRQ393475:HRR393475 IBM393475:IBN393475 ILI393475:ILJ393475 IVE393475:IVF393475 JFA393475:JFB393475 JOW393475:JOX393475 JYS393475:JYT393475 KIO393475:KIP393475 KSK393475:KSL393475 LCG393475:LCH393475 LMC393475:LMD393475 LVY393475:LVZ393475 MFU393475:MFV393475 MPQ393475:MPR393475 MZM393475:MZN393475 NJI393475:NJJ393475 NTE393475:NTF393475 ODA393475:ODB393475 OMW393475:OMX393475 OWS393475:OWT393475 PGO393475:PGP393475 PQK393475:PQL393475 QAG393475:QAH393475 QKC393475:QKD393475 QTY393475:QTZ393475 RDU393475:RDV393475 RNQ393475:RNR393475 RXM393475:RXN393475 SHI393475:SHJ393475 SRE393475:SRF393475 TBA393475:TBB393475 TKW393475:TKX393475 TUS393475:TUT393475 UEO393475:UEP393475 UOK393475:UOL393475 UYG393475:UYH393475 VIC393475:VID393475 VRY393475:VRZ393475 WBU393475:WBV393475 WLQ393475:WLR393475 WVM393475:WVN393475 E459011:F459011 JA459011:JB459011 SW459011:SX459011 ACS459011:ACT459011 AMO459011:AMP459011 AWK459011:AWL459011 BGG459011:BGH459011 BQC459011:BQD459011 BZY459011:BZZ459011 CJU459011:CJV459011 CTQ459011:CTR459011 DDM459011:DDN459011 DNI459011:DNJ459011 DXE459011:DXF459011 EHA459011:EHB459011 EQW459011:EQX459011 FAS459011:FAT459011 FKO459011:FKP459011 FUK459011:FUL459011 GEG459011:GEH459011 GOC459011:GOD459011 GXY459011:GXZ459011 HHU459011:HHV459011 HRQ459011:HRR459011 IBM459011:IBN459011 ILI459011:ILJ459011 IVE459011:IVF459011 JFA459011:JFB459011 JOW459011:JOX459011 JYS459011:JYT459011 KIO459011:KIP459011 KSK459011:KSL459011 LCG459011:LCH459011 LMC459011:LMD459011 LVY459011:LVZ459011 MFU459011:MFV459011 MPQ459011:MPR459011 MZM459011:MZN459011 NJI459011:NJJ459011 NTE459011:NTF459011 ODA459011:ODB459011 OMW459011:OMX459011 OWS459011:OWT459011 PGO459011:PGP459011 PQK459011:PQL459011 QAG459011:QAH459011 QKC459011:QKD459011 QTY459011:QTZ459011 RDU459011:RDV459011 RNQ459011:RNR459011 RXM459011:RXN459011 SHI459011:SHJ459011 SRE459011:SRF459011 TBA459011:TBB459011 TKW459011:TKX459011 TUS459011:TUT459011 UEO459011:UEP459011 UOK459011:UOL459011 UYG459011:UYH459011 VIC459011:VID459011 VRY459011:VRZ459011 WBU459011:WBV459011 WLQ459011:WLR459011 WVM459011:WVN459011 E524547:F524547 JA524547:JB524547 SW524547:SX524547 ACS524547:ACT524547 AMO524547:AMP524547 AWK524547:AWL524547 BGG524547:BGH524547 BQC524547:BQD524547 BZY524547:BZZ524547 CJU524547:CJV524547 CTQ524547:CTR524547 DDM524547:DDN524547 DNI524547:DNJ524547 DXE524547:DXF524547 EHA524547:EHB524547 EQW524547:EQX524547 FAS524547:FAT524547 FKO524547:FKP524547 FUK524547:FUL524547 GEG524547:GEH524547 GOC524547:GOD524547 GXY524547:GXZ524547 HHU524547:HHV524547 HRQ524547:HRR524547 IBM524547:IBN524547 ILI524547:ILJ524547 IVE524547:IVF524547 JFA524547:JFB524547 JOW524547:JOX524547 JYS524547:JYT524547 KIO524547:KIP524547 KSK524547:KSL524547 LCG524547:LCH524547 LMC524547:LMD524547 LVY524547:LVZ524547 MFU524547:MFV524547 MPQ524547:MPR524547 MZM524547:MZN524547 NJI524547:NJJ524547 NTE524547:NTF524547 ODA524547:ODB524547 OMW524547:OMX524547 OWS524547:OWT524547 PGO524547:PGP524547 PQK524547:PQL524547 QAG524547:QAH524547 QKC524547:QKD524547 QTY524547:QTZ524547 RDU524547:RDV524547 RNQ524547:RNR524547 RXM524547:RXN524547 SHI524547:SHJ524547 SRE524547:SRF524547 TBA524547:TBB524547 TKW524547:TKX524547 TUS524547:TUT524547 UEO524547:UEP524547 UOK524547:UOL524547 UYG524547:UYH524547 VIC524547:VID524547 VRY524547:VRZ524547 WBU524547:WBV524547 WLQ524547:WLR524547 WVM524547:WVN524547 E590083:F590083 JA590083:JB590083 SW590083:SX590083 ACS590083:ACT590083 AMO590083:AMP590083 AWK590083:AWL590083 BGG590083:BGH590083 BQC590083:BQD590083 BZY590083:BZZ590083 CJU590083:CJV590083 CTQ590083:CTR590083 DDM590083:DDN590083 DNI590083:DNJ590083 DXE590083:DXF590083 EHA590083:EHB590083 EQW590083:EQX590083 FAS590083:FAT590083 FKO590083:FKP590083 FUK590083:FUL590083 GEG590083:GEH590083 GOC590083:GOD590083 GXY590083:GXZ590083 HHU590083:HHV590083 HRQ590083:HRR590083 IBM590083:IBN590083 ILI590083:ILJ590083 IVE590083:IVF590083 JFA590083:JFB590083 JOW590083:JOX590083 JYS590083:JYT590083 KIO590083:KIP590083 KSK590083:KSL590083 LCG590083:LCH590083 LMC590083:LMD590083 LVY590083:LVZ590083 MFU590083:MFV590083 MPQ590083:MPR590083 MZM590083:MZN590083 NJI590083:NJJ590083 NTE590083:NTF590083 ODA590083:ODB590083 OMW590083:OMX590083 OWS590083:OWT590083 PGO590083:PGP590083 PQK590083:PQL590083 QAG590083:QAH590083 QKC590083:QKD590083 QTY590083:QTZ590083 RDU590083:RDV590083 RNQ590083:RNR590083 RXM590083:RXN590083 SHI590083:SHJ590083 SRE590083:SRF590083 TBA590083:TBB590083 TKW590083:TKX590083 TUS590083:TUT590083 UEO590083:UEP590083 UOK590083:UOL590083 UYG590083:UYH590083 VIC590083:VID590083 VRY590083:VRZ590083 WBU590083:WBV590083 WLQ590083:WLR590083 WVM590083:WVN590083 E655619:F655619 JA655619:JB655619 SW655619:SX655619 ACS655619:ACT655619 AMO655619:AMP655619 AWK655619:AWL655619 BGG655619:BGH655619 BQC655619:BQD655619 BZY655619:BZZ655619 CJU655619:CJV655619 CTQ655619:CTR655619 DDM655619:DDN655619 DNI655619:DNJ655619 DXE655619:DXF655619 EHA655619:EHB655619 EQW655619:EQX655619 FAS655619:FAT655619 FKO655619:FKP655619 FUK655619:FUL655619 GEG655619:GEH655619 GOC655619:GOD655619 GXY655619:GXZ655619 HHU655619:HHV655619 HRQ655619:HRR655619 IBM655619:IBN655619 ILI655619:ILJ655619 IVE655619:IVF655619 JFA655619:JFB655619 JOW655619:JOX655619 JYS655619:JYT655619 KIO655619:KIP655619 KSK655619:KSL655619 LCG655619:LCH655619 LMC655619:LMD655619 LVY655619:LVZ655619 MFU655619:MFV655619 MPQ655619:MPR655619 MZM655619:MZN655619 NJI655619:NJJ655619 NTE655619:NTF655619 ODA655619:ODB655619 OMW655619:OMX655619 OWS655619:OWT655619 PGO655619:PGP655619 PQK655619:PQL655619 QAG655619:QAH655619 QKC655619:QKD655619 QTY655619:QTZ655619 RDU655619:RDV655619 RNQ655619:RNR655619 RXM655619:RXN655619 SHI655619:SHJ655619 SRE655619:SRF655619 TBA655619:TBB655619 TKW655619:TKX655619 TUS655619:TUT655619 UEO655619:UEP655619 UOK655619:UOL655619 UYG655619:UYH655619 VIC655619:VID655619 VRY655619:VRZ655619 WBU655619:WBV655619 WLQ655619:WLR655619 WVM655619:WVN655619 E721155:F721155 JA721155:JB721155 SW721155:SX721155 ACS721155:ACT721155 AMO721155:AMP721155 AWK721155:AWL721155 BGG721155:BGH721155 BQC721155:BQD721155 BZY721155:BZZ721155 CJU721155:CJV721155 CTQ721155:CTR721155 DDM721155:DDN721155 DNI721155:DNJ721155 DXE721155:DXF721155 EHA721155:EHB721155 EQW721155:EQX721155 FAS721155:FAT721155 FKO721155:FKP721155 FUK721155:FUL721155 GEG721155:GEH721155 GOC721155:GOD721155 GXY721155:GXZ721155 HHU721155:HHV721155 HRQ721155:HRR721155 IBM721155:IBN721155 ILI721155:ILJ721155 IVE721155:IVF721155 JFA721155:JFB721155 JOW721155:JOX721155 JYS721155:JYT721155 KIO721155:KIP721155 KSK721155:KSL721155 LCG721155:LCH721155 LMC721155:LMD721155 LVY721155:LVZ721155 MFU721155:MFV721155 MPQ721155:MPR721155 MZM721155:MZN721155 NJI721155:NJJ721155 NTE721155:NTF721155 ODA721155:ODB721155 OMW721155:OMX721155 OWS721155:OWT721155 PGO721155:PGP721155 PQK721155:PQL721155 QAG721155:QAH721155 QKC721155:QKD721155 QTY721155:QTZ721155 RDU721155:RDV721155 RNQ721155:RNR721155 RXM721155:RXN721155 SHI721155:SHJ721155 SRE721155:SRF721155 TBA721155:TBB721155 TKW721155:TKX721155 TUS721155:TUT721155 UEO721155:UEP721155 UOK721155:UOL721155 UYG721155:UYH721155 VIC721155:VID721155 VRY721155:VRZ721155 WBU721155:WBV721155 WLQ721155:WLR721155 WVM721155:WVN721155 E786691:F786691 JA786691:JB786691 SW786691:SX786691 ACS786691:ACT786691 AMO786691:AMP786691 AWK786691:AWL786691 BGG786691:BGH786691 BQC786691:BQD786691 BZY786691:BZZ786691 CJU786691:CJV786691 CTQ786691:CTR786691 DDM786691:DDN786691 DNI786691:DNJ786691 DXE786691:DXF786691 EHA786691:EHB786691 EQW786691:EQX786691 FAS786691:FAT786691 FKO786691:FKP786691 FUK786691:FUL786691 GEG786691:GEH786691 GOC786691:GOD786691 GXY786691:GXZ786691 HHU786691:HHV786691 HRQ786691:HRR786691 IBM786691:IBN786691 ILI786691:ILJ786691 IVE786691:IVF786691 JFA786691:JFB786691 JOW786691:JOX786691 JYS786691:JYT786691 KIO786691:KIP786691 KSK786691:KSL786691 LCG786691:LCH786691 LMC786691:LMD786691 LVY786691:LVZ786691 MFU786691:MFV786691 MPQ786691:MPR786691 MZM786691:MZN786691 NJI786691:NJJ786691 NTE786691:NTF786691 ODA786691:ODB786691 OMW786691:OMX786691 OWS786691:OWT786691 PGO786691:PGP786691 PQK786691:PQL786691 QAG786691:QAH786691 QKC786691:QKD786691 QTY786691:QTZ786691 RDU786691:RDV786691 RNQ786691:RNR786691 RXM786691:RXN786691 SHI786691:SHJ786691 SRE786691:SRF786691 TBA786691:TBB786691 TKW786691:TKX786691 TUS786691:TUT786691 UEO786691:UEP786691 UOK786691:UOL786691 UYG786691:UYH786691 VIC786691:VID786691 VRY786691:VRZ786691 WBU786691:WBV786691 WLQ786691:WLR786691 WVM786691:WVN786691 E852227:F852227 JA852227:JB852227 SW852227:SX852227 ACS852227:ACT852227 AMO852227:AMP852227 AWK852227:AWL852227 BGG852227:BGH852227 BQC852227:BQD852227 BZY852227:BZZ852227 CJU852227:CJV852227 CTQ852227:CTR852227 DDM852227:DDN852227 DNI852227:DNJ852227 DXE852227:DXF852227 EHA852227:EHB852227 EQW852227:EQX852227 FAS852227:FAT852227 FKO852227:FKP852227 FUK852227:FUL852227 GEG852227:GEH852227 GOC852227:GOD852227 GXY852227:GXZ852227 HHU852227:HHV852227 HRQ852227:HRR852227 IBM852227:IBN852227 ILI852227:ILJ852227 IVE852227:IVF852227 JFA852227:JFB852227 JOW852227:JOX852227 JYS852227:JYT852227 KIO852227:KIP852227 KSK852227:KSL852227 LCG852227:LCH852227 LMC852227:LMD852227 LVY852227:LVZ852227 MFU852227:MFV852227 MPQ852227:MPR852227 MZM852227:MZN852227 NJI852227:NJJ852227 NTE852227:NTF852227 ODA852227:ODB852227 OMW852227:OMX852227 OWS852227:OWT852227 PGO852227:PGP852227 PQK852227:PQL852227 QAG852227:QAH852227 QKC852227:QKD852227 QTY852227:QTZ852227 RDU852227:RDV852227 RNQ852227:RNR852227 RXM852227:RXN852227 SHI852227:SHJ852227 SRE852227:SRF852227 TBA852227:TBB852227 TKW852227:TKX852227 TUS852227:TUT852227 UEO852227:UEP852227 UOK852227:UOL852227 UYG852227:UYH852227 VIC852227:VID852227 VRY852227:VRZ852227 WBU852227:WBV852227 WLQ852227:WLR852227 WVM852227:WVN852227 E917763:F917763 JA917763:JB917763 SW917763:SX917763 ACS917763:ACT917763 AMO917763:AMP917763 AWK917763:AWL917763 BGG917763:BGH917763 BQC917763:BQD917763 BZY917763:BZZ917763 CJU917763:CJV917763 CTQ917763:CTR917763 DDM917763:DDN917763 DNI917763:DNJ917763 DXE917763:DXF917763 EHA917763:EHB917763 EQW917763:EQX917763 FAS917763:FAT917763 FKO917763:FKP917763 FUK917763:FUL917763 GEG917763:GEH917763 GOC917763:GOD917763 GXY917763:GXZ917763 HHU917763:HHV917763 HRQ917763:HRR917763 IBM917763:IBN917763 ILI917763:ILJ917763 IVE917763:IVF917763 JFA917763:JFB917763 JOW917763:JOX917763 JYS917763:JYT917763 KIO917763:KIP917763 KSK917763:KSL917763 LCG917763:LCH917763 LMC917763:LMD917763 LVY917763:LVZ917763 MFU917763:MFV917763 MPQ917763:MPR917763 MZM917763:MZN917763 NJI917763:NJJ917763 NTE917763:NTF917763 ODA917763:ODB917763 OMW917763:OMX917763 OWS917763:OWT917763 PGO917763:PGP917763 PQK917763:PQL917763 QAG917763:QAH917763 QKC917763:QKD917763 QTY917763:QTZ917763 RDU917763:RDV917763 RNQ917763:RNR917763 RXM917763:RXN917763 SHI917763:SHJ917763 SRE917763:SRF917763 TBA917763:TBB917763 TKW917763:TKX917763 TUS917763:TUT917763 UEO917763:UEP917763 UOK917763:UOL917763 UYG917763:UYH917763 VIC917763:VID917763 VRY917763:VRZ917763 WBU917763:WBV917763 WLQ917763:WLR917763 WVM917763:WVN917763 E983299:F983299 JA983299:JB983299 SW983299:SX983299 ACS983299:ACT983299 AMO983299:AMP983299 AWK983299:AWL983299 BGG983299:BGH983299 BQC983299:BQD983299 BZY983299:BZZ983299 CJU983299:CJV983299 CTQ983299:CTR983299 DDM983299:DDN983299 DNI983299:DNJ983299 DXE983299:DXF983299 EHA983299:EHB983299 EQW983299:EQX983299 FAS983299:FAT983299 FKO983299:FKP983299 FUK983299:FUL983299 GEG983299:GEH983299 GOC983299:GOD983299 GXY983299:GXZ983299 HHU983299:HHV983299 HRQ983299:HRR983299 IBM983299:IBN983299 ILI983299:ILJ983299 IVE983299:IVF983299 JFA983299:JFB983299 JOW983299:JOX983299 JYS983299:JYT983299 KIO983299:KIP983299 KSK983299:KSL983299 LCG983299:LCH983299 LMC983299:LMD983299 LVY983299:LVZ983299 MFU983299:MFV983299 MPQ983299:MPR983299 MZM983299:MZN983299 NJI983299:NJJ983299 NTE983299:NTF983299 ODA983299:ODB983299 OMW983299:OMX983299 OWS983299:OWT983299 PGO983299:PGP983299 PQK983299:PQL983299 QAG983299:QAH983299 QKC983299:QKD983299 QTY983299:QTZ983299 RDU983299:RDV983299 RNQ983299:RNR983299 RXM983299:RXN983299 SHI983299:SHJ983299 SRE983299:SRF983299 TBA983299:TBB983299 TKW983299:TKX983299 TUS983299:TUT983299 UEO983299:UEP983299 UOK983299:UOL983299 UYG983299:UYH983299 VIC983299:VID983299 VRY983299:VRZ983299 WBU983299:WBV983299 WLQ983299:WLR983299 WVM983299:WVN983299"/>
    <dataValidation allowBlank="1" showInputMessage="1" showErrorMessage="1" prompt="Corresponde al número de la cuenta de acuerdo al Plan de Cuentas emitido por el CONAC (DOF 22/11/2010)." sqref="B181 IX181 ST181 ACP181 AML181 AWH181 BGD181 BPZ181 BZV181 CJR181 CTN181 DDJ181 DNF181 DXB181 EGX181 EQT181 FAP181 FKL181 FUH181 GED181 GNZ181 GXV181 HHR181 HRN181 IBJ181 ILF181 IVB181 JEX181 JOT181 JYP181 KIL181 KSH181 LCD181 LLZ181 LVV181 MFR181 MPN181 MZJ181 NJF181 NTB181 OCX181 OMT181 OWP181 PGL181 PQH181 QAD181 QJZ181 QTV181 RDR181 RNN181 RXJ181 SHF181 SRB181 TAX181 TKT181 TUP181 UEL181 UOH181 UYD181 VHZ181 VRV181 WBR181 WLN181 WVJ181 B65731 IX65731 ST65731 ACP65731 AML65731 AWH65731 BGD65731 BPZ65731 BZV65731 CJR65731 CTN65731 DDJ65731 DNF65731 DXB65731 EGX65731 EQT65731 FAP65731 FKL65731 FUH65731 GED65731 GNZ65731 GXV65731 HHR65731 HRN65731 IBJ65731 ILF65731 IVB65731 JEX65731 JOT65731 JYP65731 KIL65731 KSH65731 LCD65731 LLZ65731 LVV65731 MFR65731 MPN65731 MZJ65731 NJF65731 NTB65731 OCX65731 OMT65731 OWP65731 PGL65731 PQH65731 QAD65731 QJZ65731 QTV65731 RDR65731 RNN65731 RXJ65731 SHF65731 SRB65731 TAX65731 TKT65731 TUP65731 UEL65731 UOH65731 UYD65731 VHZ65731 VRV65731 WBR65731 WLN65731 WVJ65731 B131267 IX131267 ST131267 ACP131267 AML131267 AWH131267 BGD131267 BPZ131267 BZV131267 CJR131267 CTN131267 DDJ131267 DNF131267 DXB131267 EGX131267 EQT131267 FAP131267 FKL131267 FUH131267 GED131267 GNZ131267 GXV131267 HHR131267 HRN131267 IBJ131267 ILF131267 IVB131267 JEX131267 JOT131267 JYP131267 KIL131267 KSH131267 LCD131267 LLZ131267 LVV131267 MFR131267 MPN131267 MZJ131267 NJF131267 NTB131267 OCX131267 OMT131267 OWP131267 PGL131267 PQH131267 QAD131267 QJZ131267 QTV131267 RDR131267 RNN131267 RXJ131267 SHF131267 SRB131267 TAX131267 TKT131267 TUP131267 UEL131267 UOH131267 UYD131267 VHZ131267 VRV131267 WBR131267 WLN131267 WVJ131267 B196803 IX196803 ST196803 ACP196803 AML196803 AWH196803 BGD196803 BPZ196803 BZV196803 CJR196803 CTN196803 DDJ196803 DNF196803 DXB196803 EGX196803 EQT196803 FAP196803 FKL196803 FUH196803 GED196803 GNZ196803 GXV196803 HHR196803 HRN196803 IBJ196803 ILF196803 IVB196803 JEX196803 JOT196803 JYP196803 KIL196803 KSH196803 LCD196803 LLZ196803 LVV196803 MFR196803 MPN196803 MZJ196803 NJF196803 NTB196803 OCX196803 OMT196803 OWP196803 PGL196803 PQH196803 QAD196803 QJZ196803 QTV196803 RDR196803 RNN196803 RXJ196803 SHF196803 SRB196803 TAX196803 TKT196803 TUP196803 UEL196803 UOH196803 UYD196803 VHZ196803 VRV196803 WBR196803 WLN196803 WVJ196803 B262339 IX262339 ST262339 ACP262339 AML262339 AWH262339 BGD262339 BPZ262339 BZV262339 CJR262339 CTN262339 DDJ262339 DNF262339 DXB262339 EGX262339 EQT262339 FAP262339 FKL262339 FUH262339 GED262339 GNZ262339 GXV262339 HHR262339 HRN262339 IBJ262339 ILF262339 IVB262339 JEX262339 JOT262339 JYP262339 KIL262339 KSH262339 LCD262339 LLZ262339 LVV262339 MFR262339 MPN262339 MZJ262339 NJF262339 NTB262339 OCX262339 OMT262339 OWP262339 PGL262339 PQH262339 QAD262339 QJZ262339 QTV262339 RDR262339 RNN262339 RXJ262339 SHF262339 SRB262339 TAX262339 TKT262339 TUP262339 UEL262339 UOH262339 UYD262339 VHZ262339 VRV262339 WBR262339 WLN262339 WVJ262339 B327875 IX327875 ST327875 ACP327875 AML327875 AWH327875 BGD327875 BPZ327875 BZV327875 CJR327875 CTN327875 DDJ327875 DNF327875 DXB327875 EGX327875 EQT327875 FAP327875 FKL327875 FUH327875 GED327875 GNZ327875 GXV327875 HHR327875 HRN327875 IBJ327875 ILF327875 IVB327875 JEX327875 JOT327875 JYP327875 KIL327875 KSH327875 LCD327875 LLZ327875 LVV327875 MFR327875 MPN327875 MZJ327875 NJF327875 NTB327875 OCX327875 OMT327875 OWP327875 PGL327875 PQH327875 QAD327875 QJZ327875 QTV327875 RDR327875 RNN327875 RXJ327875 SHF327875 SRB327875 TAX327875 TKT327875 TUP327875 UEL327875 UOH327875 UYD327875 VHZ327875 VRV327875 WBR327875 WLN327875 WVJ327875 B393411 IX393411 ST393411 ACP393411 AML393411 AWH393411 BGD393411 BPZ393411 BZV393411 CJR393411 CTN393411 DDJ393411 DNF393411 DXB393411 EGX393411 EQT393411 FAP393411 FKL393411 FUH393411 GED393411 GNZ393411 GXV393411 HHR393411 HRN393411 IBJ393411 ILF393411 IVB393411 JEX393411 JOT393411 JYP393411 KIL393411 KSH393411 LCD393411 LLZ393411 LVV393411 MFR393411 MPN393411 MZJ393411 NJF393411 NTB393411 OCX393411 OMT393411 OWP393411 PGL393411 PQH393411 QAD393411 QJZ393411 QTV393411 RDR393411 RNN393411 RXJ393411 SHF393411 SRB393411 TAX393411 TKT393411 TUP393411 UEL393411 UOH393411 UYD393411 VHZ393411 VRV393411 WBR393411 WLN393411 WVJ393411 B458947 IX458947 ST458947 ACP458947 AML458947 AWH458947 BGD458947 BPZ458947 BZV458947 CJR458947 CTN458947 DDJ458947 DNF458947 DXB458947 EGX458947 EQT458947 FAP458947 FKL458947 FUH458947 GED458947 GNZ458947 GXV458947 HHR458947 HRN458947 IBJ458947 ILF458947 IVB458947 JEX458947 JOT458947 JYP458947 KIL458947 KSH458947 LCD458947 LLZ458947 LVV458947 MFR458947 MPN458947 MZJ458947 NJF458947 NTB458947 OCX458947 OMT458947 OWP458947 PGL458947 PQH458947 QAD458947 QJZ458947 QTV458947 RDR458947 RNN458947 RXJ458947 SHF458947 SRB458947 TAX458947 TKT458947 TUP458947 UEL458947 UOH458947 UYD458947 VHZ458947 VRV458947 WBR458947 WLN458947 WVJ458947 B524483 IX524483 ST524483 ACP524483 AML524483 AWH524483 BGD524483 BPZ524483 BZV524483 CJR524483 CTN524483 DDJ524483 DNF524483 DXB524483 EGX524483 EQT524483 FAP524483 FKL524483 FUH524483 GED524483 GNZ524483 GXV524483 HHR524483 HRN524483 IBJ524483 ILF524483 IVB524483 JEX524483 JOT524483 JYP524483 KIL524483 KSH524483 LCD524483 LLZ524483 LVV524483 MFR524483 MPN524483 MZJ524483 NJF524483 NTB524483 OCX524483 OMT524483 OWP524483 PGL524483 PQH524483 QAD524483 QJZ524483 QTV524483 RDR524483 RNN524483 RXJ524483 SHF524483 SRB524483 TAX524483 TKT524483 TUP524483 UEL524483 UOH524483 UYD524483 VHZ524483 VRV524483 WBR524483 WLN524483 WVJ524483 B590019 IX590019 ST590019 ACP590019 AML590019 AWH590019 BGD590019 BPZ590019 BZV590019 CJR590019 CTN590019 DDJ590019 DNF590019 DXB590019 EGX590019 EQT590019 FAP590019 FKL590019 FUH590019 GED590019 GNZ590019 GXV590019 HHR590019 HRN590019 IBJ590019 ILF590019 IVB590019 JEX590019 JOT590019 JYP590019 KIL590019 KSH590019 LCD590019 LLZ590019 LVV590019 MFR590019 MPN590019 MZJ590019 NJF590019 NTB590019 OCX590019 OMT590019 OWP590019 PGL590019 PQH590019 QAD590019 QJZ590019 QTV590019 RDR590019 RNN590019 RXJ590019 SHF590019 SRB590019 TAX590019 TKT590019 TUP590019 UEL590019 UOH590019 UYD590019 VHZ590019 VRV590019 WBR590019 WLN590019 WVJ590019 B655555 IX655555 ST655555 ACP655555 AML655555 AWH655555 BGD655555 BPZ655555 BZV655555 CJR655555 CTN655555 DDJ655555 DNF655555 DXB655555 EGX655555 EQT655555 FAP655555 FKL655555 FUH655555 GED655555 GNZ655555 GXV655555 HHR655555 HRN655555 IBJ655555 ILF655555 IVB655555 JEX655555 JOT655555 JYP655555 KIL655555 KSH655555 LCD655555 LLZ655555 LVV655555 MFR655555 MPN655555 MZJ655555 NJF655555 NTB655555 OCX655555 OMT655555 OWP655555 PGL655555 PQH655555 QAD655555 QJZ655555 QTV655555 RDR655555 RNN655555 RXJ655555 SHF655555 SRB655555 TAX655555 TKT655555 TUP655555 UEL655555 UOH655555 UYD655555 VHZ655555 VRV655555 WBR655555 WLN655555 WVJ655555 B721091 IX721091 ST721091 ACP721091 AML721091 AWH721091 BGD721091 BPZ721091 BZV721091 CJR721091 CTN721091 DDJ721091 DNF721091 DXB721091 EGX721091 EQT721091 FAP721091 FKL721091 FUH721091 GED721091 GNZ721091 GXV721091 HHR721091 HRN721091 IBJ721091 ILF721091 IVB721091 JEX721091 JOT721091 JYP721091 KIL721091 KSH721091 LCD721091 LLZ721091 LVV721091 MFR721091 MPN721091 MZJ721091 NJF721091 NTB721091 OCX721091 OMT721091 OWP721091 PGL721091 PQH721091 QAD721091 QJZ721091 QTV721091 RDR721091 RNN721091 RXJ721091 SHF721091 SRB721091 TAX721091 TKT721091 TUP721091 UEL721091 UOH721091 UYD721091 VHZ721091 VRV721091 WBR721091 WLN721091 WVJ721091 B786627 IX786627 ST786627 ACP786627 AML786627 AWH786627 BGD786627 BPZ786627 BZV786627 CJR786627 CTN786627 DDJ786627 DNF786627 DXB786627 EGX786627 EQT786627 FAP786627 FKL786627 FUH786627 GED786627 GNZ786627 GXV786627 HHR786627 HRN786627 IBJ786627 ILF786627 IVB786627 JEX786627 JOT786627 JYP786627 KIL786627 KSH786627 LCD786627 LLZ786627 LVV786627 MFR786627 MPN786627 MZJ786627 NJF786627 NTB786627 OCX786627 OMT786627 OWP786627 PGL786627 PQH786627 QAD786627 QJZ786627 QTV786627 RDR786627 RNN786627 RXJ786627 SHF786627 SRB786627 TAX786627 TKT786627 TUP786627 UEL786627 UOH786627 UYD786627 VHZ786627 VRV786627 WBR786627 WLN786627 WVJ786627 B852163 IX852163 ST852163 ACP852163 AML852163 AWH852163 BGD852163 BPZ852163 BZV852163 CJR852163 CTN852163 DDJ852163 DNF852163 DXB852163 EGX852163 EQT852163 FAP852163 FKL852163 FUH852163 GED852163 GNZ852163 GXV852163 HHR852163 HRN852163 IBJ852163 ILF852163 IVB852163 JEX852163 JOT852163 JYP852163 KIL852163 KSH852163 LCD852163 LLZ852163 LVV852163 MFR852163 MPN852163 MZJ852163 NJF852163 NTB852163 OCX852163 OMT852163 OWP852163 PGL852163 PQH852163 QAD852163 QJZ852163 QTV852163 RDR852163 RNN852163 RXJ852163 SHF852163 SRB852163 TAX852163 TKT852163 TUP852163 UEL852163 UOH852163 UYD852163 VHZ852163 VRV852163 WBR852163 WLN852163 WVJ852163 B917699 IX917699 ST917699 ACP917699 AML917699 AWH917699 BGD917699 BPZ917699 BZV917699 CJR917699 CTN917699 DDJ917699 DNF917699 DXB917699 EGX917699 EQT917699 FAP917699 FKL917699 FUH917699 GED917699 GNZ917699 GXV917699 HHR917699 HRN917699 IBJ917699 ILF917699 IVB917699 JEX917699 JOT917699 JYP917699 KIL917699 KSH917699 LCD917699 LLZ917699 LVV917699 MFR917699 MPN917699 MZJ917699 NJF917699 NTB917699 OCX917699 OMT917699 OWP917699 PGL917699 PQH917699 QAD917699 QJZ917699 QTV917699 RDR917699 RNN917699 RXJ917699 SHF917699 SRB917699 TAX917699 TKT917699 TUP917699 UEL917699 UOH917699 UYD917699 VHZ917699 VRV917699 WBR917699 WLN917699 WVJ917699 B983235 IX983235 ST983235 ACP983235 AML983235 AWH983235 BGD983235 BPZ983235 BZV983235 CJR983235 CTN983235 DDJ983235 DNF983235 DXB983235 EGX983235 EQT983235 FAP983235 FKL983235 FUH983235 GED983235 GNZ983235 GXV983235 HHR983235 HRN983235 IBJ983235 ILF983235 IVB983235 JEX983235 JOT983235 JYP983235 KIL983235 KSH983235 LCD983235 LLZ983235 LVV983235 MFR983235 MPN983235 MZJ983235 NJF983235 NTB983235 OCX983235 OMT983235 OWP983235 PGL983235 PQH983235 QAD983235 QJZ983235 QTV983235 RDR983235 RNN983235 RXJ983235 SHF983235 SRB983235 TAX983235 TKT983235 TUP983235 UEL983235 UOH983235 UYD983235 VHZ983235 VRV983235 WBR983235 WLN983235 WVJ983235"/>
    <dataValidation allowBlank="1" showInputMessage="1" showErrorMessage="1" prompt="Saldo final del periodo que corresponde la cuenta pública presentada (mensual:  enero, febrero, marzo, etc.; trimestral: 1er, 2do, 3ro. o 4to.)." sqref="C181 IY181 SU181 ACQ181 AMM181 AWI181 BGE181 BQA181 BZW181 CJS181 CTO181 DDK181 DNG181 DXC181 EGY181 EQU181 FAQ181 FKM181 FUI181 GEE181 GOA181 GXW181 HHS181 HRO181 IBK181 ILG181 IVC181 JEY181 JOU181 JYQ181 KIM181 KSI181 LCE181 LMA181 LVW181 MFS181 MPO181 MZK181 NJG181 NTC181 OCY181 OMU181 OWQ181 PGM181 PQI181 QAE181 QKA181 QTW181 RDS181 RNO181 RXK181 SHG181 SRC181 TAY181 TKU181 TUQ181 UEM181 UOI181 UYE181 VIA181 VRW181 WBS181 WLO181 WVK181 C65731 IY65731 SU65731 ACQ65731 AMM65731 AWI65731 BGE65731 BQA65731 BZW65731 CJS65731 CTO65731 DDK65731 DNG65731 DXC65731 EGY65731 EQU65731 FAQ65731 FKM65731 FUI65731 GEE65731 GOA65731 GXW65731 HHS65731 HRO65731 IBK65731 ILG65731 IVC65731 JEY65731 JOU65731 JYQ65731 KIM65731 KSI65731 LCE65731 LMA65731 LVW65731 MFS65731 MPO65731 MZK65731 NJG65731 NTC65731 OCY65731 OMU65731 OWQ65731 PGM65731 PQI65731 QAE65731 QKA65731 QTW65731 RDS65731 RNO65731 RXK65731 SHG65731 SRC65731 TAY65731 TKU65731 TUQ65731 UEM65731 UOI65731 UYE65731 VIA65731 VRW65731 WBS65731 WLO65731 WVK65731 C131267 IY131267 SU131267 ACQ131267 AMM131267 AWI131267 BGE131267 BQA131267 BZW131267 CJS131267 CTO131267 DDK131267 DNG131267 DXC131267 EGY131267 EQU131267 FAQ131267 FKM131267 FUI131267 GEE131267 GOA131267 GXW131267 HHS131267 HRO131267 IBK131267 ILG131267 IVC131267 JEY131267 JOU131267 JYQ131267 KIM131267 KSI131267 LCE131267 LMA131267 LVW131267 MFS131267 MPO131267 MZK131267 NJG131267 NTC131267 OCY131267 OMU131267 OWQ131267 PGM131267 PQI131267 QAE131267 QKA131267 QTW131267 RDS131267 RNO131267 RXK131267 SHG131267 SRC131267 TAY131267 TKU131267 TUQ131267 UEM131267 UOI131267 UYE131267 VIA131267 VRW131267 WBS131267 WLO131267 WVK131267 C196803 IY196803 SU196803 ACQ196803 AMM196803 AWI196803 BGE196803 BQA196803 BZW196803 CJS196803 CTO196803 DDK196803 DNG196803 DXC196803 EGY196803 EQU196803 FAQ196803 FKM196803 FUI196803 GEE196803 GOA196803 GXW196803 HHS196803 HRO196803 IBK196803 ILG196803 IVC196803 JEY196803 JOU196803 JYQ196803 KIM196803 KSI196803 LCE196803 LMA196803 LVW196803 MFS196803 MPO196803 MZK196803 NJG196803 NTC196803 OCY196803 OMU196803 OWQ196803 PGM196803 PQI196803 QAE196803 QKA196803 QTW196803 RDS196803 RNO196803 RXK196803 SHG196803 SRC196803 TAY196803 TKU196803 TUQ196803 UEM196803 UOI196803 UYE196803 VIA196803 VRW196803 WBS196803 WLO196803 WVK196803 C262339 IY262339 SU262339 ACQ262339 AMM262339 AWI262339 BGE262339 BQA262339 BZW262339 CJS262339 CTO262339 DDK262339 DNG262339 DXC262339 EGY262339 EQU262339 FAQ262339 FKM262339 FUI262339 GEE262339 GOA262339 GXW262339 HHS262339 HRO262339 IBK262339 ILG262339 IVC262339 JEY262339 JOU262339 JYQ262339 KIM262339 KSI262339 LCE262339 LMA262339 LVW262339 MFS262339 MPO262339 MZK262339 NJG262339 NTC262339 OCY262339 OMU262339 OWQ262339 PGM262339 PQI262339 QAE262339 QKA262339 QTW262339 RDS262339 RNO262339 RXK262339 SHG262339 SRC262339 TAY262339 TKU262339 TUQ262339 UEM262339 UOI262339 UYE262339 VIA262339 VRW262339 WBS262339 WLO262339 WVK262339 C327875 IY327875 SU327875 ACQ327875 AMM327875 AWI327875 BGE327875 BQA327875 BZW327875 CJS327875 CTO327875 DDK327875 DNG327875 DXC327875 EGY327875 EQU327875 FAQ327875 FKM327875 FUI327875 GEE327875 GOA327875 GXW327875 HHS327875 HRO327875 IBK327875 ILG327875 IVC327875 JEY327875 JOU327875 JYQ327875 KIM327875 KSI327875 LCE327875 LMA327875 LVW327875 MFS327875 MPO327875 MZK327875 NJG327875 NTC327875 OCY327875 OMU327875 OWQ327875 PGM327875 PQI327875 QAE327875 QKA327875 QTW327875 RDS327875 RNO327875 RXK327875 SHG327875 SRC327875 TAY327875 TKU327875 TUQ327875 UEM327875 UOI327875 UYE327875 VIA327875 VRW327875 WBS327875 WLO327875 WVK327875 C393411 IY393411 SU393411 ACQ393411 AMM393411 AWI393411 BGE393411 BQA393411 BZW393411 CJS393411 CTO393411 DDK393411 DNG393411 DXC393411 EGY393411 EQU393411 FAQ393411 FKM393411 FUI393411 GEE393411 GOA393411 GXW393411 HHS393411 HRO393411 IBK393411 ILG393411 IVC393411 JEY393411 JOU393411 JYQ393411 KIM393411 KSI393411 LCE393411 LMA393411 LVW393411 MFS393411 MPO393411 MZK393411 NJG393411 NTC393411 OCY393411 OMU393411 OWQ393411 PGM393411 PQI393411 QAE393411 QKA393411 QTW393411 RDS393411 RNO393411 RXK393411 SHG393411 SRC393411 TAY393411 TKU393411 TUQ393411 UEM393411 UOI393411 UYE393411 VIA393411 VRW393411 WBS393411 WLO393411 WVK393411 C458947 IY458947 SU458947 ACQ458947 AMM458947 AWI458947 BGE458947 BQA458947 BZW458947 CJS458947 CTO458947 DDK458947 DNG458947 DXC458947 EGY458947 EQU458947 FAQ458947 FKM458947 FUI458947 GEE458947 GOA458947 GXW458947 HHS458947 HRO458947 IBK458947 ILG458947 IVC458947 JEY458947 JOU458947 JYQ458947 KIM458947 KSI458947 LCE458947 LMA458947 LVW458947 MFS458947 MPO458947 MZK458947 NJG458947 NTC458947 OCY458947 OMU458947 OWQ458947 PGM458947 PQI458947 QAE458947 QKA458947 QTW458947 RDS458947 RNO458947 RXK458947 SHG458947 SRC458947 TAY458947 TKU458947 TUQ458947 UEM458947 UOI458947 UYE458947 VIA458947 VRW458947 WBS458947 WLO458947 WVK458947 C524483 IY524483 SU524483 ACQ524483 AMM524483 AWI524483 BGE524483 BQA524483 BZW524483 CJS524483 CTO524483 DDK524483 DNG524483 DXC524483 EGY524483 EQU524483 FAQ524483 FKM524483 FUI524483 GEE524483 GOA524483 GXW524483 HHS524483 HRO524483 IBK524483 ILG524483 IVC524483 JEY524483 JOU524483 JYQ524483 KIM524483 KSI524483 LCE524483 LMA524483 LVW524483 MFS524483 MPO524483 MZK524483 NJG524483 NTC524483 OCY524483 OMU524483 OWQ524483 PGM524483 PQI524483 QAE524483 QKA524483 QTW524483 RDS524483 RNO524483 RXK524483 SHG524483 SRC524483 TAY524483 TKU524483 TUQ524483 UEM524483 UOI524483 UYE524483 VIA524483 VRW524483 WBS524483 WLO524483 WVK524483 C590019 IY590019 SU590019 ACQ590019 AMM590019 AWI590019 BGE590019 BQA590019 BZW590019 CJS590019 CTO590019 DDK590019 DNG590019 DXC590019 EGY590019 EQU590019 FAQ590019 FKM590019 FUI590019 GEE590019 GOA590019 GXW590019 HHS590019 HRO590019 IBK590019 ILG590019 IVC590019 JEY590019 JOU590019 JYQ590019 KIM590019 KSI590019 LCE590019 LMA590019 LVW590019 MFS590019 MPO590019 MZK590019 NJG590019 NTC590019 OCY590019 OMU590019 OWQ590019 PGM590019 PQI590019 QAE590019 QKA590019 QTW590019 RDS590019 RNO590019 RXK590019 SHG590019 SRC590019 TAY590019 TKU590019 TUQ590019 UEM590019 UOI590019 UYE590019 VIA590019 VRW590019 WBS590019 WLO590019 WVK590019 C655555 IY655555 SU655555 ACQ655555 AMM655555 AWI655555 BGE655555 BQA655555 BZW655555 CJS655555 CTO655555 DDK655555 DNG655555 DXC655555 EGY655555 EQU655555 FAQ655555 FKM655555 FUI655555 GEE655555 GOA655555 GXW655555 HHS655555 HRO655555 IBK655555 ILG655555 IVC655555 JEY655555 JOU655555 JYQ655555 KIM655555 KSI655555 LCE655555 LMA655555 LVW655555 MFS655555 MPO655555 MZK655555 NJG655555 NTC655555 OCY655555 OMU655555 OWQ655555 PGM655555 PQI655555 QAE655555 QKA655555 QTW655555 RDS655555 RNO655555 RXK655555 SHG655555 SRC655555 TAY655555 TKU655555 TUQ655555 UEM655555 UOI655555 UYE655555 VIA655555 VRW655555 WBS655555 WLO655555 WVK655555 C721091 IY721091 SU721091 ACQ721091 AMM721091 AWI721091 BGE721091 BQA721091 BZW721091 CJS721091 CTO721091 DDK721091 DNG721091 DXC721091 EGY721091 EQU721091 FAQ721091 FKM721091 FUI721091 GEE721091 GOA721091 GXW721091 HHS721091 HRO721091 IBK721091 ILG721091 IVC721091 JEY721091 JOU721091 JYQ721091 KIM721091 KSI721091 LCE721091 LMA721091 LVW721091 MFS721091 MPO721091 MZK721091 NJG721091 NTC721091 OCY721091 OMU721091 OWQ721091 PGM721091 PQI721091 QAE721091 QKA721091 QTW721091 RDS721091 RNO721091 RXK721091 SHG721091 SRC721091 TAY721091 TKU721091 TUQ721091 UEM721091 UOI721091 UYE721091 VIA721091 VRW721091 WBS721091 WLO721091 WVK721091 C786627 IY786627 SU786627 ACQ786627 AMM786627 AWI786627 BGE786627 BQA786627 BZW786627 CJS786627 CTO786627 DDK786627 DNG786627 DXC786627 EGY786627 EQU786627 FAQ786627 FKM786627 FUI786627 GEE786627 GOA786627 GXW786627 HHS786627 HRO786627 IBK786627 ILG786627 IVC786627 JEY786627 JOU786627 JYQ786627 KIM786627 KSI786627 LCE786627 LMA786627 LVW786627 MFS786627 MPO786627 MZK786627 NJG786627 NTC786627 OCY786627 OMU786627 OWQ786627 PGM786627 PQI786627 QAE786627 QKA786627 QTW786627 RDS786627 RNO786627 RXK786627 SHG786627 SRC786627 TAY786627 TKU786627 TUQ786627 UEM786627 UOI786627 UYE786627 VIA786627 VRW786627 WBS786627 WLO786627 WVK786627 C852163 IY852163 SU852163 ACQ852163 AMM852163 AWI852163 BGE852163 BQA852163 BZW852163 CJS852163 CTO852163 DDK852163 DNG852163 DXC852163 EGY852163 EQU852163 FAQ852163 FKM852163 FUI852163 GEE852163 GOA852163 GXW852163 HHS852163 HRO852163 IBK852163 ILG852163 IVC852163 JEY852163 JOU852163 JYQ852163 KIM852163 KSI852163 LCE852163 LMA852163 LVW852163 MFS852163 MPO852163 MZK852163 NJG852163 NTC852163 OCY852163 OMU852163 OWQ852163 PGM852163 PQI852163 QAE852163 QKA852163 QTW852163 RDS852163 RNO852163 RXK852163 SHG852163 SRC852163 TAY852163 TKU852163 TUQ852163 UEM852163 UOI852163 UYE852163 VIA852163 VRW852163 WBS852163 WLO852163 WVK852163 C917699 IY917699 SU917699 ACQ917699 AMM917699 AWI917699 BGE917699 BQA917699 BZW917699 CJS917699 CTO917699 DDK917699 DNG917699 DXC917699 EGY917699 EQU917699 FAQ917699 FKM917699 FUI917699 GEE917699 GOA917699 GXW917699 HHS917699 HRO917699 IBK917699 ILG917699 IVC917699 JEY917699 JOU917699 JYQ917699 KIM917699 KSI917699 LCE917699 LMA917699 LVW917699 MFS917699 MPO917699 MZK917699 NJG917699 NTC917699 OCY917699 OMU917699 OWQ917699 PGM917699 PQI917699 QAE917699 QKA917699 QTW917699 RDS917699 RNO917699 RXK917699 SHG917699 SRC917699 TAY917699 TKU917699 TUQ917699 UEM917699 UOI917699 UYE917699 VIA917699 VRW917699 WBS917699 WLO917699 WVK917699 C983235 IY983235 SU983235 ACQ983235 AMM983235 AWI983235 BGE983235 BQA983235 BZW983235 CJS983235 CTO983235 DDK983235 DNG983235 DXC983235 EGY983235 EQU983235 FAQ983235 FKM983235 FUI983235 GEE983235 GOA983235 GXW983235 HHS983235 HRO983235 IBK983235 ILG983235 IVC983235 JEY983235 JOU983235 JYQ983235 KIM983235 KSI983235 LCE983235 LMA983235 LVW983235 MFS983235 MPO983235 MZK983235 NJG983235 NTC983235 OCY983235 OMU983235 OWQ983235 PGM983235 PQI983235 QAE983235 QKA983235 QTW983235 RDS983235 RNO983235 RXK983235 SHG983235 SRC983235 TAY983235 TKU983235 TUQ983235 UEM983235 UOI983235 UYE983235 VIA983235 VRW983235 WBS983235 WLO983235 WVK983235 C226 IY226 SU226 ACQ226 AMM226 AWI226 BGE226 BQA226 BZW226 CJS226 CTO226 DDK226 DNG226 DXC226 EGY226 EQU226 FAQ226 FKM226 FUI226 GEE226 GOA226 GXW226 HHS226 HRO226 IBK226 ILG226 IVC226 JEY226 JOU226 JYQ226 KIM226 KSI226 LCE226 LMA226 LVW226 MFS226 MPO226 MZK226 NJG226 NTC226 OCY226 OMU226 OWQ226 PGM226 PQI226 QAE226 QKA226 QTW226 RDS226 RNO226 RXK226 SHG226 SRC226 TAY226 TKU226 TUQ226 UEM226 UOI226 UYE226 VIA226 VRW226 WBS226 WLO226 WVK226 C65779 IY65779 SU65779 ACQ65779 AMM65779 AWI65779 BGE65779 BQA65779 BZW65779 CJS65779 CTO65779 DDK65779 DNG65779 DXC65779 EGY65779 EQU65779 FAQ65779 FKM65779 FUI65779 GEE65779 GOA65779 GXW65779 HHS65779 HRO65779 IBK65779 ILG65779 IVC65779 JEY65779 JOU65779 JYQ65779 KIM65779 KSI65779 LCE65779 LMA65779 LVW65779 MFS65779 MPO65779 MZK65779 NJG65779 NTC65779 OCY65779 OMU65779 OWQ65779 PGM65779 PQI65779 QAE65779 QKA65779 QTW65779 RDS65779 RNO65779 RXK65779 SHG65779 SRC65779 TAY65779 TKU65779 TUQ65779 UEM65779 UOI65779 UYE65779 VIA65779 VRW65779 WBS65779 WLO65779 WVK65779 C131315 IY131315 SU131315 ACQ131315 AMM131315 AWI131315 BGE131315 BQA131315 BZW131315 CJS131315 CTO131315 DDK131315 DNG131315 DXC131315 EGY131315 EQU131315 FAQ131315 FKM131315 FUI131315 GEE131315 GOA131315 GXW131315 HHS131315 HRO131315 IBK131315 ILG131315 IVC131315 JEY131315 JOU131315 JYQ131315 KIM131315 KSI131315 LCE131315 LMA131315 LVW131315 MFS131315 MPO131315 MZK131315 NJG131315 NTC131315 OCY131315 OMU131315 OWQ131315 PGM131315 PQI131315 QAE131315 QKA131315 QTW131315 RDS131315 RNO131315 RXK131315 SHG131315 SRC131315 TAY131315 TKU131315 TUQ131315 UEM131315 UOI131315 UYE131315 VIA131315 VRW131315 WBS131315 WLO131315 WVK131315 C196851 IY196851 SU196851 ACQ196851 AMM196851 AWI196851 BGE196851 BQA196851 BZW196851 CJS196851 CTO196851 DDK196851 DNG196851 DXC196851 EGY196851 EQU196851 FAQ196851 FKM196851 FUI196851 GEE196851 GOA196851 GXW196851 HHS196851 HRO196851 IBK196851 ILG196851 IVC196851 JEY196851 JOU196851 JYQ196851 KIM196851 KSI196851 LCE196851 LMA196851 LVW196851 MFS196851 MPO196851 MZK196851 NJG196851 NTC196851 OCY196851 OMU196851 OWQ196851 PGM196851 PQI196851 QAE196851 QKA196851 QTW196851 RDS196851 RNO196851 RXK196851 SHG196851 SRC196851 TAY196851 TKU196851 TUQ196851 UEM196851 UOI196851 UYE196851 VIA196851 VRW196851 WBS196851 WLO196851 WVK196851 C262387 IY262387 SU262387 ACQ262387 AMM262387 AWI262387 BGE262387 BQA262387 BZW262387 CJS262387 CTO262387 DDK262387 DNG262387 DXC262387 EGY262387 EQU262387 FAQ262387 FKM262387 FUI262387 GEE262387 GOA262387 GXW262387 HHS262387 HRO262387 IBK262387 ILG262387 IVC262387 JEY262387 JOU262387 JYQ262387 KIM262387 KSI262387 LCE262387 LMA262387 LVW262387 MFS262387 MPO262387 MZK262387 NJG262387 NTC262387 OCY262387 OMU262387 OWQ262387 PGM262387 PQI262387 QAE262387 QKA262387 QTW262387 RDS262387 RNO262387 RXK262387 SHG262387 SRC262387 TAY262387 TKU262387 TUQ262387 UEM262387 UOI262387 UYE262387 VIA262387 VRW262387 WBS262387 WLO262387 WVK262387 C327923 IY327923 SU327923 ACQ327923 AMM327923 AWI327923 BGE327923 BQA327923 BZW327923 CJS327923 CTO327923 DDK327923 DNG327923 DXC327923 EGY327923 EQU327923 FAQ327923 FKM327923 FUI327923 GEE327923 GOA327923 GXW327923 HHS327923 HRO327923 IBK327923 ILG327923 IVC327923 JEY327923 JOU327923 JYQ327923 KIM327923 KSI327923 LCE327923 LMA327923 LVW327923 MFS327923 MPO327923 MZK327923 NJG327923 NTC327923 OCY327923 OMU327923 OWQ327923 PGM327923 PQI327923 QAE327923 QKA327923 QTW327923 RDS327923 RNO327923 RXK327923 SHG327923 SRC327923 TAY327923 TKU327923 TUQ327923 UEM327923 UOI327923 UYE327923 VIA327923 VRW327923 WBS327923 WLO327923 WVK327923 C393459 IY393459 SU393459 ACQ393459 AMM393459 AWI393459 BGE393459 BQA393459 BZW393459 CJS393459 CTO393459 DDK393459 DNG393459 DXC393459 EGY393459 EQU393459 FAQ393459 FKM393459 FUI393459 GEE393459 GOA393459 GXW393459 HHS393459 HRO393459 IBK393459 ILG393459 IVC393459 JEY393459 JOU393459 JYQ393459 KIM393459 KSI393459 LCE393459 LMA393459 LVW393459 MFS393459 MPO393459 MZK393459 NJG393459 NTC393459 OCY393459 OMU393459 OWQ393459 PGM393459 PQI393459 QAE393459 QKA393459 QTW393459 RDS393459 RNO393459 RXK393459 SHG393459 SRC393459 TAY393459 TKU393459 TUQ393459 UEM393459 UOI393459 UYE393459 VIA393459 VRW393459 WBS393459 WLO393459 WVK393459 C458995 IY458995 SU458995 ACQ458995 AMM458995 AWI458995 BGE458995 BQA458995 BZW458995 CJS458995 CTO458995 DDK458995 DNG458995 DXC458995 EGY458995 EQU458995 FAQ458995 FKM458995 FUI458995 GEE458995 GOA458995 GXW458995 HHS458995 HRO458995 IBK458995 ILG458995 IVC458995 JEY458995 JOU458995 JYQ458995 KIM458995 KSI458995 LCE458995 LMA458995 LVW458995 MFS458995 MPO458995 MZK458995 NJG458995 NTC458995 OCY458995 OMU458995 OWQ458995 PGM458995 PQI458995 QAE458995 QKA458995 QTW458995 RDS458995 RNO458995 RXK458995 SHG458995 SRC458995 TAY458995 TKU458995 TUQ458995 UEM458995 UOI458995 UYE458995 VIA458995 VRW458995 WBS458995 WLO458995 WVK458995 C524531 IY524531 SU524531 ACQ524531 AMM524531 AWI524531 BGE524531 BQA524531 BZW524531 CJS524531 CTO524531 DDK524531 DNG524531 DXC524531 EGY524531 EQU524531 FAQ524531 FKM524531 FUI524531 GEE524531 GOA524531 GXW524531 HHS524531 HRO524531 IBK524531 ILG524531 IVC524531 JEY524531 JOU524531 JYQ524531 KIM524531 KSI524531 LCE524531 LMA524531 LVW524531 MFS524531 MPO524531 MZK524531 NJG524531 NTC524531 OCY524531 OMU524531 OWQ524531 PGM524531 PQI524531 QAE524531 QKA524531 QTW524531 RDS524531 RNO524531 RXK524531 SHG524531 SRC524531 TAY524531 TKU524531 TUQ524531 UEM524531 UOI524531 UYE524531 VIA524531 VRW524531 WBS524531 WLO524531 WVK524531 C590067 IY590067 SU590067 ACQ590067 AMM590067 AWI590067 BGE590067 BQA590067 BZW590067 CJS590067 CTO590067 DDK590067 DNG590067 DXC590067 EGY590067 EQU590067 FAQ590067 FKM590067 FUI590067 GEE590067 GOA590067 GXW590067 HHS590067 HRO590067 IBK590067 ILG590067 IVC590067 JEY590067 JOU590067 JYQ590067 KIM590067 KSI590067 LCE590067 LMA590067 LVW590067 MFS590067 MPO590067 MZK590067 NJG590067 NTC590067 OCY590067 OMU590067 OWQ590067 PGM590067 PQI590067 QAE590067 QKA590067 QTW590067 RDS590067 RNO590067 RXK590067 SHG590067 SRC590067 TAY590067 TKU590067 TUQ590067 UEM590067 UOI590067 UYE590067 VIA590067 VRW590067 WBS590067 WLO590067 WVK590067 C655603 IY655603 SU655603 ACQ655603 AMM655603 AWI655603 BGE655603 BQA655603 BZW655603 CJS655603 CTO655603 DDK655603 DNG655603 DXC655603 EGY655603 EQU655603 FAQ655603 FKM655603 FUI655603 GEE655603 GOA655603 GXW655603 HHS655603 HRO655603 IBK655603 ILG655603 IVC655603 JEY655603 JOU655603 JYQ655603 KIM655603 KSI655603 LCE655603 LMA655603 LVW655603 MFS655603 MPO655603 MZK655603 NJG655603 NTC655603 OCY655603 OMU655603 OWQ655603 PGM655603 PQI655603 QAE655603 QKA655603 QTW655603 RDS655603 RNO655603 RXK655603 SHG655603 SRC655603 TAY655603 TKU655603 TUQ655603 UEM655603 UOI655603 UYE655603 VIA655603 VRW655603 WBS655603 WLO655603 WVK655603 C721139 IY721139 SU721139 ACQ721139 AMM721139 AWI721139 BGE721139 BQA721139 BZW721139 CJS721139 CTO721139 DDK721139 DNG721139 DXC721139 EGY721139 EQU721139 FAQ721139 FKM721139 FUI721139 GEE721139 GOA721139 GXW721139 HHS721139 HRO721139 IBK721139 ILG721139 IVC721139 JEY721139 JOU721139 JYQ721139 KIM721139 KSI721139 LCE721139 LMA721139 LVW721139 MFS721139 MPO721139 MZK721139 NJG721139 NTC721139 OCY721139 OMU721139 OWQ721139 PGM721139 PQI721139 QAE721139 QKA721139 QTW721139 RDS721139 RNO721139 RXK721139 SHG721139 SRC721139 TAY721139 TKU721139 TUQ721139 UEM721139 UOI721139 UYE721139 VIA721139 VRW721139 WBS721139 WLO721139 WVK721139 C786675 IY786675 SU786675 ACQ786675 AMM786675 AWI786675 BGE786675 BQA786675 BZW786675 CJS786675 CTO786675 DDK786675 DNG786675 DXC786675 EGY786675 EQU786675 FAQ786675 FKM786675 FUI786675 GEE786675 GOA786675 GXW786675 HHS786675 HRO786675 IBK786675 ILG786675 IVC786675 JEY786675 JOU786675 JYQ786675 KIM786675 KSI786675 LCE786675 LMA786675 LVW786675 MFS786675 MPO786675 MZK786675 NJG786675 NTC786675 OCY786675 OMU786675 OWQ786675 PGM786675 PQI786675 QAE786675 QKA786675 QTW786675 RDS786675 RNO786675 RXK786675 SHG786675 SRC786675 TAY786675 TKU786675 TUQ786675 UEM786675 UOI786675 UYE786675 VIA786675 VRW786675 WBS786675 WLO786675 WVK786675 C852211 IY852211 SU852211 ACQ852211 AMM852211 AWI852211 BGE852211 BQA852211 BZW852211 CJS852211 CTO852211 DDK852211 DNG852211 DXC852211 EGY852211 EQU852211 FAQ852211 FKM852211 FUI852211 GEE852211 GOA852211 GXW852211 HHS852211 HRO852211 IBK852211 ILG852211 IVC852211 JEY852211 JOU852211 JYQ852211 KIM852211 KSI852211 LCE852211 LMA852211 LVW852211 MFS852211 MPO852211 MZK852211 NJG852211 NTC852211 OCY852211 OMU852211 OWQ852211 PGM852211 PQI852211 QAE852211 QKA852211 QTW852211 RDS852211 RNO852211 RXK852211 SHG852211 SRC852211 TAY852211 TKU852211 TUQ852211 UEM852211 UOI852211 UYE852211 VIA852211 VRW852211 WBS852211 WLO852211 WVK852211 C917747 IY917747 SU917747 ACQ917747 AMM917747 AWI917747 BGE917747 BQA917747 BZW917747 CJS917747 CTO917747 DDK917747 DNG917747 DXC917747 EGY917747 EQU917747 FAQ917747 FKM917747 FUI917747 GEE917747 GOA917747 GXW917747 HHS917747 HRO917747 IBK917747 ILG917747 IVC917747 JEY917747 JOU917747 JYQ917747 KIM917747 KSI917747 LCE917747 LMA917747 LVW917747 MFS917747 MPO917747 MZK917747 NJG917747 NTC917747 OCY917747 OMU917747 OWQ917747 PGM917747 PQI917747 QAE917747 QKA917747 QTW917747 RDS917747 RNO917747 RXK917747 SHG917747 SRC917747 TAY917747 TKU917747 TUQ917747 UEM917747 UOI917747 UYE917747 VIA917747 VRW917747 WBS917747 WLO917747 WVK917747 C983283 IY983283 SU983283 ACQ983283 AMM983283 AWI983283 BGE983283 BQA983283 BZW983283 CJS983283 CTO983283 DDK983283 DNG983283 DXC983283 EGY983283 EQU983283 FAQ983283 FKM983283 FUI983283 GEE983283 GOA983283 GXW983283 HHS983283 HRO983283 IBK983283 ILG983283 IVC983283 JEY983283 JOU983283 JYQ983283 KIM983283 KSI983283 LCE983283 LMA983283 LVW983283 MFS983283 MPO983283 MZK983283 NJG983283 NTC983283 OCY983283 OMU983283 OWQ983283 PGM983283 PQI983283 QAE983283 QKA983283 QTW983283 RDS983283 RNO983283 RXK983283 SHG983283 SRC983283 TAY983283 TKU983283 TUQ983283 UEM983283 UOI983283 UYE983283 VIA983283 VRW983283 WBS983283 WLO983283 WVK983283 C233 IY233 SU233 ACQ233 AMM233 AWI233 BGE233 BQA233 BZW233 CJS233 CTO233 DDK233 DNG233 DXC233 EGY233 EQU233 FAQ233 FKM233 FUI233 GEE233 GOA233 GXW233 HHS233 HRO233 IBK233 ILG233 IVC233 JEY233 JOU233 JYQ233 KIM233 KSI233 LCE233 LMA233 LVW233 MFS233 MPO233 MZK233 NJG233 NTC233 OCY233 OMU233 OWQ233 PGM233 PQI233 QAE233 QKA233 QTW233 RDS233 RNO233 RXK233 SHG233 SRC233 TAY233 TKU233 TUQ233 UEM233 UOI233 UYE233 VIA233 VRW233 WBS233 WLO233 WVK233 C65786:C65788 IY65786:IY65788 SU65786:SU65788 ACQ65786:ACQ65788 AMM65786:AMM65788 AWI65786:AWI65788 BGE65786:BGE65788 BQA65786:BQA65788 BZW65786:BZW65788 CJS65786:CJS65788 CTO65786:CTO65788 DDK65786:DDK65788 DNG65786:DNG65788 DXC65786:DXC65788 EGY65786:EGY65788 EQU65786:EQU65788 FAQ65786:FAQ65788 FKM65786:FKM65788 FUI65786:FUI65788 GEE65786:GEE65788 GOA65786:GOA65788 GXW65786:GXW65788 HHS65786:HHS65788 HRO65786:HRO65788 IBK65786:IBK65788 ILG65786:ILG65788 IVC65786:IVC65788 JEY65786:JEY65788 JOU65786:JOU65788 JYQ65786:JYQ65788 KIM65786:KIM65788 KSI65786:KSI65788 LCE65786:LCE65788 LMA65786:LMA65788 LVW65786:LVW65788 MFS65786:MFS65788 MPO65786:MPO65788 MZK65786:MZK65788 NJG65786:NJG65788 NTC65786:NTC65788 OCY65786:OCY65788 OMU65786:OMU65788 OWQ65786:OWQ65788 PGM65786:PGM65788 PQI65786:PQI65788 QAE65786:QAE65788 QKA65786:QKA65788 QTW65786:QTW65788 RDS65786:RDS65788 RNO65786:RNO65788 RXK65786:RXK65788 SHG65786:SHG65788 SRC65786:SRC65788 TAY65786:TAY65788 TKU65786:TKU65788 TUQ65786:TUQ65788 UEM65786:UEM65788 UOI65786:UOI65788 UYE65786:UYE65788 VIA65786:VIA65788 VRW65786:VRW65788 WBS65786:WBS65788 WLO65786:WLO65788 WVK65786:WVK65788 C131322:C131324 IY131322:IY131324 SU131322:SU131324 ACQ131322:ACQ131324 AMM131322:AMM131324 AWI131322:AWI131324 BGE131322:BGE131324 BQA131322:BQA131324 BZW131322:BZW131324 CJS131322:CJS131324 CTO131322:CTO131324 DDK131322:DDK131324 DNG131322:DNG131324 DXC131322:DXC131324 EGY131322:EGY131324 EQU131322:EQU131324 FAQ131322:FAQ131324 FKM131322:FKM131324 FUI131322:FUI131324 GEE131322:GEE131324 GOA131322:GOA131324 GXW131322:GXW131324 HHS131322:HHS131324 HRO131322:HRO131324 IBK131322:IBK131324 ILG131322:ILG131324 IVC131322:IVC131324 JEY131322:JEY131324 JOU131322:JOU131324 JYQ131322:JYQ131324 KIM131322:KIM131324 KSI131322:KSI131324 LCE131322:LCE131324 LMA131322:LMA131324 LVW131322:LVW131324 MFS131322:MFS131324 MPO131322:MPO131324 MZK131322:MZK131324 NJG131322:NJG131324 NTC131322:NTC131324 OCY131322:OCY131324 OMU131322:OMU131324 OWQ131322:OWQ131324 PGM131322:PGM131324 PQI131322:PQI131324 QAE131322:QAE131324 QKA131322:QKA131324 QTW131322:QTW131324 RDS131322:RDS131324 RNO131322:RNO131324 RXK131322:RXK131324 SHG131322:SHG131324 SRC131322:SRC131324 TAY131322:TAY131324 TKU131322:TKU131324 TUQ131322:TUQ131324 UEM131322:UEM131324 UOI131322:UOI131324 UYE131322:UYE131324 VIA131322:VIA131324 VRW131322:VRW131324 WBS131322:WBS131324 WLO131322:WLO131324 WVK131322:WVK131324 C196858:C196860 IY196858:IY196860 SU196858:SU196860 ACQ196858:ACQ196860 AMM196858:AMM196860 AWI196858:AWI196860 BGE196858:BGE196860 BQA196858:BQA196860 BZW196858:BZW196860 CJS196858:CJS196860 CTO196858:CTO196860 DDK196858:DDK196860 DNG196858:DNG196860 DXC196858:DXC196860 EGY196858:EGY196860 EQU196858:EQU196860 FAQ196858:FAQ196860 FKM196858:FKM196860 FUI196858:FUI196860 GEE196858:GEE196860 GOA196858:GOA196860 GXW196858:GXW196860 HHS196858:HHS196860 HRO196858:HRO196860 IBK196858:IBK196860 ILG196858:ILG196860 IVC196858:IVC196860 JEY196858:JEY196860 JOU196858:JOU196860 JYQ196858:JYQ196860 KIM196858:KIM196860 KSI196858:KSI196860 LCE196858:LCE196860 LMA196858:LMA196860 LVW196858:LVW196860 MFS196858:MFS196860 MPO196858:MPO196860 MZK196858:MZK196860 NJG196858:NJG196860 NTC196858:NTC196860 OCY196858:OCY196860 OMU196858:OMU196860 OWQ196858:OWQ196860 PGM196858:PGM196860 PQI196858:PQI196860 QAE196858:QAE196860 QKA196858:QKA196860 QTW196858:QTW196860 RDS196858:RDS196860 RNO196858:RNO196860 RXK196858:RXK196860 SHG196858:SHG196860 SRC196858:SRC196860 TAY196858:TAY196860 TKU196858:TKU196860 TUQ196858:TUQ196860 UEM196858:UEM196860 UOI196858:UOI196860 UYE196858:UYE196860 VIA196858:VIA196860 VRW196858:VRW196860 WBS196858:WBS196860 WLO196858:WLO196860 WVK196858:WVK196860 C262394:C262396 IY262394:IY262396 SU262394:SU262396 ACQ262394:ACQ262396 AMM262394:AMM262396 AWI262394:AWI262396 BGE262394:BGE262396 BQA262394:BQA262396 BZW262394:BZW262396 CJS262394:CJS262396 CTO262394:CTO262396 DDK262394:DDK262396 DNG262394:DNG262396 DXC262394:DXC262396 EGY262394:EGY262396 EQU262394:EQU262396 FAQ262394:FAQ262396 FKM262394:FKM262396 FUI262394:FUI262396 GEE262394:GEE262396 GOA262394:GOA262396 GXW262394:GXW262396 HHS262394:HHS262396 HRO262394:HRO262396 IBK262394:IBK262396 ILG262394:ILG262396 IVC262394:IVC262396 JEY262394:JEY262396 JOU262394:JOU262396 JYQ262394:JYQ262396 KIM262394:KIM262396 KSI262394:KSI262396 LCE262394:LCE262396 LMA262394:LMA262396 LVW262394:LVW262396 MFS262394:MFS262396 MPO262394:MPO262396 MZK262394:MZK262396 NJG262394:NJG262396 NTC262394:NTC262396 OCY262394:OCY262396 OMU262394:OMU262396 OWQ262394:OWQ262396 PGM262394:PGM262396 PQI262394:PQI262396 QAE262394:QAE262396 QKA262394:QKA262396 QTW262394:QTW262396 RDS262394:RDS262396 RNO262394:RNO262396 RXK262394:RXK262396 SHG262394:SHG262396 SRC262394:SRC262396 TAY262394:TAY262396 TKU262394:TKU262396 TUQ262394:TUQ262396 UEM262394:UEM262396 UOI262394:UOI262396 UYE262394:UYE262396 VIA262394:VIA262396 VRW262394:VRW262396 WBS262394:WBS262396 WLO262394:WLO262396 WVK262394:WVK262396 C327930:C327932 IY327930:IY327932 SU327930:SU327932 ACQ327930:ACQ327932 AMM327930:AMM327932 AWI327930:AWI327932 BGE327930:BGE327932 BQA327930:BQA327932 BZW327930:BZW327932 CJS327930:CJS327932 CTO327930:CTO327932 DDK327930:DDK327932 DNG327930:DNG327932 DXC327930:DXC327932 EGY327930:EGY327932 EQU327930:EQU327932 FAQ327930:FAQ327932 FKM327930:FKM327932 FUI327930:FUI327932 GEE327930:GEE327932 GOA327930:GOA327932 GXW327930:GXW327932 HHS327930:HHS327932 HRO327930:HRO327932 IBK327930:IBK327932 ILG327930:ILG327932 IVC327930:IVC327932 JEY327930:JEY327932 JOU327930:JOU327932 JYQ327930:JYQ327932 KIM327930:KIM327932 KSI327930:KSI327932 LCE327930:LCE327932 LMA327930:LMA327932 LVW327930:LVW327932 MFS327930:MFS327932 MPO327930:MPO327932 MZK327930:MZK327932 NJG327930:NJG327932 NTC327930:NTC327932 OCY327930:OCY327932 OMU327930:OMU327932 OWQ327930:OWQ327932 PGM327930:PGM327932 PQI327930:PQI327932 QAE327930:QAE327932 QKA327930:QKA327932 QTW327930:QTW327932 RDS327930:RDS327932 RNO327930:RNO327932 RXK327930:RXK327932 SHG327930:SHG327932 SRC327930:SRC327932 TAY327930:TAY327932 TKU327930:TKU327932 TUQ327930:TUQ327932 UEM327930:UEM327932 UOI327930:UOI327932 UYE327930:UYE327932 VIA327930:VIA327932 VRW327930:VRW327932 WBS327930:WBS327932 WLO327930:WLO327932 WVK327930:WVK327932 C393466:C393468 IY393466:IY393468 SU393466:SU393468 ACQ393466:ACQ393468 AMM393466:AMM393468 AWI393466:AWI393468 BGE393466:BGE393468 BQA393466:BQA393468 BZW393466:BZW393468 CJS393466:CJS393468 CTO393466:CTO393468 DDK393466:DDK393468 DNG393466:DNG393468 DXC393466:DXC393468 EGY393466:EGY393468 EQU393466:EQU393468 FAQ393466:FAQ393468 FKM393466:FKM393468 FUI393466:FUI393468 GEE393466:GEE393468 GOA393466:GOA393468 GXW393466:GXW393468 HHS393466:HHS393468 HRO393466:HRO393468 IBK393466:IBK393468 ILG393466:ILG393468 IVC393466:IVC393468 JEY393466:JEY393468 JOU393466:JOU393468 JYQ393466:JYQ393468 KIM393466:KIM393468 KSI393466:KSI393468 LCE393466:LCE393468 LMA393466:LMA393468 LVW393466:LVW393468 MFS393466:MFS393468 MPO393466:MPO393468 MZK393466:MZK393468 NJG393466:NJG393468 NTC393466:NTC393468 OCY393466:OCY393468 OMU393466:OMU393468 OWQ393466:OWQ393468 PGM393466:PGM393468 PQI393466:PQI393468 QAE393466:QAE393468 QKA393466:QKA393468 QTW393466:QTW393468 RDS393466:RDS393468 RNO393466:RNO393468 RXK393466:RXK393468 SHG393466:SHG393468 SRC393466:SRC393468 TAY393466:TAY393468 TKU393466:TKU393468 TUQ393466:TUQ393468 UEM393466:UEM393468 UOI393466:UOI393468 UYE393466:UYE393468 VIA393466:VIA393468 VRW393466:VRW393468 WBS393466:WBS393468 WLO393466:WLO393468 WVK393466:WVK393468 C459002:C459004 IY459002:IY459004 SU459002:SU459004 ACQ459002:ACQ459004 AMM459002:AMM459004 AWI459002:AWI459004 BGE459002:BGE459004 BQA459002:BQA459004 BZW459002:BZW459004 CJS459002:CJS459004 CTO459002:CTO459004 DDK459002:DDK459004 DNG459002:DNG459004 DXC459002:DXC459004 EGY459002:EGY459004 EQU459002:EQU459004 FAQ459002:FAQ459004 FKM459002:FKM459004 FUI459002:FUI459004 GEE459002:GEE459004 GOA459002:GOA459004 GXW459002:GXW459004 HHS459002:HHS459004 HRO459002:HRO459004 IBK459002:IBK459004 ILG459002:ILG459004 IVC459002:IVC459004 JEY459002:JEY459004 JOU459002:JOU459004 JYQ459002:JYQ459004 KIM459002:KIM459004 KSI459002:KSI459004 LCE459002:LCE459004 LMA459002:LMA459004 LVW459002:LVW459004 MFS459002:MFS459004 MPO459002:MPO459004 MZK459002:MZK459004 NJG459002:NJG459004 NTC459002:NTC459004 OCY459002:OCY459004 OMU459002:OMU459004 OWQ459002:OWQ459004 PGM459002:PGM459004 PQI459002:PQI459004 QAE459002:QAE459004 QKA459002:QKA459004 QTW459002:QTW459004 RDS459002:RDS459004 RNO459002:RNO459004 RXK459002:RXK459004 SHG459002:SHG459004 SRC459002:SRC459004 TAY459002:TAY459004 TKU459002:TKU459004 TUQ459002:TUQ459004 UEM459002:UEM459004 UOI459002:UOI459004 UYE459002:UYE459004 VIA459002:VIA459004 VRW459002:VRW459004 WBS459002:WBS459004 WLO459002:WLO459004 WVK459002:WVK459004 C524538:C524540 IY524538:IY524540 SU524538:SU524540 ACQ524538:ACQ524540 AMM524538:AMM524540 AWI524538:AWI524540 BGE524538:BGE524540 BQA524538:BQA524540 BZW524538:BZW524540 CJS524538:CJS524540 CTO524538:CTO524540 DDK524538:DDK524540 DNG524538:DNG524540 DXC524538:DXC524540 EGY524538:EGY524540 EQU524538:EQU524540 FAQ524538:FAQ524540 FKM524538:FKM524540 FUI524538:FUI524540 GEE524538:GEE524540 GOA524538:GOA524540 GXW524538:GXW524540 HHS524538:HHS524540 HRO524538:HRO524540 IBK524538:IBK524540 ILG524538:ILG524540 IVC524538:IVC524540 JEY524538:JEY524540 JOU524538:JOU524540 JYQ524538:JYQ524540 KIM524538:KIM524540 KSI524538:KSI524540 LCE524538:LCE524540 LMA524538:LMA524540 LVW524538:LVW524540 MFS524538:MFS524540 MPO524538:MPO524540 MZK524538:MZK524540 NJG524538:NJG524540 NTC524538:NTC524540 OCY524538:OCY524540 OMU524538:OMU524540 OWQ524538:OWQ524540 PGM524538:PGM524540 PQI524538:PQI524540 QAE524538:QAE524540 QKA524538:QKA524540 QTW524538:QTW524540 RDS524538:RDS524540 RNO524538:RNO524540 RXK524538:RXK524540 SHG524538:SHG524540 SRC524538:SRC524540 TAY524538:TAY524540 TKU524538:TKU524540 TUQ524538:TUQ524540 UEM524538:UEM524540 UOI524538:UOI524540 UYE524538:UYE524540 VIA524538:VIA524540 VRW524538:VRW524540 WBS524538:WBS524540 WLO524538:WLO524540 WVK524538:WVK524540 C590074:C590076 IY590074:IY590076 SU590074:SU590076 ACQ590074:ACQ590076 AMM590074:AMM590076 AWI590074:AWI590076 BGE590074:BGE590076 BQA590074:BQA590076 BZW590074:BZW590076 CJS590074:CJS590076 CTO590074:CTO590076 DDK590074:DDK590076 DNG590074:DNG590076 DXC590074:DXC590076 EGY590074:EGY590076 EQU590074:EQU590076 FAQ590074:FAQ590076 FKM590074:FKM590076 FUI590074:FUI590076 GEE590074:GEE590076 GOA590074:GOA590076 GXW590074:GXW590076 HHS590074:HHS590076 HRO590074:HRO590076 IBK590074:IBK590076 ILG590074:ILG590076 IVC590074:IVC590076 JEY590074:JEY590076 JOU590074:JOU590076 JYQ590074:JYQ590076 KIM590074:KIM590076 KSI590074:KSI590076 LCE590074:LCE590076 LMA590074:LMA590076 LVW590074:LVW590076 MFS590074:MFS590076 MPO590074:MPO590076 MZK590074:MZK590076 NJG590074:NJG590076 NTC590074:NTC590076 OCY590074:OCY590076 OMU590074:OMU590076 OWQ590074:OWQ590076 PGM590074:PGM590076 PQI590074:PQI590076 QAE590074:QAE590076 QKA590074:QKA590076 QTW590074:QTW590076 RDS590074:RDS590076 RNO590074:RNO590076 RXK590074:RXK590076 SHG590074:SHG590076 SRC590074:SRC590076 TAY590074:TAY590076 TKU590074:TKU590076 TUQ590074:TUQ590076 UEM590074:UEM590076 UOI590074:UOI590076 UYE590074:UYE590076 VIA590074:VIA590076 VRW590074:VRW590076 WBS590074:WBS590076 WLO590074:WLO590076 WVK590074:WVK590076 C655610:C655612 IY655610:IY655612 SU655610:SU655612 ACQ655610:ACQ655612 AMM655610:AMM655612 AWI655610:AWI655612 BGE655610:BGE655612 BQA655610:BQA655612 BZW655610:BZW655612 CJS655610:CJS655612 CTO655610:CTO655612 DDK655610:DDK655612 DNG655610:DNG655612 DXC655610:DXC655612 EGY655610:EGY655612 EQU655610:EQU655612 FAQ655610:FAQ655612 FKM655610:FKM655612 FUI655610:FUI655612 GEE655610:GEE655612 GOA655610:GOA655612 GXW655610:GXW655612 HHS655610:HHS655612 HRO655610:HRO655612 IBK655610:IBK655612 ILG655610:ILG655612 IVC655610:IVC655612 JEY655610:JEY655612 JOU655610:JOU655612 JYQ655610:JYQ655612 KIM655610:KIM655612 KSI655610:KSI655612 LCE655610:LCE655612 LMA655610:LMA655612 LVW655610:LVW655612 MFS655610:MFS655612 MPO655610:MPO655612 MZK655610:MZK655612 NJG655610:NJG655612 NTC655610:NTC655612 OCY655610:OCY655612 OMU655610:OMU655612 OWQ655610:OWQ655612 PGM655610:PGM655612 PQI655610:PQI655612 QAE655610:QAE655612 QKA655610:QKA655612 QTW655610:QTW655612 RDS655610:RDS655612 RNO655610:RNO655612 RXK655610:RXK655612 SHG655610:SHG655612 SRC655610:SRC655612 TAY655610:TAY655612 TKU655610:TKU655612 TUQ655610:TUQ655612 UEM655610:UEM655612 UOI655610:UOI655612 UYE655610:UYE655612 VIA655610:VIA655612 VRW655610:VRW655612 WBS655610:WBS655612 WLO655610:WLO655612 WVK655610:WVK655612 C721146:C721148 IY721146:IY721148 SU721146:SU721148 ACQ721146:ACQ721148 AMM721146:AMM721148 AWI721146:AWI721148 BGE721146:BGE721148 BQA721146:BQA721148 BZW721146:BZW721148 CJS721146:CJS721148 CTO721146:CTO721148 DDK721146:DDK721148 DNG721146:DNG721148 DXC721146:DXC721148 EGY721146:EGY721148 EQU721146:EQU721148 FAQ721146:FAQ721148 FKM721146:FKM721148 FUI721146:FUI721148 GEE721146:GEE721148 GOA721146:GOA721148 GXW721146:GXW721148 HHS721146:HHS721148 HRO721146:HRO721148 IBK721146:IBK721148 ILG721146:ILG721148 IVC721146:IVC721148 JEY721146:JEY721148 JOU721146:JOU721148 JYQ721146:JYQ721148 KIM721146:KIM721148 KSI721146:KSI721148 LCE721146:LCE721148 LMA721146:LMA721148 LVW721146:LVW721148 MFS721146:MFS721148 MPO721146:MPO721148 MZK721146:MZK721148 NJG721146:NJG721148 NTC721146:NTC721148 OCY721146:OCY721148 OMU721146:OMU721148 OWQ721146:OWQ721148 PGM721146:PGM721148 PQI721146:PQI721148 QAE721146:QAE721148 QKA721146:QKA721148 QTW721146:QTW721148 RDS721146:RDS721148 RNO721146:RNO721148 RXK721146:RXK721148 SHG721146:SHG721148 SRC721146:SRC721148 TAY721146:TAY721148 TKU721146:TKU721148 TUQ721146:TUQ721148 UEM721146:UEM721148 UOI721146:UOI721148 UYE721146:UYE721148 VIA721146:VIA721148 VRW721146:VRW721148 WBS721146:WBS721148 WLO721146:WLO721148 WVK721146:WVK721148 C786682:C786684 IY786682:IY786684 SU786682:SU786684 ACQ786682:ACQ786684 AMM786682:AMM786684 AWI786682:AWI786684 BGE786682:BGE786684 BQA786682:BQA786684 BZW786682:BZW786684 CJS786682:CJS786684 CTO786682:CTO786684 DDK786682:DDK786684 DNG786682:DNG786684 DXC786682:DXC786684 EGY786682:EGY786684 EQU786682:EQU786684 FAQ786682:FAQ786684 FKM786682:FKM786684 FUI786682:FUI786684 GEE786682:GEE786684 GOA786682:GOA786684 GXW786682:GXW786684 HHS786682:HHS786684 HRO786682:HRO786684 IBK786682:IBK786684 ILG786682:ILG786684 IVC786682:IVC786684 JEY786682:JEY786684 JOU786682:JOU786684 JYQ786682:JYQ786684 KIM786682:KIM786684 KSI786682:KSI786684 LCE786682:LCE786684 LMA786682:LMA786684 LVW786682:LVW786684 MFS786682:MFS786684 MPO786682:MPO786684 MZK786682:MZK786684 NJG786682:NJG786684 NTC786682:NTC786684 OCY786682:OCY786684 OMU786682:OMU786684 OWQ786682:OWQ786684 PGM786682:PGM786684 PQI786682:PQI786684 QAE786682:QAE786684 QKA786682:QKA786684 QTW786682:QTW786684 RDS786682:RDS786684 RNO786682:RNO786684 RXK786682:RXK786684 SHG786682:SHG786684 SRC786682:SRC786684 TAY786682:TAY786684 TKU786682:TKU786684 TUQ786682:TUQ786684 UEM786682:UEM786684 UOI786682:UOI786684 UYE786682:UYE786684 VIA786682:VIA786684 VRW786682:VRW786684 WBS786682:WBS786684 WLO786682:WLO786684 WVK786682:WVK786684 C852218:C852220 IY852218:IY852220 SU852218:SU852220 ACQ852218:ACQ852220 AMM852218:AMM852220 AWI852218:AWI852220 BGE852218:BGE852220 BQA852218:BQA852220 BZW852218:BZW852220 CJS852218:CJS852220 CTO852218:CTO852220 DDK852218:DDK852220 DNG852218:DNG852220 DXC852218:DXC852220 EGY852218:EGY852220 EQU852218:EQU852220 FAQ852218:FAQ852220 FKM852218:FKM852220 FUI852218:FUI852220 GEE852218:GEE852220 GOA852218:GOA852220 GXW852218:GXW852220 HHS852218:HHS852220 HRO852218:HRO852220 IBK852218:IBK852220 ILG852218:ILG852220 IVC852218:IVC852220 JEY852218:JEY852220 JOU852218:JOU852220 JYQ852218:JYQ852220 KIM852218:KIM852220 KSI852218:KSI852220 LCE852218:LCE852220 LMA852218:LMA852220 LVW852218:LVW852220 MFS852218:MFS852220 MPO852218:MPO852220 MZK852218:MZK852220 NJG852218:NJG852220 NTC852218:NTC852220 OCY852218:OCY852220 OMU852218:OMU852220 OWQ852218:OWQ852220 PGM852218:PGM852220 PQI852218:PQI852220 QAE852218:QAE852220 QKA852218:QKA852220 QTW852218:QTW852220 RDS852218:RDS852220 RNO852218:RNO852220 RXK852218:RXK852220 SHG852218:SHG852220 SRC852218:SRC852220 TAY852218:TAY852220 TKU852218:TKU852220 TUQ852218:TUQ852220 UEM852218:UEM852220 UOI852218:UOI852220 UYE852218:UYE852220 VIA852218:VIA852220 VRW852218:VRW852220 WBS852218:WBS852220 WLO852218:WLO852220 WVK852218:WVK852220 C917754:C917756 IY917754:IY917756 SU917754:SU917756 ACQ917754:ACQ917756 AMM917754:AMM917756 AWI917754:AWI917756 BGE917754:BGE917756 BQA917754:BQA917756 BZW917754:BZW917756 CJS917754:CJS917756 CTO917754:CTO917756 DDK917754:DDK917756 DNG917754:DNG917756 DXC917754:DXC917756 EGY917754:EGY917756 EQU917754:EQU917756 FAQ917754:FAQ917756 FKM917754:FKM917756 FUI917754:FUI917756 GEE917754:GEE917756 GOA917754:GOA917756 GXW917754:GXW917756 HHS917754:HHS917756 HRO917754:HRO917756 IBK917754:IBK917756 ILG917754:ILG917756 IVC917754:IVC917756 JEY917754:JEY917756 JOU917754:JOU917756 JYQ917754:JYQ917756 KIM917754:KIM917756 KSI917754:KSI917756 LCE917754:LCE917756 LMA917754:LMA917756 LVW917754:LVW917756 MFS917754:MFS917756 MPO917754:MPO917756 MZK917754:MZK917756 NJG917754:NJG917756 NTC917754:NTC917756 OCY917754:OCY917756 OMU917754:OMU917756 OWQ917754:OWQ917756 PGM917754:PGM917756 PQI917754:PQI917756 QAE917754:QAE917756 QKA917754:QKA917756 QTW917754:QTW917756 RDS917754:RDS917756 RNO917754:RNO917756 RXK917754:RXK917756 SHG917754:SHG917756 SRC917754:SRC917756 TAY917754:TAY917756 TKU917754:TKU917756 TUQ917754:TUQ917756 UEM917754:UEM917756 UOI917754:UOI917756 UYE917754:UYE917756 VIA917754:VIA917756 VRW917754:VRW917756 WBS917754:WBS917756 WLO917754:WLO917756 WVK917754:WVK917756 C983290:C983292 IY983290:IY983292 SU983290:SU983292 ACQ983290:ACQ983292 AMM983290:AMM983292 AWI983290:AWI983292 BGE983290:BGE983292 BQA983290:BQA983292 BZW983290:BZW983292 CJS983290:CJS983292 CTO983290:CTO983292 DDK983290:DDK983292 DNG983290:DNG983292 DXC983290:DXC983292 EGY983290:EGY983292 EQU983290:EQU983292 FAQ983290:FAQ983292 FKM983290:FKM983292 FUI983290:FUI983292 GEE983290:GEE983292 GOA983290:GOA983292 GXW983290:GXW983292 HHS983290:HHS983292 HRO983290:HRO983292 IBK983290:IBK983292 ILG983290:ILG983292 IVC983290:IVC983292 JEY983290:JEY983292 JOU983290:JOU983292 JYQ983290:JYQ983292 KIM983290:KIM983292 KSI983290:KSI983292 LCE983290:LCE983292 LMA983290:LMA983292 LVW983290:LVW983292 MFS983290:MFS983292 MPO983290:MPO983292 MZK983290:MZK983292 NJG983290:NJG983292 NTC983290:NTC983292 OCY983290:OCY983292 OMU983290:OMU983292 OWQ983290:OWQ983292 PGM983290:PGM983292 PQI983290:PQI983292 QAE983290:QAE983292 QKA983290:QKA983292 QTW983290:QTW983292 RDS983290:RDS983292 RNO983290:RNO983292 RXK983290:RXK983292 SHG983290:SHG983292 SRC983290:SRC983292 TAY983290:TAY983292 TKU983290:TKU983292 TUQ983290:TUQ983292 UEM983290:UEM983292 UOI983290:UOI983292 UYE983290:UYE983292 VIA983290:VIA983292 VRW983290:VRW983292 WBS983290:WBS983292 WLO983290:WLO983292 WVK983290:WVK983292 C240 IY240 SU240 ACQ240 AMM240 AWI240 BGE240 BQA240 BZW240 CJS240 CTO240 DDK240 DNG240 DXC240 EGY240 EQU240 FAQ240 FKM240 FUI240 GEE240 GOA240 GXW240 HHS240 HRO240 IBK240 ILG240 IVC240 JEY240 JOU240 JYQ240 KIM240 KSI240 LCE240 LMA240 LVW240 MFS240 MPO240 MZK240 NJG240 NTC240 OCY240 OMU240 OWQ240 PGM240 PQI240 QAE240 QKA240 QTW240 RDS240 RNO240 RXK240 SHG240 SRC240 TAY240 TKU240 TUQ240 UEM240 UOI240 UYE240 VIA240 VRW240 WBS240 WLO240 WVK240 C65795 IY65795 SU65795 ACQ65795 AMM65795 AWI65795 BGE65795 BQA65795 BZW65795 CJS65795 CTO65795 DDK65795 DNG65795 DXC65795 EGY65795 EQU65795 FAQ65795 FKM65795 FUI65795 GEE65795 GOA65795 GXW65795 HHS65795 HRO65795 IBK65795 ILG65795 IVC65795 JEY65795 JOU65795 JYQ65795 KIM65795 KSI65795 LCE65795 LMA65795 LVW65795 MFS65795 MPO65795 MZK65795 NJG65795 NTC65795 OCY65795 OMU65795 OWQ65795 PGM65795 PQI65795 QAE65795 QKA65795 QTW65795 RDS65795 RNO65795 RXK65795 SHG65795 SRC65795 TAY65795 TKU65795 TUQ65795 UEM65795 UOI65795 UYE65795 VIA65795 VRW65795 WBS65795 WLO65795 WVK65795 C131331 IY131331 SU131331 ACQ131331 AMM131331 AWI131331 BGE131331 BQA131331 BZW131331 CJS131331 CTO131331 DDK131331 DNG131331 DXC131331 EGY131331 EQU131331 FAQ131331 FKM131331 FUI131331 GEE131331 GOA131331 GXW131331 HHS131331 HRO131331 IBK131331 ILG131331 IVC131331 JEY131331 JOU131331 JYQ131331 KIM131331 KSI131331 LCE131331 LMA131331 LVW131331 MFS131331 MPO131331 MZK131331 NJG131331 NTC131331 OCY131331 OMU131331 OWQ131331 PGM131331 PQI131331 QAE131331 QKA131331 QTW131331 RDS131331 RNO131331 RXK131331 SHG131331 SRC131331 TAY131331 TKU131331 TUQ131331 UEM131331 UOI131331 UYE131331 VIA131331 VRW131331 WBS131331 WLO131331 WVK131331 C196867 IY196867 SU196867 ACQ196867 AMM196867 AWI196867 BGE196867 BQA196867 BZW196867 CJS196867 CTO196867 DDK196867 DNG196867 DXC196867 EGY196867 EQU196867 FAQ196867 FKM196867 FUI196867 GEE196867 GOA196867 GXW196867 HHS196867 HRO196867 IBK196867 ILG196867 IVC196867 JEY196867 JOU196867 JYQ196867 KIM196867 KSI196867 LCE196867 LMA196867 LVW196867 MFS196867 MPO196867 MZK196867 NJG196867 NTC196867 OCY196867 OMU196867 OWQ196867 PGM196867 PQI196867 QAE196867 QKA196867 QTW196867 RDS196867 RNO196867 RXK196867 SHG196867 SRC196867 TAY196867 TKU196867 TUQ196867 UEM196867 UOI196867 UYE196867 VIA196867 VRW196867 WBS196867 WLO196867 WVK196867 C262403 IY262403 SU262403 ACQ262403 AMM262403 AWI262403 BGE262403 BQA262403 BZW262403 CJS262403 CTO262403 DDK262403 DNG262403 DXC262403 EGY262403 EQU262403 FAQ262403 FKM262403 FUI262403 GEE262403 GOA262403 GXW262403 HHS262403 HRO262403 IBK262403 ILG262403 IVC262403 JEY262403 JOU262403 JYQ262403 KIM262403 KSI262403 LCE262403 LMA262403 LVW262403 MFS262403 MPO262403 MZK262403 NJG262403 NTC262403 OCY262403 OMU262403 OWQ262403 PGM262403 PQI262403 QAE262403 QKA262403 QTW262403 RDS262403 RNO262403 RXK262403 SHG262403 SRC262403 TAY262403 TKU262403 TUQ262403 UEM262403 UOI262403 UYE262403 VIA262403 VRW262403 WBS262403 WLO262403 WVK262403 C327939 IY327939 SU327939 ACQ327939 AMM327939 AWI327939 BGE327939 BQA327939 BZW327939 CJS327939 CTO327939 DDK327939 DNG327939 DXC327939 EGY327939 EQU327939 FAQ327939 FKM327939 FUI327939 GEE327939 GOA327939 GXW327939 HHS327939 HRO327939 IBK327939 ILG327939 IVC327939 JEY327939 JOU327939 JYQ327939 KIM327939 KSI327939 LCE327939 LMA327939 LVW327939 MFS327939 MPO327939 MZK327939 NJG327939 NTC327939 OCY327939 OMU327939 OWQ327939 PGM327939 PQI327939 QAE327939 QKA327939 QTW327939 RDS327939 RNO327939 RXK327939 SHG327939 SRC327939 TAY327939 TKU327939 TUQ327939 UEM327939 UOI327939 UYE327939 VIA327939 VRW327939 WBS327939 WLO327939 WVK327939 C393475 IY393475 SU393475 ACQ393475 AMM393475 AWI393475 BGE393475 BQA393475 BZW393475 CJS393475 CTO393475 DDK393475 DNG393475 DXC393475 EGY393475 EQU393475 FAQ393475 FKM393475 FUI393475 GEE393475 GOA393475 GXW393475 HHS393475 HRO393475 IBK393475 ILG393475 IVC393475 JEY393475 JOU393475 JYQ393475 KIM393475 KSI393475 LCE393475 LMA393475 LVW393475 MFS393475 MPO393475 MZK393475 NJG393475 NTC393475 OCY393475 OMU393475 OWQ393475 PGM393475 PQI393475 QAE393475 QKA393475 QTW393475 RDS393475 RNO393475 RXK393475 SHG393475 SRC393475 TAY393475 TKU393475 TUQ393475 UEM393475 UOI393475 UYE393475 VIA393475 VRW393475 WBS393475 WLO393475 WVK393475 C459011 IY459011 SU459011 ACQ459011 AMM459011 AWI459011 BGE459011 BQA459011 BZW459011 CJS459011 CTO459011 DDK459011 DNG459011 DXC459011 EGY459011 EQU459011 FAQ459011 FKM459011 FUI459011 GEE459011 GOA459011 GXW459011 HHS459011 HRO459011 IBK459011 ILG459011 IVC459011 JEY459011 JOU459011 JYQ459011 KIM459011 KSI459011 LCE459011 LMA459011 LVW459011 MFS459011 MPO459011 MZK459011 NJG459011 NTC459011 OCY459011 OMU459011 OWQ459011 PGM459011 PQI459011 QAE459011 QKA459011 QTW459011 RDS459011 RNO459011 RXK459011 SHG459011 SRC459011 TAY459011 TKU459011 TUQ459011 UEM459011 UOI459011 UYE459011 VIA459011 VRW459011 WBS459011 WLO459011 WVK459011 C524547 IY524547 SU524547 ACQ524547 AMM524547 AWI524547 BGE524547 BQA524547 BZW524547 CJS524547 CTO524547 DDK524547 DNG524547 DXC524547 EGY524547 EQU524547 FAQ524547 FKM524547 FUI524547 GEE524547 GOA524547 GXW524547 HHS524547 HRO524547 IBK524547 ILG524547 IVC524547 JEY524547 JOU524547 JYQ524547 KIM524547 KSI524547 LCE524547 LMA524547 LVW524547 MFS524547 MPO524547 MZK524547 NJG524547 NTC524547 OCY524547 OMU524547 OWQ524547 PGM524547 PQI524547 QAE524547 QKA524547 QTW524547 RDS524547 RNO524547 RXK524547 SHG524547 SRC524547 TAY524547 TKU524547 TUQ524547 UEM524547 UOI524547 UYE524547 VIA524547 VRW524547 WBS524547 WLO524547 WVK524547 C590083 IY590083 SU590083 ACQ590083 AMM590083 AWI590083 BGE590083 BQA590083 BZW590083 CJS590083 CTO590083 DDK590083 DNG590083 DXC590083 EGY590083 EQU590083 FAQ590083 FKM590083 FUI590083 GEE590083 GOA590083 GXW590083 HHS590083 HRO590083 IBK590083 ILG590083 IVC590083 JEY590083 JOU590083 JYQ590083 KIM590083 KSI590083 LCE590083 LMA590083 LVW590083 MFS590083 MPO590083 MZK590083 NJG590083 NTC590083 OCY590083 OMU590083 OWQ590083 PGM590083 PQI590083 QAE590083 QKA590083 QTW590083 RDS590083 RNO590083 RXK590083 SHG590083 SRC590083 TAY590083 TKU590083 TUQ590083 UEM590083 UOI590083 UYE590083 VIA590083 VRW590083 WBS590083 WLO590083 WVK590083 C655619 IY655619 SU655619 ACQ655619 AMM655619 AWI655619 BGE655619 BQA655619 BZW655619 CJS655619 CTO655619 DDK655619 DNG655619 DXC655619 EGY655619 EQU655619 FAQ655619 FKM655619 FUI655619 GEE655619 GOA655619 GXW655619 HHS655619 HRO655619 IBK655619 ILG655619 IVC655619 JEY655619 JOU655619 JYQ655619 KIM655619 KSI655619 LCE655619 LMA655619 LVW655619 MFS655619 MPO655619 MZK655619 NJG655619 NTC655619 OCY655619 OMU655619 OWQ655619 PGM655619 PQI655619 QAE655619 QKA655619 QTW655619 RDS655619 RNO655619 RXK655619 SHG655619 SRC655619 TAY655619 TKU655619 TUQ655619 UEM655619 UOI655619 UYE655619 VIA655619 VRW655619 WBS655619 WLO655619 WVK655619 C721155 IY721155 SU721155 ACQ721155 AMM721155 AWI721155 BGE721155 BQA721155 BZW721155 CJS721155 CTO721155 DDK721155 DNG721155 DXC721155 EGY721155 EQU721155 FAQ721155 FKM721155 FUI721155 GEE721155 GOA721155 GXW721155 HHS721155 HRO721155 IBK721155 ILG721155 IVC721155 JEY721155 JOU721155 JYQ721155 KIM721155 KSI721155 LCE721155 LMA721155 LVW721155 MFS721155 MPO721155 MZK721155 NJG721155 NTC721155 OCY721155 OMU721155 OWQ721155 PGM721155 PQI721155 QAE721155 QKA721155 QTW721155 RDS721155 RNO721155 RXK721155 SHG721155 SRC721155 TAY721155 TKU721155 TUQ721155 UEM721155 UOI721155 UYE721155 VIA721155 VRW721155 WBS721155 WLO721155 WVK721155 C786691 IY786691 SU786691 ACQ786691 AMM786691 AWI786691 BGE786691 BQA786691 BZW786691 CJS786691 CTO786691 DDK786691 DNG786691 DXC786691 EGY786691 EQU786691 FAQ786691 FKM786691 FUI786691 GEE786691 GOA786691 GXW786691 HHS786691 HRO786691 IBK786691 ILG786691 IVC786691 JEY786691 JOU786691 JYQ786691 KIM786691 KSI786691 LCE786691 LMA786691 LVW786691 MFS786691 MPO786691 MZK786691 NJG786691 NTC786691 OCY786691 OMU786691 OWQ786691 PGM786691 PQI786691 QAE786691 QKA786691 QTW786691 RDS786691 RNO786691 RXK786691 SHG786691 SRC786691 TAY786691 TKU786691 TUQ786691 UEM786691 UOI786691 UYE786691 VIA786691 VRW786691 WBS786691 WLO786691 WVK786691 C852227 IY852227 SU852227 ACQ852227 AMM852227 AWI852227 BGE852227 BQA852227 BZW852227 CJS852227 CTO852227 DDK852227 DNG852227 DXC852227 EGY852227 EQU852227 FAQ852227 FKM852227 FUI852227 GEE852227 GOA852227 GXW852227 HHS852227 HRO852227 IBK852227 ILG852227 IVC852227 JEY852227 JOU852227 JYQ852227 KIM852227 KSI852227 LCE852227 LMA852227 LVW852227 MFS852227 MPO852227 MZK852227 NJG852227 NTC852227 OCY852227 OMU852227 OWQ852227 PGM852227 PQI852227 QAE852227 QKA852227 QTW852227 RDS852227 RNO852227 RXK852227 SHG852227 SRC852227 TAY852227 TKU852227 TUQ852227 UEM852227 UOI852227 UYE852227 VIA852227 VRW852227 WBS852227 WLO852227 WVK852227 C917763 IY917763 SU917763 ACQ917763 AMM917763 AWI917763 BGE917763 BQA917763 BZW917763 CJS917763 CTO917763 DDK917763 DNG917763 DXC917763 EGY917763 EQU917763 FAQ917763 FKM917763 FUI917763 GEE917763 GOA917763 GXW917763 HHS917763 HRO917763 IBK917763 ILG917763 IVC917763 JEY917763 JOU917763 JYQ917763 KIM917763 KSI917763 LCE917763 LMA917763 LVW917763 MFS917763 MPO917763 MZK917763 NJG917763 NTC917763 OCY917763 OMU917763 OWQ917763 PGM917763 PQI917763 QAE917763 QKA917763 QTW917763 RDS917763 RNO917763 RXK917763 SHG917763 SRC917763 TAY917763 TKU917763 TUQ917763 UEM917763 UOI917763 UYE917763 VIA917763 VRW917763 WBS917763 WLO917763 WVK917763 C983299 IY983299 SU983299 ACQ983299 AMM983299 AWI983299 BGE983299 BQA983299 BZW983299 CJS983299 CTO983299 DDK983299 DNG983299 DXC983299 EGY983299 EQU983299 FAQ983299 FKM983299 FUI983299 GEE983299 GOA983299 GXW983299 HHS983299 HRO983299 IBK983299 ILG983299 IVC983299 JEY983299 JOU983299 JYQ983299 KIM983299 KSI983299 LCE983299 LMA983299 LVW983299 MFS983299 MPO983299 MZK983299 NJG983299 NTC983299 OCY983299 OMU983299 OWQ983299 PGM983299 PQI983299 QAE983299 QKA983299 QTW983299 RDS983299 RNO983299 RXK983299 SHG983299 SRC983299 TAY983299 TKU983299 TUQ983299 UEM983299 UOI983299 UYE983299 VIA983299 VRW983299 WBS983299 WLO983299 WVK983299"/>
  </dataValidations>
  <pageMargins left="0.70866141732283472" right="0.70866141732283472" top="0.74803149606299213" bottom="0.74803149606299213" header="0.31496062992125984" footer="0.31496062992125984"/>
  <pageSetup scale="22" fitToHeight="9" orientation="portrait" r:id="rId1"/>
  <rowBreaks count="3" manualBreakCount="3">
    <brk id="253" max="9" man="1"/>
    <brk id="395" max="9" man="1"/>
    <brk id="45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NOTAS1</vt:lpstr>
      <vt:lpstr>NOTAS1!Área_de_impresión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ESPINOZA CUELLAR BERTHA</dc:creator>
  <cp:lastModifiedBy>ESPINOZA CUELLAR BERTHA</cp:lastModifiedBy>
  <dcterms:created xsi:type="dcterms:W3CDTF">2020-10-28T17:52:50Z</dcterms:created>
  <dcterms:modified xsi:type="dcterms:W3CDTF">2020-10-28T17:53:38Z</dcterms:modified>
</cp:coreProperties>
</file>