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C:\Users\SABES\Desktop\ESTADOS FINANCIEROS 2DO TRIM2022\EF SRIA DE FINANZAS 2DO TRIM2022\"/>
    </mc:Choice>
  </mc:AlternateContent>
  <xr:revisionPtr revIDLastSave="0" documentId="13_ncr:1_{98BFBAA9-1CAF-466D-8BBC-8A3B75C59F36}" xr6:coauthVersionLast="36" xr6:coauthVersionMax="36" xr10:uidLastSave="{00000000-0000-0000-0000-000000000000}"/>
  <bookViews>
    <workbookView xWindow="0" yWindow="0" windowWidth="20490" windowHeight="6945" xr2:uid="{96A5C7C5-E5C8-445A-8296-4385EF5D7461}"/>
  </bookViews>
  <sheets>
    <sheet name="NOTAS1" sheetId="1" r:id="rId1"/>
  </sheets>
  <externalReferences>
    <externalReference r:id="rId2"/>
    <externalReference r:id="rId3"/>
  </externalReferences>
  <definedNames>
    <definedName name="_xlnm.Print_Area" localSheetId="0">NOTAS1!$A$1:$J$693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3" i="1" l="1"/>
  <c r="G687" i="1"/>
  <c r="G686" i="1"/>
  <c r="G685" i="1"/>
  <c r="G684" i="1"/>
  <c r="G683" i="1"/>
  <c r="G682" i="1"/>
  <c r="G681" i="1"/>
  <c r="G680" i="1"/>
  <c r="G679" i="1"/>
  <c r="G678" i="1"/>
  <c r="G677" i="1"/>
  <c r="G676" i="1"/>
  <c r="D618" i="1"/>
  <c r="H601" i="1"/>
  <c r="I596" i="1"/>
  <c r="D595" i="1"/>
  <c r="D593" i="1"/>
  <c r="D568" i="1"/>
  <c r="D560" i="1"/>
  <c r="D558" i="1"/>
  <c r="E541" i="1"/>
  <c r="D541" i="1"/>
  <c r="D540" i="1" s="1"/>
  <c r="E540" i="1"/>
  <c r="E534" i="1"/>
  <c r="D534" i="1"/>
  <c r="E532" i="1"/>
  <c r="E531" i="1" s="1"/>
  <c r="D532" i="1"/>
  <c r="D531" i="1" s="1"/>
  <c r="E500" i="1"/>
  <c r="E499" i="1" s="1"/>
  <c r="D500" i="1"/>
  <c r="D499" i="1" s="1"/>
  <c r="E496" i="1"/>
  <c r="D496" i="1"/>
  <c r="E494" i="1"/>
  <c r="D494" i="1"/>
  <c r="E492" i="1"/>
  <c r="D492" i="1"/>
  <c r="E490" i="1"/>
  <c r="D490" i="1"/>
  <c r="E488" i="1"/>
  <c r="D488" i="1"/>
  <c r="E485" i="1"/>
  <c r="D485" i="1"/>
  <c r="E463" i="1"/>
  <c r="D463" i="1"/>
  <c r="D455" i="1"/>
  <c r="E384" i="1"/>
  <c r="E383" i="1"/>
  <c r="D383" i="1"/>
  <c r="D382" i="1" s="1"/>
  <c r="E382" i="1"/>
  <c r="E381" i="1"/>
  <c r="E380" i="1"/>
  <c r="E379" i="1"/>
  <c r="E378" i="1"/>
  <c r="E377" i="1"/>
  <c r="E376" i="1"/>
  <c r="E375" i="1"/>
  <c r="E374" i="1"/>
  <c r="E373" i="1"/>
  <c r="E372" i="1"/>
  <c r="D372" i="1"/>
  <c r="E371" i="1"/>
  <c r="E370" i="1"/>
  <c r="D370" i="1"/>
  <c r="E369" i="1"/>
  <c r="E368" i="1"/>
  <c r="D368" i="1"/>
  <c r="E367" i="1"/>
  <c r="E366" i="1"/>
  <c r="E365" i="1"/>
  <c r="E364" i="1"/>
  <c r="E363" i="1"/>
  <c r="E362" i="1"/>
  <c r="D362" i="1"/>
  <c r="E361" i="1"/>
  <c r="E360" i="1"/>
  <c r="E359" i="1"/>
  <c r="D359" i="1"/>
  <c r="E358" i="1"/>
  <c r="E357" i="1"/>
  <c r="E356" i="1"/>
  <c r="E355" i="1"/>
  <c r="E354" i="1"/>
  <c r="E353" i="1"/>
  <c r="E352" i="1"/>
  <c r="E351" i="1"/>
  <c r="E350" i="1"/>
  <c r="D350" i="1"/>
  <c r="E349" i="1"/>
  <c r="E348" i="1"/>
  <c r="E347" i="1"/>
  <c r="E346" i="1"/>
  <c r="D346" i="1"/>
  <c r="E345" i="1"/>
  <c r="E344" i="1"/>
  <c r="D344" i="1"/>
  <c r="E343" i="1"/>
  <c r="E342" i="1"/>
  <c r="E341" i="1"/>
  <c r="D341" i="1"/>
  <c r="E340" i="1"/>
  <c r="E339" i="1"/>
  <c r="E338" i="1"/>
  <c r="D338" i="1"/>
  <c r="E337" i="1"/>
  <c r="E336" i="1"/>
  <c r="E335" i="1"/>
  <c r="D335" i="1"/>
  <c r="E334" i="1"/>
  <c r="E333" i="1"/>
  <c r="E332" i="1"/>
  <c r="E331" i="1"/>
  <c r="D331" i="1"/>
  <c r="E330" i="1"/>
  <c r="E329" i="1"/>
  <c r="E328" i="1"/>
  <c r="D328" i="1"/>
  <c r="E327" i="1"/>
  <c r="E326" i="1"/>
  <c r="E325" i="1"/>
  <c r="D325" i="1"/>
  <c r="D324" i="1" s="1"/>
  <c r="E324" i="1"/>
  <c r="E323" i="1"/>
  <c r="E322" i="1"/>
  <c r="E321" i="1"/>
  <c r="D321" i="1"/>
  <c r="E320" i="1"/>
  <c r="E319" i="1"/>
  <c r="E318" i="1"/>
  <c r="E317" i="1"/>
  <c r="E316" i="1"/>
  <c r="E315" i="1"/>
  <c r="D315" i="1"/>
  <c r="E314" i="1"/>
  <c r="E313" i="1"/>
  <c r="D313" i="1"/>
  <c r="E312" i="1"/>
  <c r="E311" i="1"/>
  <c r="E310" i="1"/>
  <c r="D310" i="1"/>
  <c r="E309" i="1"/>
  <c r="E308" i="1"/>
  <c r="E307" i="1"/>
  <c r="E306" i="1"/>
  <c r="D306" i="1"/>
  <c r="E305" i="1"/>
  <c r="E304" i="1"/>
  <c r="E303" i="1"/>
  <c r="E302" i="1"/>
  <c r="E301" i="1"/>
  <c r="D301" i="1"/>
  <c r="E300" i="1"/>
  <c r="E299" i="1"/>
  <c r="E298" i="1"/>
  <c r="D298" i="1"/>
  <c r="E297" i="1"/>
  <c r="E296" i="1"/>
  <c r="E295" i="1"/>
  <c r="D295" i="1"/>
  <c r="E294" i="1"/>
  <c r="E293" i="1"/>
  <c r="E292" i="1"/>
  <c r="D292" i="1"/>
  <c r="E291" i="1"/>
  <c r="E290" i="1"/>
  <c r="E289" i="1"/>
  <c r="E288" i="1"/>
  <c r="E287" i="1"/>
  <c r="E286" i="1"/>
  <c r="E285" i="1"/>
  <c r="E284" i="1"/>
  <c r="E283" i="1"/>
  <c r="E282" i="1"/>
  <c r="E281" i="1"/>
  <c r="D281" i="1"/>
  <c r="E280" i="1"/>
  <c r="E279" i="1"/>
  <c r="E278" i="1"/>
  <c r="E277" i="1"/>
  <c r="E276" i="1"/>
  <c r="E275" i="1"/>
  <c r="E274" i="1"/>
  <c r="E273" i="1"/>
  <c r="E272" i="1"/>
  <c r="E271" i="1"/>
  <c r="D271" i="1"/>
  <c r="E270" i="1"/>
  <c r="E269" i="1"/>
  <c r="E268" i="1"/>
  <c r="E267" i="1"/>
  <c r="E266" i="1"/>
  <c r="E265" i="1"/>
  <c r="E264" i="1"/>
  <c r="D264" i="1"/>
  <c r="E263" i="1"/>
  <c r="E262" i="1"/>
  <c r="D237" i="1"/>
  <c r="D201" i="1"/>
  <c r="D198" i="1"/>
  <c r="D192" i="1"/>
  <c r="D189" i="1"/>
  <c r="D183" i="1"/>
  <c r="D150" i="1"/>
  <c r="D138" i="1"/>
  <c r="D131" i="1"/>
  <c r="H124" i="1"/>
  <c r="G124" i="1"/>
  <c r="F124" i="1"/>
  <c r="H114" i="1"/>
  <c r="G114" i="1"/>
  <c r="F114" i="1"/>
  <c r="D107" i="1"/>
  <c r="D100" i="1"/>
  <c r="D94" i="1"/>
  <c r="F84" i="1"/>
  <c r="E84" i="1"/>
  <c r="D84" i="1"/>
  <c r="F78" i="1"/>
  <c r="E78" i="1"/>
  <c r="D78" i="1"/>
  <c r="F66" i="1"/>
  <c r="F58" i="1"/>
  <c r="D45" i="1"/>
  <c r="D36" i="1"/>
  <c r="E487" i="1" l="1"/>
  <c r="D349" i="1"/>
  <c r="D627" i="1"/>
  <c r="E627" i="1" s="1"/>
  <c r="D291" i="1"/>
  <c r="D487" i="1"/>
  <c r="D484" i="1"/>
  <c r="D551" i="1" s="1"/>
  <c r="D263" i="1"/>
  <c r="D334" i="1"/>
  <c r="D573" i="1"/>
  <c r="E573" i="1" s="1"/>
  <c r="E484" i="1"/>
  <c r="E551" i="1" s="1"/>
  <c r="D262" i="1" l="1"/>
</calcChain>
</file>

<file path=xl/sharedStrings.xml><?xml version="1.0" encoding="utf-8"?>
<sst xmlns="http://schemas.openxmlformats.org/spreadsheetml/2006/main" count="838" uniqueCount="527">
  <si>
    <t>SISTEMA AVANZADO DE BACHILLERATO Y EDUCACION SUPERIOR EN EL ESTADO DE GTO.</t>
  </si>
  <si>
    <t>Ejercicio:</t>
  </si>
  <si>
    <t>Notas de Desglose Estado de Situación Financiera</t>
  </si>
  <si>
    <t>Periodicidad:</t>
  </si>
  <si>
    <t>Trimestral</t>
  </si>
  <si>
    <t>Correspondiente del 1 de Enero al 30 de Junio de 2022</t>
  </si>
  <si>
    <t>Corte:</t>
  </si>
  <si>
    <t>Notas</t>
  </si>
  <si>
    <t>ESF-01 FONDOS CON AFECTACIÓN ESPECÍFICA E INVERSIONES FINANCIERAS</t>
  </si>
  <si>
    <t>Cuenta</t>
  </si>
  <si>
    <t>Nombre de la Cuenta</t>
  </si>
  <si>
    <t>Monto</t>
  </si>
  <si>
    <t>Tipo</t>
  </si>
  <si>
    <t>Inversiones Temporales (Hasta 3 meses)</t>
  </si>
  <si>
    <t>Fondos con Afectación Específica</t>
  </si>
  <si>
    <t>Inversiones Financieras de Corto Plazo</t>
  </si>
  <si>
    <t>Inversiones a Largo Plazo</t>
  </si>
  <si>
    <t>ESF-02 CONTRIBUCIONES POR RECUPERAR</t>
  </si>
  <si>
    <t>Factibilidad de Cobro</t>
  </si>
  <si>
    <t>Cuentas por Cobrar a Corto Plazo</t>
  </si>
  <si>
    <t>Ingresos por Recuperar a Corto Plazo</t>
  </si>
  <si>
    <t>ESF-03 CONTRIBUCIONES POR RECUPERAR CORTO PLAZO</t>
  </si>
  <si>
    <t>A 90 Días</t>
  </si>
  <si>
    <t>A 180 Días</t>
  </si>
  <si>
    <t>A 365 Días</t>
  </si>
  <si>
    <t>+ 365 Días</t>
  </si>
  <si>
    <t>Característica</t>
  </si>
  <si>
    <t>Deudores Diversos por Cobrar a Corto Plazo</t>
  </si>
  <si>
    <t>Deudores por Anticipos de la Tesorería a Corto Plazo</t>
  </si>
  <si>
    <t>Préstamos Otorgados a Corto Plazo</t>
  </si>
  <si>
    <t>Otros Derechos a Recibir Efectivo o Equivalentes a Corto Plazo</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</si>
  <si>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</si>
  <si>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</si>
  <si>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</si>
  <si>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</si>
  <si>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</si>
  <si>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 LA CUENTA DE ANTICIPOS A CONTRATISTAS CON VENCIMIENTO MAYOR A 365 DIAS, SE DEBE A UNA RECISIÓN DE CONTRATOS EN LA OBRAS DEL BACHILLERATO EL GALOMO</t>
  </si>
  <si>
    <t>EN VIRTUD DE QUE EL CONTRATISTA INCUMPLIO CON EL CONTATO EL CUAL FUE REALIZADO POR INIFEG YA QUE EL SABES NO ES EJECUTOR DE OBRA</t>
  </si>
  <si>
    <t>ESF-04 BIENES DISPONIBLES PARA SU TRANSFORMACIÓN ESTIMACIONES Y DETERIOROS (INVENTARIOS)</t>
  </si>
  <si>
    <t>Sistema de Costeo</t>
  </si>
  <si>
    <t>Método de Valuación</t>
  </si>
  <si>
    <t>Convencia de la Aplicación</t>
  </si>
  <si>
    <t>Impacto de Información Financiera</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</si>
  <si>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</si>
  <si>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</si>
  <si>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</si>
  <si>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</si>
  <si>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</si>
  <si>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</si>
  <si>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ESF-05 ALMACENES</t>
  </si>
  <si>
    <t>Método</t>
  </si>
  <si>
    <t>Conveniencia de Aplicación</t>
  </si>
  <si>
    <t>Impacto a la informacion financiera por cambios en el metodo</t>
  </si>
  <si>
    <t>Almacenes</t>
  </si>
  <si>
    <t>Almacén de Materiales y Suministros de Consumo</t>
  </si>
  <si>
    <t>ESF-06 FIDEICOMISOS, MANDATOS Y CONTRATOS ANÁLOGOS</t>
  </si>
  <si>
    <t>Fideicomisos, Mandatos y Contratos Análogos</t>
  </si>
  <si>
    <t>ESF-07 PARTICIPACIONES Y APORTACIONES DE CAPITAL</t>
  </si>
  <si>
    <t>Participaciones y Aportaciones de Capital</t>
  </si>
  <si>
    <t>ESF-08 BIENES MUEBLES E INMUEBLES</t>
  </si>
  <si>
    <t>Dep. Gasto</t>
  </si>
  <si>
    <t>Dep. Acumulada</t>
  </si>
  <si>
    <t>Tasas Aplicada</t>
  </si>
  <si>
    <t>Criterios</t>
  </si>
  <si>
    <t>Caracteristica</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</si>
  <si>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</si>
  <si>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</si>
  <si>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</si>
  <si>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</si>
  <si>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</si>
  <si>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</si>
  <si>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</si>
  <si>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</si>
  <si>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</si>
  <si>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</si>
  <si>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</si>
  <si>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</si>
  <si>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</si>
  <si>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</si>
  <si>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</si>
  <si>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Colecciones, Obras de Arte y Objetos Valiosos</t>
  </si>
  <si>
    <t>Activos Biológicos</t>
  </si>
  <si>
    <t>ESF-09 INTANGIBLES Y DIFERIDOS</t>
  </si>
  <si>
    <t>Amort. Gasto</t>
  </si>
  <si>
    <t>Amort. Acum</t>
  </si>
  <si>
    <t>Activos Intangibles</t>
  </si>
  <si>
    <t>Software</t>
  </si>
  <si>
    <t>Patentes, Marcas y Derechos</t>
  </si>
  <si>
    <t>Concesiones y Franquicias</t>
  </si>
  <si>
    <t>Licencias</t>
  </si>
  <si>
    <t>Otros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</si>
  <si>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</si>
  <si>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</si>
  <si>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</si>
  <si>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</si>
  <si>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</si>
  <si>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</si>
  <si>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</si>
  <si>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ESF-10 ESTIMACIONES Y DETERIOROS</t>
  </si>
  <si>
    <t>Criterio</t>
  </si>
  <si>
    <t>Estimación por Pérdida o Deterioro de Activos Circulantes</t>
  </si>
  <si>
    <t>Estimaciones para Cuentas Incobrables por Derechos a Recibir Efectivo o Equivalentes</t>
  </si>
  <si>
    <t>Estimación por Deterioro de Inventarios</t>
  </si>
  <si>
    <t>ESF-11 OTROS ACTIVOS CIRCULANTE Y NO CIRCULANTE</t>
  </si>
  <si>
    <t>Otros Activos Circulantes</t>
  </si>
  <si>
    <t>Valores en Garantía</t>
  </si>
  <si>
    <t>Bienes en Garantía (excluye depósitos de fondos</t>
  </si>
  <si>
    <t>Bienes Derivados de Embargos, Decomisos, Aseguramientos y Dación en Pago</t>
  </si>
  <si>
    <t>Adquisición con Fondos de Terceros</t>
  </si>
  <si>
    <t>ESF-11 OTROS ACTIVOS</t>
  </si>
  <si>
    <t>Otros Activos no Circulantes</t>
  </si>
  <si>
    <t>Bienes en Concesión</t>
  </si>
  <si>
    <t>Bienes en Arrendamiento Financiero</t>
  </si>
  <si>
    <t>Bienes en Comodato</t>
  </si>
  <si>
    <t>ESF-12 CUENTAS Y DOCUMENTOS POR PAGAR</t>
  </si>
  <si>
    <t>Más 365 Días</t>
  </si>
  <si>
    <t>Factibilidad de Pago</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</si>
  <si>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</si>
  <si>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</si>
  <si>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</si>
  <si>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</si>
  <si>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</si>
  <si>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</si>
  <si>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</si>
  <si>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</si>
  <si>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</si>
  <si>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</si>
  <si>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</si>
  <si>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</si>
  <si>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</si>
  <si>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</si>
  <si>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ESF-13 FONDOS Y BIENES DE TERCEROS</t>
  </si>
  <si>
    <t>Naturaleza</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</si>
  <si>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</si>
  <si>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</si>
  <si>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</si>
  <si>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</si>
  <si>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</si>
  <si>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</si>
  <si>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</si>
  <si>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Fondos y Bienes de Terceros en Garantía y/o Administración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</si>
  <si>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</si>
  <si>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</si>
  <si>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</si>
  <si>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</si>
  <si>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</si>
  <si>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</si>
  <si>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ESF-14 OTROS PASIVOS CIRCULANTES</t>
  </si>
  <si>
    <t>Otros Pasivos Diferidos a Corto Plazo</t>
  </si>
  <si>
    <t>Otros Pasivos Circulantes</t>
  </si>
  <si>
    <t>Pasivos Diferidos a Largo Plazo</t>
  </si>
  <si>
    <t>Créditos Diferidos a Largo Plazo</t>
  </si>
  <si>
    <t>Intereses Cobrados por Adelantado a Largo Plazo</t>
  </si>
  <si>
    <t>Otros Pasivos Diferidos a Largo Plazo</t>
  </si>
  <si>
    <t>Bajo protesta de decir verdad declaramos que los Estados Financieros y sus notas, son razonablemente correctos y son responsabilidad del emisor.</t>
  </si>
  <si>
    <t>ACT-01 INGRESOS DE GESTION</t>
  </si>
  <si>
    <t>Característica Significativa</t>
  </si>
  <si>
    <t>INGRESOS DE GESTION</t>
  </si>
  <si>
    <t>Impuestos</t>
  </si>
  <si>
    <t>Impuestos Sobre los Ingresos</t>
  </si>
  <si>
    <t>Impuestos Sobre el Patrimonio</t>
  </si>
  <si>
    <t>Impuestos Sobre la Producción, el Consumo y las Transacciones</t>
  </si>
  <si>
    <t xml:space="preserve">   </t>
  </si>
  <si>
    <t>Impuestos al Comercio Exterior</t>
  </si>
  <si>
    <t>Impuestos Sobre Nóminas y Asimilables</t>
  </si>
  <si>
    <t>Impuestos Ecológicos</t>
  </si>
  <si>
    <t>Accesorios de Impuestos</t>
  </si>
  <si>
    <t>Impuestos no Comprendidos en la Ley de Ingresos Vigente, Causados en Ejercicios Fiscales Anteriores Pendientes de Liquidación o Pago</t>
  </si>
  <si>
    <t>Otros Impuestos</t>
  </si>
  <si>
    <t>Cuotas y Aportaciones de Seguridad Social</t>
  </si>
  <si>
    <t>Aportaciones para Fondos de Vivienda</t>
  </si>
  <si>
    <t>Cuotas para la Seguridad Social</t>
  </si>
  <si>
    <t>Cuotas de Ahorro para el Retiro</t>
  </si>
  <si>
    <t>Accesorios de Cuotas y Aportaciones de Seguridad Social</t>
  </si>
  <si>
    <t>Otras Cuotas y Aportaciones para la Seguridad Social</t>
  </si>
  <si>
    <t>Contribuciones de Mejoras</t>
  </si>
  <si>
    <t>Contribuciones de Mejoras por Obras Públicas</t>
  </si>
  <si>
    <t>Contribuciones de Mejoras no Comprendidas en la Ley de Ingresos Vigente, Causadas en Ejercicios Fiscales Anteriores Pendientes de Liquidación o Pago</t>
  </si>
  <si>
    <t>Derechos</t>
  </si>
  <si>
    <t>Derechos por el Uso, Goce, Aprovechamiento o Explotación de Bienes de Dominio Público</t>
  </si>
  <si>
    <t>Derechos por Prestación de Servicios</t>
  </si>
  <si>
    <t>Accesorios de Derechos</t>
  </si>
  <si>
    <t>Derechos no Comprendidos en la Ley de Ingresos Vigente, Causados en Ejercicios Fiscales Anteriores Pendientes de Liquidación o Pago</t>
  </si>
  <si>
    <t>Otros Derechos</t>
  </si>
  <si>
    <t>Productos</t>
  </si>
  <si>
    <t>Productos no Comprendidos en la Ley de Ingresos Vigente, Causados en Ejercicios Fiscales Anteriores Pendientes de Liquidación o Pago</t>
  </si>
  <si>
    <t>Aprovechamientos</t>
  </si>
  <si>
    <t>Incentivos Derivados de la Colaboración Fiscal</t>
  </si>
  <si>
    <t>Multas</t>
  </si>
  <si>
    <t>Indemnizaciones</t>
  </si>
  <si>
    <t>Reintegros</t>
  </si>
  <si>
    <t>Aprovechamientos Provenientes de Obras Públicas</t>
  </si>
  <si>
    <t>Aprovechamientos no Comprendidos en la Ley de Ingresos Vigente, Causados en Ejercicios Fiscales Anteriores Pendientes de Liquidación o Pago</t>
  </si>
  <si>
    <t>Accesorios de Aprovechamientos</t>
  </si>
  <si>
    <t>Otros Aprovechamientos</t>
  </si>
  <si>
    <t>Ingresos por Venta de Bienes y Prestación de Servicios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</si>
  <si>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</si>
  <si>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</si>
  <si>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</si>
  <si>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</si>
  <si>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</si>
  <si>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</si>
  <si>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</si>
  <si>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</si>
  <si>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ACT-02 PARTICIPACIONES, APORTACIONES, CONVENIOS, INCENTIVOS…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</si>
  <si>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</si>
  <si>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</si>
  <si>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Participaciones</t>
  </si>
  <si>
    <t>Aportaciones</t>
  </si>
  <si>
    <t>Convenios</t>
  </si>
  <si>
    <t>Incentivos derivados de la Colaboración Fiscal</t>
  </si>
  <si>
    <t>Fondos Distintos de Aportaciones</t>
  </si>
  <si>
    <t>Transferencias, Asignaciones, Subsidios y Otras ayudas</t>
  </si>
  <si>
    <t>Transferencias Internas y Asignaciones del Sector Público</t>
  </si>
  <si>
    <t>Subsidios y Subvenciones</t>
  </si>
  <si>
    <t>Pensiones y Jubilaciones</t>
  </si>
  <si>
    <t>Transferencias del Fondo Mexicano del Petróleo para la Estabilización y el Desarrollo</t>
  </si>
  <si>
    <t>ACT-03 OTROS INGRESOS Y BENEFICIOS</t>
  </si>
  <si>
    <t>OTROS INGRESOS Y BENEFICIOS</t>
  </si>
  <si>
    <t>Ingresos Financieros</t>
  </si>
  <si>
    <t>Intereses Ganados de Títulos, Valores y demás Instrumentos Financieros</t>
  </si>
  <si>
    <t>Otros Ingresos Financieros</t>
  </si>
  <si>
    <t>Incremento por Variación de Inventarios</t>
  </si>
  <si>
    <t>Incremento por Variación de Inventarios de Mercancías para Venta</t>
  </si>
  <si>
    <t>Incremento por Variación de Inventarios de Mercancías Terminadas</t>
  </si>
  <si>
    <t>Incremento por Variación de Inventarios de Mercancías en Proceso de Elaboración</t>
  </si>
  <si>
    <t>Incremento por Variación de Inventarios de Materias Primas, Materiales y Suministros para Producción</t>
  </si>
  <si>
    <t>Incremento por Variación de Almacén de Materias Primas, Materiales y Suministros de Consumo</t>
  </si>
  <si>
    <t>Disminución del Exceso de Estimaciones por Pérdida o Deterioro u Obsolescencia</t>
  </si>
  <si>
    <t>Disminución del Exceso de Provisiones</t>
  </si>
  <si>
    <t>Otros Ingresos y Beneficios Varios</t>
  </si>
  <si>
    <t>Bonificaciones y Descuentos Obtenidos</t>
  </si>
  <si>
    <t>Diferencias por Tipo de Cambio a Favor</t>
  </si>
  <si>
    <t>Diferencias de Cotizaciones a Favor en Valores Negociables</t>
  </si>
  <si>
    <t>Resultado por Posición Monetaria</t>
  </si>
  <si>
    <t>Utilidades por Participación Patrimonial</t>
  </si>
  <si>
    <t>Diferencias por Reestructuración de Deuda Pública a Favor</t>
  </si>
  <si>
    <t>ACT-04 GASTOS Y OTRAS PERDIDAS</t>
  </si>
  <si>
    <t>%</t>
  </si>
  <si>
    <t>GASTOS Y OTRAS PERDIDAS</t>
  </si>
  <si>
    <t>GASTOS DE FUNCIONAMIENTO</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</si>
  <si>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</si>
  <si>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</si>
  <si>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</si>
  <si>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</si>
  <si>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</si>
  <si>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</si>
  <si>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</si>
  <si>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</si>
  <si>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</si>
  <si>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</si>
  <si>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</si>
  <si>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</si>
  <si>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</si>
  <si>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</si>
  <si>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</si>
  <si>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</si>
  <si>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</si>
  <si>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</si>
  <si>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</si>
  <si>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</si>
  <si>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y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</si>
  <si>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</si>
  <si>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</si>
  <si>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</si>
  <si>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</si>
  <si>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</si>
  <si>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</si>
  <si>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</si>
  <si>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</si>
  <si>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Asignaciones al Sector Público</t>
  </si>
  <si>
    <t>Transferencias Internas al Sector Público</t>
  </si>
  <si>
    <t>Transferencias al Resto del Sector Público</t>
  </si>
  <si>
    <t>Transferencias a Entidades Paraestatales</t>
  </si>
  <si>
    <t>Transferencias a Entidades Federativas y Municipios</t>
  </si>
  <si>
    <t>Subsidios</t>
  </si>
  <si>
    <t>Subvenciones</t>
  </si>
  <si>
    <t>Ayudas Sociales</t>
  </si>
  <si>
    <t>Ayudas Sociales a Personas</t>
  </si>
  <si>
    <t>Becas</t>
  </si>
  <si>
    <t>Ayudas Sociales a Instituciones</t>
  </si>
  <si>
    <t>Ayudas Sociales por Desastres Naturales y Otros Siniestros</t>
  </si>
  <si>
    <t>Pensiones</t>
  </si>
  <si>
    <t>Jubilaciones</t>
  </si>
  <si>
    <t>Otras Pensiones y Jubilaciones</t>
  </si>
  <si>
    <t>Transferencias a Fideicomisos, Mandatos y Contratos Análogos</t>
  </si>
  <si>
    <t>Transferencias a Fideicomisos, Mandatos y Contratos Análogos al Gobierno</t>
  </si>
  <si>
    <t>Transferencias a Fideicomisos, Mandatos y Contratos Análogos a Entidades Paraestatales</t>
  </si>
  <si>
    <t>Transferencias a la Seguridad Social</t>
  </si>
  <si>
    <t>Transferencias por Obligaciones de Ley</t>
  </si>
  <si>
    <t>Donativos</t>
  </si>
  <si>
    <t>Donativos a Instituciones sin Fines de Lucro</t>
  </si>
  <si>
    <t>Donativos a Entidades Federativas y Municipios</t>
  </si>
  <si>
    <t>Donativos a Fideicomiso, Mandatos y Contratos Análogos Privados</t>
  </si>
  <si>
    <t>Donativos a Fideicomiso, Mandatos y Contratos Análogos Estatales</t>
  </si>
  <si>
    <t>Donativos Internacionales</t>
  </si>
  <si>
    <t>Transferencias al Exterior</t>
  </si>
  <si>
    <t>Transferencias al Exterior a Gobiernos Extranjeros y Organismos Internacionales</t>
  </si>
  <si>
    <t>Transferencias al Sector Privado Externo</t>
  </si>
  <si>
    <t>PARTICIPACIONES Y APORTACIONES</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</si>
  <si>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</si>
  <si>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</si>
  <si>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</si>
  <si>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</si>
  <si>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Convenios de Reasignación</t>
  </si>
  <si>
    <t>Convenios de Descentralización y Otros</t>
  </si>
  <si>
    <t>INTERESES, COMISIONES Y OTROS GASTOS DE LA DEUDA PUBLICA</t>
  </si>
  <si>
    <t>Intereses de la Deuda Pública</t>
  </si>
  <si>
    <t>Intereses de la Deuda Pública Interna</t>
  </si>
  <si>
    <t>Intereses de la Deuda Pública Externa</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</si>
  <si>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</si>
  <si>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</si>
  <si>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</si>
  <si>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</si>
  <si>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</si>
  <si>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</si>
  <si>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</si>
  <si>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Apoyos Financieros</t>
  </si>
  <si>
    <t>Apoyos Financieros a Intermediarios</t>
  </si>
  <si>
    <t>Apoyo Financieros a Ahorradores y Deudores del Sistema Financiero Nacional</t>
  </si>
  <si>
    <t>OTROS GASTOS Y PERDIDAS EXTRAORDINARIAS</t>
  </si>
  <si>
    <t>Estimaciones, Depreciaciones, Deterioros, Obsolescencia y Amortizaciones</t>
  </si>
  <si>
    <t>Estimaciones por Pérdida o Deterioro de Activos Circulantes</t>
  </si>
  <si>
    <t>Estimaciones por Pérdida o Deterioro de Activo no Circulante</t>
  </si>
  <si>
    <t>Depreciación de Bienes Inmuebles</t>
  </si>
  <si>
    <t>Depreciación de Infraestructura</t>
  </si>
  <si>
    <t>Depreciación de Bienes Muebles</t>
  </si>
  <si>
    <t>Deterioro de los Activos Biológicos</t>
  </si>
  <si>
    <t>Amortización de Activos Intangibles</t>
  </si>
  <si>
    <t>Disminución de Bienes por pérdida, obsolescencia y deterioro</t>
  </si>
  <si>
    <t>Provisiones</t>
  </si>
  <si>
    <t>Provisiones de Pasivos a Corto Plazo</t>
  </si>
  <si>
    <t>Provisiones de Pasivos a Largo Plazo</t>
  </si>
  <si>
    <t>Disminución de Inventarios</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</si>
  <si>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</si>
  <si>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</si>
  <si>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</si>
  <si>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</si>
  <si>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</si>
  <si>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Aumento por Insuficiencia de Estimaciones por Pérdida o Deterioro u Obsolescencia</t>
  </si>
  <si>
    <t>Aumento por Insuficiencia de Provisiones</t>
  </si>
  <si>
    <t>Otros Gastos</t>
  </si>
  <si>
    <t>Gastos de Ejercicios Anteriores</t>
  </si>
  <si>
    <t>Pérdidas por Responsabilidades</t>
  </si>
  <si>
    <t>Bonificaciones y Descuentos Otorgados</t>
  </si>
  <si>
    <t>Diferencias por Tipo de Cambio Negativas</t>
  </si>
  <si>
    <t>Diferencias de Cotizaciones Negativas en Valores Negociables</t>
  </si>
  <si>
    <t>Pérdidas por Participación Patrimonial</t>
  </si>
  <si>
    <t>Diferencias por Reestructuración de Deuda Pública Negativas</t>
  </si>
  <si>
    <t>Otros Gastos Varios</t>
  </si>
  <si>
    <t>INVERSIÓN PÚBLICA</t>
  </si>
  <si>
    <t>Inversión Pública no Capitalizable</t>
  </si>
  <si>
    <t>Construcción en Bienes no Capitalizable</t>
  </si>
  <si>
    <t>VHP-01 PATRIMONIO CONTRIBUIDO</t>
  </si>
  <si>
    <t>Donaciones de Capital</t>
  </si>
  <si>
    <t>Actualización de la Hacienda Pública/Patrimonio</t>
  </si>
  <si>
    <t>VHP-02 PATRIMONIO GENERADO</t>
  </si>
  <si>
    <t>Procedencia</t>
  </si>
  <si>
    <t>Resultado del Ejercicio (Ahorro/ Desahorro)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</si>
  <si>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</si>
  <si>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</si>
  <si>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</si>
  <si>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</si>
  <si>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</si>
  <si>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</si>
  <si>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</si>
  <si>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</si>
  <si>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</si>
  <si>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</si>
  <si>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</si>
  <si>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</si>
  <si>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</si>
  <si>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EFE-01 FLUJOS DE EFECTIVO</t>
  </si>
  <si>
    <t>Nombre de la Cuenta / Concepto</t>
  </si>
  <si>
    <t>Efectivo</t>
  </si>
  <si>
    <t>Bancos/Tesorería</t>
  </si>
  <si>
    <t>Bancos/Dependencias y Otros</t>
  </si>
  <si>
    <t>Depósitos de Fondos de Terceros en Garantía y/o Administración</t>
  </si>
  <si>
    <t>Otros Efectivos y Equivalentes</t>
  </si>
  <si>
    <t>Total de Efectivo y Equivalentes</t>
  </si>
  <si>
    <t>EFE-02 ADQ. BIENES MUEBLES E INMUEBLES</t>
  </si>
  <si>
    <t>Adquisición</t>
  </si>
  <si>
    <t>Pagos</t>
  </si>
  <si>
    <t>EFE-03 CONCILIACION DEL FLUJO DE EFECTIVO</t>
  </si>
  <si>
    <t>Resultados del Ejercicio Ahorro/Desahorro</t>
  </si>
  <si>
    <t>(+) Movimientos de partidas (o rubros) que no afectan al efectivo</t>
  </si>
  <si>
    <t>Amortización gastos pagados por anticipado CP</t>
  </si>
  <si>
    <t>Intereses de la deuda pública</t>
  </si>
  <si>
    <t>Comisiones de la deuda pública</t>
  </si>
  <si>
    <t>Gastos de la deuda pública</t>
  </si>
  <si>
    <t>Costo por coberturas</t>
  </si>
  <si>
    <t>Apoyos financieros</t>
  </si>
  <si>
    <t>Diferencias por Tipo de Cambio Negativas en Efectivo y Equivalentes</t>
  </si>
  <si>
    <t>Incremento en Cuentas por Pagar de Operación</t>
  </si>
  <si>
    <t>Provisiones capítulo 1000</t>
  </si>
  <si>
    <t>Provisiones capítulo 2000</t>
  </si>
  <si>
    <t>Provisiones capítulo 3000</t>
  </si>
  <si>
    <t>Provisiones capítulo 4000</t>
  </si>
  <si>
    <t>Provisiones capítulo 8000</t>
  </si>
  <si>
    <t>(-) Movimientos de partidas (o rubros) que afectan al efectivo</t>
  </si>
  <si>
    <t>Incremento en Cuentas por Cobrar de Operación</t>
  </si>
  <si>
    <t>Ingresos por recuperar CRI 10</t>
  </si>
  <si>
    <t>Ingresos por recuperar CRI 20</t>
  </si>
  <si>
    <t>Ingresos por recuperar CRI 30</t>
  </si>
  <si>
    <t>Ingresos por recuperar CRI 40</t>
  </si>
  <si>
    <t>Ingresos por recuperar CRI 50</t>
  </si>
  <si>
    <t>Ingresos por recuperar CRI 60</t>
  </si>
  <si>
    <t>Cuentas por cobrar CRI 70</t>
  </si>
  <si>
    <t>Cuentas por cobrar CRI 80</t>
  </si>
  <si>
    <t>Cuentas por cobrar CRI 90</t>
  </si>
  <si>
    <t>= Flujos de Efectivo Netos de las Actividades de Operación</t>
  </si>
  <si>
    <t>Conciliación entre los Ingresos Presupuestarios y Contables</t>
  </si>
  <si>
    <t>(Cifras en pesos)</t>
  </si>
  <si>
    <t>1. Total de Ingresos Presupuestarios</t>
  </si>
  <si>
    <t>2. Más Ingresos Contables No Presupuestarios</t>
  </si>
  <si>
    <t>2.1</t>
  </si>
  <si>
    <t>2.2</t>
  </si>
  <si>
    <t>Incremento por Variación de inventarios</t>
  </si>
  <si>
    <t>2.3</t>
  </si>
  <si>
    <t>2.4</t>
  </si>
  <si>
    <t>2.5</t>
  </si>
  <si>
    <t>2.6</t>
  </si>
  <si>
    <t>Otros Ingresos Contables No Presupuestarios</t>
  </si>
  <si>
    <t>3. Menos ingresos presupuestarios no contables</t>
  </si>
  <si>
    <t>Aprovechamientos Patrimoniales</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</si>
  <si>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</si>
  <si>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</si>
  <si>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</si>
  <si>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</si>
  <si>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</si>
  <si>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</si>
  <si>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911300  ESTATAL SERV GRALES</t>
  </si>
  <si>
    <t>911400  ESTATAL SUB Y AYUDA</t>
  </si>
  <si>
    <t>913100  REC INTERINSTITUCION</t>
  </si>
  <si>
    <t>2.10</t>
  </si>
  <si>
    <t>Bienes Inmuebles</t>
  </si>
  <si>
    <t>2.11</t>
  </si>
  <si>
    <t>2.12</t>
  </si>
  <si>
    <t>Obra Pública en Bienes de Dominio Público</t>
  </si>
  <si>
    <t>2.13</t>
  </si>
  <si>
    <t>Obra Pública en Bienes Propios</t>
  </si>
  <si>
    <t>2.14</t>
  </si>
  <si>
    <t>Acciones y Participaciones de Capital</t>
  </si>
  <si>
    <t>2.15</t>
  </si>
  <si>
    <t>Compra de Títulos y Valores</t>
  </si>
  <si>
    <t>2.16</t>
  </si>
  <si>
    <t>Concesión de Préstamos</t>
  </si>
  <si>
    <t>2.17</t>
  </si>
  <si>
    <t>Inversiones en Fideicomisos, Mandatos y Otros Análogos</t>
  </si>
  <si>
    <t>2.18</t>
  </si>
  <si>
    <t>Provisiones para Contingencias y Otras Erogaciones Especiales</t>
  </si>
  <si>
    <t>2.19</t>
  </si>
  <si>
    <t>Amortización de la Deuda Pública</t>
  </si>
  <si>
    <t>2.20</t>
  </si>
  <si>
    <t>Adeudos de Ejercicios Fiscales Anteriores (ADEFAS)</t>
  </si>
  <si>
    <t>2.21</t>
  </si>
  <si>
    <t>Otros Egresos Presupuestarios No Contables</t>
  </si>
  <si>
    <t>Valores en Custodia</t>
  </si>
  <si>
    <t>Tasa</t>
  </si>
  <si>
    <t>Vencimiento</t>
  </si>
  <si>
    <t>Tipo de Contrato</t>
  </si>
  <si>
    <t>3. Más Gastos Contables No Presupuestarios</t>
  </si>
  <si>
    <t>3.1</t>
  </si>
  <si>
    <t>3.2</t>
  </si>
  <si>
    <t>3.3</t>
  </si>
  <si>
    <t>3.4</t>
  </si>
  <si>
    <t>Aumento por insuficiencia de Estimaciones por Pérdida o Deterioro u Obsolescencia</t>
  </si>
  <si>
    <t>3.5</t>
  </si>
  <si>
    <t>Aumento por insuficiencia de Provisiones</t>
  </si>
  <si>
    <t>3.6</t>
  </si>
  <si>
    <t>3.7</t>
  </si>
  <si>
    <t>Otros Gastos Contables No Presupuestarios</t>
  </si>
  <si>
    <t>4. Total de Gasto Contable (4 = 1 - 2 + 3)</t>
  </si>
  <si>
    <t>Concepto</t>
  </si>
  <si>
    <t>Saldo Inicial</t>
  </si>
  <si>
    <t>Cargos del Período</t>
  </si>
  <si>
    <t>Abonos del Período</t>
  </si>
  <si>
    <t>Saldo Final</t>
  </si>
  <si>
    <t>CUENTAS DE ORDEN CONTABLES</t>
  </si>
  <si>
    <t>Custodia de Valores</t>
  </si>
  <si>
    <t>Instrumentos de Crédito Prestados a Formadores de Mercado</t>
  </si>
  <si>
    <t>Préstamo de Instrumentos de Crédito a Formadores de Mercado y su Garantía</t>
  </si>
  <si>
    <t>Instrumentos de Crédito Recibidos en Garantía de los Formadores de Mercado</t>
  </si>
  <si>
    <t>Garantía de Créditos Recibidos de los Formadores de Mercado</t>
  </si>
  <si>
    <t>Autorización para la Emisión de Bonos, Títulos y Valores de la Deuda Pública Interna</t>
  </si>
  <si>
    <t>Autorización para la Emisión de Bonos, Títulos y Valores de la Deuda Pública Externa</t>
  </si>
  <si>
    <t>Emisiones Autorizadas de la Deuda Pública Interna y Externa</t>
  </si>
  <si>
    <t>Suscripción de Contratos de Préstamos y Otras Obligaciones de la Deuda Pública Interna</t>
  </si>
  <si>
    <t>Suscripción de Contratos de Préstamos y Otras Obligaciones de la Deuda Pública Externa</t>
  </si>
  <si>
    <t>Contratos de Préstamos y Otras Obligaciones de la Deuda Pública Interna y Externa</t>
  </si>
  <si>
    <t>Avales Autorizados</t>
  </si>
  <si>
    <t>Avales Firmados</t>
  </si>
  <si>
    <t>Fianzas y Garantías Recibidas por Deudas a Cobrar</t>
  </si>
  <si>
    <t>Fianzas y Garantías Recibidas</t>
  </si>
  <si>
    <t>Fianzas Otorgadas para Respaldar Obligaciones no Fiscales del Gobierno</t>
  </si>
  <si>
    <t>Fianzas Otorgadas del Gobierno para Respaldar Obligaciones no Fiscales</t>
  </si>
  <si>
    <t>Demandas Judicial en Proceso de Resolución</t>
  </si>
  <si>
    <t>Resolución de Demandas en Proceso Judicial</t>
  </si>
  <si>
    <t>Contratos para Inversión Mediante Proyectos para Prestación de Servicios (PPS) y Similares</t>
  </si>
  <si>
    <t>Inversión Pública Contratada Mediante Proyectos para Prestación de Servicios (PPS) y Similares</t>
  </si>
  <si>
    <t>Bienes Bajo Contrato en Concesión</t>
  </si>
  <si>
    <t>Contrato de Concesión por Bienes</t>
  </si>
  <si>
    <t>Bienes Bajo Contrato en Comodato</t>
  </si>
  <si>
    <t>Contrato de Comodato por Bienes</t>
  </si>
  <si>
    <t>Compra de Divisas</t>
  </si>
  <si>
    <t>Divisas por Compra (Acreedora</t>
  </si>
  <si>
    <t>Crédito Simple Disponible 2020</t>
  </si>
  <si>
    <t>Disposición de Crédito Simple 2020</t>
  </si>
  <si>
    <t>CUENTAS DE ORDEN PRESUPUESTARIAS</t>
  </si>
  <si>
    <t>Ley de Ingresos Estimada</t>
  </si>
  <si>
    <t>Ley de Ingresos por Ejecutar</t>
  </si>
  <si>
    <t>Modificaciones a la Ley de Ingresos Estimada</t>
  </si>
  <si>
    <t>Ley de Ingresos Devengada</t>
  </si>
  <si>
    <t>Ley de Ingresos Recaudada</t>
  </si>
  <si>
    <t>Presupuesto de Egresos Aprobado</t>
  </si>
  <si>
    <t>Presupuesto de Egresos por Ejercer</t>
  </si>
  <si>
    <t>Modificaciones al Presupuesto de Egresos Aprobado</t>
  </si>
  <si>
    <t>Presupuesto de Egresos Comprometido</t>
  </si>
  <si>
    <t>Presupuesto de Egresos Devengado</t>
  </si>
  <si>
    <t>Presupuesto de Egresos Ejercido</t>
  </si>
  <si>
    <t>Presupuesto de Egresos Pagado</t>
  </si>
  <si>
    <t xml:space="preserve">                                                      </t>
  </si>
  <si>
    <t>___________________________________</t>
  </si>
  <si>
    <t>Mtro. Juan Luis Saldaña López</t>
  </si>
  <si>
    <t>C.P. Adriana Margarita Orozco Jiménez</t>
  </si>
  <si>
    <t>Director General del SABES</t>
  </si>
  <si>
    <t>Directora de Administración y Finanzas del SABES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</si>
</sst>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quot; &quot;"/>
    <numFmt numFmtId="166" formatCode="_-* #,##0_-;\-* #,##0_-;_-* &quot;-&quot;??_-;_-@_-"/>
    <numFmt numFmtId="167" formatCode="#,##0.000000000"/>
  </numFmts>
  <fonts count="30" x14ac:knownFonts="1">
    <font>
      <sz val="11"/>
      <color theme="1"/>
      <name val="Calibri"/>
      <family val="2"/>
      <scheme val="minor"/>
    </font>
    <font>
      <sz val="11"/>
      <color theme="1"/>
      <name val="Calibri"/>
      <family val="2"/>
      <scheme val="minor"/>
    </font>
    <font>
      <sz val="11"/>
      <color theme="0"/>
      <name val="Calibri"/>
      <family val="2"/>
      <scheme val="minor"/>
    </font>
    <font>
      <b/>
      <sz val="10"/>
      <name val="Arial"/>
      <family val="2"/>
    </font>
    <font>
      <sz val="11"/>
      <color rgb="FF000000"/>
      <name val="Calibri"/>
      <family val="2"/>
    </font>
    <font>
      <b/>
      <sz val="8"/>
      <name val="Arial"/>
      <family val="2"/>
    </font>
    <font>
      <b/>
      <sz val="8"/>
      <color rgb="FF000000"/>
      <name val="Arial"/>
      <family val="2"/>
    </font>
    <font>
      <sz val="10"/>
      <color indexed="8"/>
      <name val="Arial"/>
      <family val="2"/>
    </font>
    <font>
      <b/>
      <sz val="8"/>
      <color rgb="FF2B956F"/>
      <name val="Arial"/>
      <family val="2"/>
    </font>
    <font>
      <b/>
      <sz val="11"/>
      <color indexed="56"/>
      <name val="Arial"/>
      <family val="2"/>
    </font>
    <font>
      <b/>
      <sz val="11"/>
      <color theme="0"/>
      <name val="Arial"/>
      <family val="2"/>
    </font>
    <font>
      <b/>
      <sz val="10"/>
      <color indexed="30"/>
      <name val="Arial"/>
      <family val="2"/>
    </font>
    <font>
      <sz val="10"/>
      <color theme="0"/>
      <name val="Arial"/>
      <family val="2"/>
    </font>
    <font>
      <b/>
      <sz val="8"/>
      <color rgb="FFFFFFFF"/>
      <name val="Arial"/>
      <family val="2"/>
    </font>
    <font>
      <sz val="8"/>
      <color rgb="FF000000"/>
      <name val="Arial"/>
      <family val="2"/>
    </font>
    <font>
      <sz val="10"/>
      <color rgb="FFFF0000"/>
      <name val="Arial"/>
      <family val="2"/>
    </font>
    <font>
      <sz val="8"/>
      <name val="Arial"/>
      <family val="2"/>
    </font>
    <font>
      <b/>
      <sz val="10"/>
      <color rgb="FFFF0000"/>
      <name val="Arial"/>
      <family val="2"/>
    </font>
    <font>
      <sz val="10"/>
      <color indexed="8"/>
      <name val="Calibri"/>
      <family val="2"/>
    </font>
    <font>
      <sz val="10"/>
      <color theme="0"/>
      <name val="Calibri"/>
      <family val="2"/>
    </font>
    <font>
      <sz val="8"/>
      <color theme="1"/>
      <name val="Arial"/>
      <family val="2"/>
    </font>
    <font>
      <sz val="11"/>
      <color indexed="8"/>
      <name val="Calibri"/>
      <family val="2"/>
    </font>
    <font>
      <b/>
      <sz val="8"/>
      <color theme="1"/>
      <name val="Arial"/>
      <family val="2"/>
    </font>
    <font>
      <b/>
      <sz val="10"/>
      <color indexed="8"/>
      <name val="Arial"/>
      <family val="2"/>
    </font>
    <font>
      <sz val="10"/>
      <color theme="0" tint="-4.9989318521683403E-2"/>
      <name val="Arial"/>
      <family val="2"/>
    </font>
    <font>
      <b/>
      <sz val="11"/>
      <color rgb="FF000000"/>
      <name val="Calibri"/>
      <family val="2"/>
      <scheme val="minor"/>
    </font>
    <font>
      <sz val="10"/>
      <color rgb="FF000000"/>
      <name val="Arial"/>
      <family val="2"/>
    </font>
    <font>
      <sz val="10"/>
      <color rgb="FFFF0000"/>
      <name val="Segoe UI"/>
      <family val="2"/>
    </font>
    <font>
      <b/>
      <sz val="8"/>
      <color theme="0" tint="-4.9989318521683403E-2"/>
      <name val="Arial"/>
      <family val="2"/>
    </font>
    <font>
      <u/>
      <sz val="10"/>
      <color theme="0"/>
      <name val="Arial"/>
      <family val="2"/>
    </font>
  </fonts>
  <fills count="10">
    <fill>
      <patternFill patternType="none"/>
    </fill>
    <fill>
      <patternFill patternType="gray125"/>
    </fill>
    <fill>
      <patternFill patternType="solid">
        <fgColor theme="0"/>
        <bgColor indexed="64"/>
      </patternFill>
    </fill>
    <fill>
      <patternFill patternType="solid">
        <fgColor theme="0" tint="-0.14999847407452621"/>
        <bgColor rgb="FF000000"/>
      </patternFill>
    </fill>
    <fill>
      <patternFill patternType="solid">
        <fgColor indexed="9"/>
        <bgColor indexed="64"/>
      </patternFill>
    </fill>
    <fill>
      <patternFill patternType="solid">
        <fgColor rgb="FFEDE7E7"/>
        <bgColor rgb="FF000000"/>
      </patternFill>
    </fill>
    <fill>
      <patternFill patternType="solid">
        <fgColor rgb="FF471306"/>
        <bgColor rgb="FF000000"/>
      </patternFill>
    </fill>
    <fill>
      <patternFill patternType="solid">
        <fgColor rgb="FF471406"/>
        <bgColor rgb="FF000000"/>
      </patternFill>
    </fill>
    <fill>
      <patternFill patternType="solid">
        <fgColor theme="0" tint="-0.14999847407452621"/>
        <bgColor indexed="64"/>
      </patternFill>
    </fill>
    <fill>
      <patternFill patternType="solid">
        <fgColor theme="0" tint="-0.249977111117893"/>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9" fontId="1" fillId="0" borderId="0" applyFont="0" applyFill="0" applyBorder="0" applyAlignment="0" applyProtection="0"/>
    <xf numFmtId="0" fontId="4" fillId="0" borderId="0"/>
    <xf numFmtId="0" fontId="4" fillId="0" borderId="0"/>
    <xf numFmtId="0" fontId="4" fillId="0" borderId="0"/>
    <xf numFmtId="0" fontId="1" fillId="0" borderId="0"/>
    <xf numFmtId="164" fontId="1" fillId="0" borderId="0" applyFont="0" applyFill="0" applyBorder="0" applyAlignment="0" applyProtection="0"/>
    <xf numFmtId="0" fontId="1" fillId="0" borderId="0"/>
    <xf numFmtId="164" fontId="21" fillId="0" borderId="0" applyFont="0" applyFill="0" applyBorder="0" applyAlignment="0" applyProtection="0"/>
    <xf numFmtId="0" fontId="1" fillId="0" borderId="0"/>
    <xf numFmtId="164" fontId="21" fillId="0" borderId="0" applyFont="0" applyFill="0" applyBorder="0" applyAlignment="0" applyProtection="0"/>
    <xf numFmtId="164" fontId="1" fillId="0" borderId="0" applyFont="0" applyFill="0" applyBorder="0" applyAlignment="0" applyProtection="0"/>
  </cellStyleXfs>
  <cellXfs count="182">
    <xf numFmtId="0" fontId="0" fillId="0" borderId="0" xfId="0"/>
    <xf numFmtId="0" fontId="3" fillId="2" borderId="0" xfId="0" applyFont="1" applyFill="1" applyBorder="1" applyAlignment="1">
      <alignment vertical="center"/>
    </xf>
    <xf numFmtId="0" fontId="6" fillId="3" borderId="0" xfId="2" applyFont="1" applyFill="1" applyAlignment="1">
      <alignment horizontal="right" vertical="center"/>
    </xf>
    <xf numFmtId="0" fontId="5" fillId="3" borderId="0" xfId="2" applyFont="1" applyFill="1" applyAlignment="1">
      <alignment horizontal="left" vertical="center"/>
    </xf>
    <xf numFmtId="0" fontId="7" fillId="4" borderId="0" xfId="0" applyFont="1" applyFill="1"/>
    <xf numFmtId="0" fontId="8" fillId="5" borderId="0" xfId="2" applyFont="1" applyFill="1" applyAlignment="1">
      <alignment horizontal="center" vertical="center"/>
    </xf>
    <xf numFmtId="0" fontId="8" fillId="5" borderId="0" xfId="2" applyFont="1" applyFill="1"/>
    <xf numFmtId="0" fontId="9" fillId="0" borderId="0" xfId="0" applyFont="1" applyBorder="1" applyAlignment="1"/>
    <xf numFmtId="0" fontId="10" fillId="0" borderId="0" xfId="0" applyFont="1" applyBorder="1" applyAlignment="1"/>
    <xf numFmtId="0" fontId="11" fillId="4" borderId="0" xfId="0" applyFont="1" applyFill="1" applyBorder="1" applyAlignment="1">
      <alignment horizontal="right"/>
    </xf>
    <xf numFmtId="0" fontId="3" fillId="4" borderId="0" xfId="0" applyFont="1" applyFill="1" applyBorder="1" applyAlignment="1"/>
    <xf numFmtId="0" fontId="3" fillId="4" borderId="0" xfId="0" applyNumberFormat="1" applyFont="1" applyFill="1" applyBorder="1" applyAlignment="1" applyProtection="1">
      <protection locked="0"/>
    </xf>
    <xf numFmtId="0" fontId="7" fillId="4" borderId="0" xfId="0" applyFont="1" applyFill="1" applyBorder="1"/>
    <xf numFmtId="0" fontId="12" fillId="4" borderId="0" xfId="0" applyFont="1" applyFill="1" applyBorder="1"/>
    <xf numFmtId="0" fontId="12" fillId="4" borderId="0" xfId="0" applyFont="1" applyFill="1"/>
    <xf numFmtId="0" fontId="13" fillId="6" borderId="0" xfId="2" applyFont="1" applyFill="1"/>
    <xf numFmtId="0" fontId="14" fillId="0" borderId="0" xfId="2" applyFont="1" applyAlignment="1">
      <alignment horizontal="center"/>
    </xf>
    <xf numFmtId="0" fontId="14" fillId="0" borderId="0" xfId="2" applyFont="1"/>
    <xf numFmtId="4" fontId="14" fillId="0" borderId="0" xfId="2" applyNumberFormat="1" applyFont="1"/>
    <xf numFmtId="0" fontId="7" fillId="0" borderId="0" xfId="0" applyFont="1" applyFill="1"/>
    <xf numFmtId="4" fontId="7" fillId="4" borderId="0" xfId="0" applyNumberFormat="1" applyFont="1" applyFill="1"/>
    <xf numFmtId="0" fontId="15" fillId="4" borderId="0" xfId="0" applyFont="1" applyFill="1"/>
    <xf numFmtId="0" fontId="13" fillId="7" borderId="0" xfId="2" applyFont="1" applyFill="1"/>
    <xf numFmtId="0" fontId="8" fillId="5" borderId="0" xfId="3" applyFont="1" applyFill="1"/>
    <xf numFmtId="0" fontId="13" fillId="6" borderId="0" xfId="3" applyFont="1" applyFill="1"/>
    <xf numFmtId="0" fontId="16" fillId="0" borderId="0" xfId="3" applyFont="1" applyFill="1" applyAlignment="1">
      <alignment horizontal="center" vertical="center"/>
    </xf>
    <xf numFmtId="0" fontId="16" fillId="0" borderId="0" xfId="3" applyFont="1" applyFill="1"/>
    <xf numFmtId="4" fontId="16" fillId="0" borderId="0" xfId="3" applyNumberFormat="1" applyFont="1"/>
    <xf numFmtId="9" fontId="16" fillId="0" borderId="0" xfId="1" applyFont="1"/>
    <xf numFmtId="0" fontId="14" fillId="0" borderId="0" xfId="3" applyFont="1"/>
    <xf numFmtId="0" fontId="16" fillId="0" borderId="0" xfId="3" applyFont="1" applyFill="1" applyAlignment="1">
      <alignment wrapText="1"/>
    </xf>
    <xf numFmtId="0" fontId="16" fillId="0" borderId="0" xfId="3" applyFont="1" applyFill="1" applyAlignment="1"/>
    <xf numFmtId="0" fontId="16" fillId="0" borderId="0" xfId="3" applyFont="1" applyFill="1" applyAlignment="1">
      <alignment horizontal="center"/>
    </xf>
    <xf numFmtId="0" fontId="16" fillId="0" borderId="0" xfId="3" applyFont="1"/>
    <xf numFmtId="9" fontId="16" fillId="0" borderId="0" xfId="3" applyNumberFormat="1" applyFont="1"/>
    <xf numFmtId="0" fontId="12" fillId="0" borderId="0" xfId="0" applyFont="1" applyFill="1"/>
    <xf numFmtId="0" fontId="18" fillId="4" borderId="0" xfId="0" applyFont="1" applyFill="1"/>
    <xf numFmtId="0" fontId="19" fillId="4" borderId="0" xfId="0" applyFont="1" applyFill="1"/>
    <xf numFmtId="0" fontId="8" fillId="5" borderId="0" xfId="4" applyFont="1" applyFill="1"/>
    <xf numFmtId="0" fontId="13" fillId="6" borderId="0" xfId="4" applyFont="1" applyFill="1"/>
    <xf numFmtId="0" fontId="14" fillId="0" borderId="0" xfId="4" applyFont="1" applyAlignment="1">
      <alignment horizontal="center"/>
    </xf>
    <xf numFmtId="0" fontId="14" fillId="0" borderId="0" xfId="4" applyFont="1"/>
    <xf numFmtId="4" fontId="14" fillId="0" borderId="0" xfId="4" applyNumberFormat="1" applyFont="1"/>
    <xf numFmtId="0" fontId="14" fillId="0" borderId="0" xfId="4" applyFont="1" applyFill="1" applyAlignment="1">
      <alignment horizontal="center"/>
    </xf>
    <xf numFmtId="0" fontId="14" fillId="0" borderId="0" xfId="4" applyFont="1" applyFill="1"/>
    <xf numFmtId="4" fontId="14" fillId="0" borderId="0" xfId="4" applyNumberFormat="1" applyFont="1" applyFill="1"/>
    <xf numFmtId="0" fontId="13" fillId="6" borderId="0" xfId="4" applyFont="1" applyFill="1" applyAlignment="1">
      <alignment horizontal="center"/>
    </xf>
    <xf numFmtId="0" fontId="6" fillId="0" borderId="0" xfId="4" applyFont="1" applyAlignment="1">
      <alignment horizontal="center"/>
    </xf>
    <xf numFmtId="0" fontId="6" fillId="0" borderId="0" xfId="4" applyFont="1"/>
    <xf numFmtId="4" fontId="6" fillId="0" borderId="0" xfId="4" applyNumberFormat="1" applyFont="1"/>
    <xf numFmtId="0" fontId="13" fillId="6" borderId="0" xfId="4" applyFont="1" applyFill="1" applyAlignment="1">
      <alignment horizontal="center" vertical="center"/>
    </xf>
    <xf numFmtId="0" fontId="6" fillId="0" borderId="0" xfId="4" applyFont="1" applyAlignment="1">
      <alignment horizontal="left" indent="1"/>
    </xf>
    <xf numFmtId="0" fontId="6" fillId="0" borderId="0" xfId="4" applyFont="1" applyFill="1" applyAlignment="1">
      <alignment horizontal="center"/>
    </xf>
    <xf numFmtId="0" fontId="6" fillId="0" borderId="0" xfId="4" applyFont="1" applyFill="1"/>
    <xf numFmtId="4" fontId="6" fillId="0" borderId="0" xfId="4" applyNumberFormat="1" applyFont="1" applyFill="1"/>
    <xf numFmtId="0" fontId="6" fillId="0" borderId="0" xfId="4" applyFont="1" applyFill="1" applyAlignment="1">
      <alignment horizontal="left" indent="1"/>
    </xf>
    <xf numFmtId="0" fontId="6" fillId="0" borderId="0" xfId="5" applyFont="1" applyFill="1" applyAlignment="1">
      <alignment horizontal="center"/>
    </xf>
    <xf numFmtId="0" fontId="6" fillId="0" borderId="0" xfId="5" applyFont="1" applyFill="1" applyAlignment="1"/>
    <xf numFmtId="4" fontId="6" fillId="0" borderId="0" xfId="6" applyNumberFormat="1" applyFont="1" applyFill="1"/>
    <xf numFmtId="0" fontId="14" fillId="0" borderId="0" xfId="5" applyFont="1" applyFill="1" applyAlignment="1">
      <alignment horizontal="center"/>
    </xf>
    <xf numFmtId="0" fontId="14" fillId="0" borderId="0" xfId="5" applyFont="1" applyFill="1"/>
    <xf numFmtId="4" fontId="14" fillId="0" borderId="0" xfId="6" applyNumberFormat="1" applyFont="1" applyFill="1"/>
    <xf numFmtId="165" fontId="12" fillId="4" borderId="0" xfId="0" applyNumberFormat="1" applyFont="1" applyFill="1"/>
    <xf numFmtId="0" fontId="5" fillId="0" borderId="0" xfId="4" applyFont="1" applyFill="1"/>
    <xf numFmtId="0" fontId="16" fillId="0" borderId="0" xfId="4" applyFont="1" applyFill="1"/>
    <xf numFmtId="4" fontId="20" fillId="0" borderId="0" xfId="7" applyNumberFormat="1" applyFont="1" applyFill="1" applyBorder="1" applyAlignment="1" applyProtection="1">
      <alignment vertical="top"/>
      <protection locked="0"/>
    </xf>
    <xf numFmtId="4" fontId="12" fillId="4" borderId="0" xfId="0" applyNumberFormat="1" applyFont="1" applyFill="1" applyBorder="1"/>
    <xf numFmtId="0" fontId="15" fillId="4" borderId="0" xfId="0" applyFont="1" applyFill="1" applyBorder="1"/>
    <xf numFmtId="4" fontId="15" fillId="4" borderId="0" xfId="0" applyNumberFormat="1" applyFont="1" applyFill="1" applyBorder="1"/>
    <xf numFmtId="0" fontId="2" fillId="0" borderId="0" xfId="0" applyFont="1" applyFill="1"/>
    <xf numFmtId="4" fontId="12" fillId="0" borderId="0" xfId="0" applyNumberFormat="1" applyFont="1" applyFill="1"/>
    <xf numFmtId="4" fontId="12" fillId="0" borderId="0" xfId="0" applyNumberFormat="1" applyFont="1" applyFill="1" applyBorder="1"/>
    <xf numFmtId="4" fontId="2" fillId="0" borderId="0" xfId="0" applyNumberFormat="1" applyFont="1" applyFill="1"/>
    <xf numFmtId="0" fontId="6" fillId="0" borderId="0" xfId="4" quotePrefix="1" applyFont="1" applyFill="1" applyAlignment="1">
      <alignment horizontal="left" indent="1"/>
    </xf>
    <xf numFmtId="164" fontId="7" fillId="4" borderId="0" xfId="8" applyFont="1" applyFill="1"/>
    <xf numFmtId="0" fontId="7" fillId="0" borderId="0" xfId="0" applyFont="1"/>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6" fillId="8" borderId="9" xfId="9" applyFont="1" applyFill="1" applyBorder="1" applyAlignment="1">
      <alignment vertical="center"/>
    </xf>
    <xf numFmtId="4" fontId="6" fillId="8" borderId="10" xfId="9" applyNumberFormat="1" applyFont="1" applyFill="1" applyBorder="1" applyAlignment="1">
      <alignment horizontal="right" vertical="center" wrapText="1" indent="1"/>
    </xf>
    <xf numFmtId="164" fontId="23" fillId="0" borderId="0" xfId="10" applyFont="1" applyFill="1" applyBorder="1" applyAlignment="1">
      <alignment horizontal="center" vertical="center"/>
    </xf>
    <xf numFmtId="0" fontId="20" fillId="0" borderId="0" xfId="9" applyFont="1"/>
    <xf numFmtId="0" fontId="6" fillId="0" borderId="11" xfId="9" applyFont="1" applyFill="1" applyBorder="1" applyAlignment="1">
      <alignment vertical="center"/>
    </xf>
    <xf numFmtId="0" fontId="6" fillId="0" borderId="11" xfId="9" applyFont="1" applyFill="1" applyBorder="1" applyAlignment="1">
      <alignment horizontal="right" vertical="center"/>
    </xf>
    <xf numFmtId="0" fontId="6" fillId="0" borderId="9" xfId="9" applyFont="1" applyFill="1" applyBorder="1" applyAlignment="1">
      <alignment vertical="center"/>
    </xf>
    <xf numFmtId="4" fontId="6" fillId="0" borderId="10" xfId="9" applyNumberFormat="1" applyFont="1" applyFill="1" applyBorder="1" applyAlignment="1">
      <alignment horizontal="right" vertical="center" wrapText="1" indent="1"/>
    </xf>
    <xf numFmtId="0" fontId="7" fillId="0" borderId="0" xfId="0" applyFont="1" applyFill="1" applyAlignment="1">
      <alignment vertical="center"/>
    </xf>
    <xf numFmtId="0" fontId="16" fillId="0" borderId="9" xfId="9" applyFont="1" applyFill="1" applyBorder="1" applyAlignment="1">
      <alignment vertical="center"/>
    </xf>
    <xf numFmtId="0" fontId="16" fillId="0" borderId="11" xfId="9" applyFont="1" applyFill="1" applyBorder="1" applyAlignment="1">
      <alignment horizontal="left" vertical="center" indent="1"/>
    </xf>
    <xf numFmtId="4" fontId="14" fillId="0" borderId="10" xfId="9" applyNumberFormat="1" applyFont="1" applyFill="1" applyBorder="1" applyAlignment="1">
      <alignment horizontal="right" vertical="center" wrapText="1" indent="1"/>
    </xf>
    <xf numFmtId="0" fontId="20" fillId="0" borderId="9" xfId="9" applyFont="1" applyBorder="1"/>
    <xf numFmtId="0" fontId="14" fillId="0" borderId="12" xfId="9" applyFont="1" applyFill="1" applyBorder="1" applyAlignment="1">
      <alignment horizontal="left" vertical="center" wrapText="1" indent="1"/>
    </xf>
    <xf numFmtId="0" fontId="14" fillId="0" borderId="9" xfId="9" applyFont="1" applyFill="1" applyBorder="1" applyAlignment="1">
      <alignment horizontal="left" vertical="center"/>
    </xf>
    <xf numFmtId="0" fontId="14" fillId="0" borderId="11" xfId="9" applyFont="1" applyFill="1" applyBorder="1" applyAlignment="1">
      <alignment horizontal="left" vertical="center" indent="1"/>
    </xf>
    <xf numFmtId="0" fontId="20" fillId="0" borderId="0" xfId="9" applyFont="1" applyFill="1" applyBorder="1"/>
    <xf numFmtId="0" fontId="14" fillId="0" borderId="11" xfId="9" applyFont="1" applyFill="1" applyBorder="1" applyAlignment="1">
      <alignment horizontal="left" vertical="center" wrapText="1"/>
    </xf>
    <xf numFmtId="4" fontId="14" fillId="0" borderId="11" xfId="9" applyNumberFormat="1" applyFont="1" applyFill="1" applyBorder="1" applyAlignment="1">
      <alignment horizontal="right" vertical="center" wrapText="1" indent="1"/>
    </xf>
    <xf numFmtId="166" fontId="7" fillId="0" borderId="0" xfId="10" applyNumberFormat="1" applyFont="1" applyFill="1" applyBorder="1" applyAlignment="1">
      <alignment horizontal="center" vertical="center"/>
    </xf>
    <xf numFmtId="0" fontId="16" fillId="0" borderId="9" xfId="9" applyFont="1" applyFill="1" applyBorder="1" applyAlignment="1">
      <alignment horizontal="left" vertical="center"/>
    </xf>
    <xf numFmtId="0" fontId="16" fillId="0" borderId="9" xfId="9" applyFont="1" applyBorder="1" applyAlignment="1">
      <alignment horizontal="left"/>
    </xf>
    <xf numFmtId="4" fontId="14" fillId="0" borderId="10" xfId="9" applyNumberFormat="1" applyFont="1" applyFill="1" applyBorder="1" applyAlignment="1">
      <alignment horizontal="right" vertical="center" indent="1"/>
    </xf>
    <xf numFmtId="0" fontId="7" fillId="0" borderId="0" xfId="0" applyFont="1" applyFill="1" applyAlignment="1">
      <alignment horizontal="center" vertical="center"/>
    </xf>
    <xf numFmtId="0" fontId="14" fillId="0" borderId="11" xfId="9" applyFont="1" applyFill="1" applyBorder="1" applyAlignment="1">
      <alignment horizontal="left" vertical="center"/>
    </xf>
    <xf numFmtId="4" fontId="14" fillId="0" borderId="2" xfId="9" applyNumberFormat="1" applyFont="1" applyFill="1" applyBorder="1" applyAlignment="1">
      <alignment horizontal="right" vertical="center" indent="1"/>
    </xf>
    <xf numFmtId="0" fontId="6" fillId="8" borderId="10" xfId="9" applyFont="1" applyFill="1" applyBorder="1" applyAlignment="1">
      <alignment vertical="center"/>
    </xf>
    <xf numFmtId="3" fontId="24" fillId="0" borderId="0" xfId="0" applyNumberFormat="1" applyFont="1"/>
    <xf numFmtId="0" fontId="25" fillId="0" borderId="0" xfId="0" applyFont="1"/>
    <xf numFmtId="4" fontId="7" fillId="0" borderId="0" xfId="0" applyNumberFormat="1" applyFont="1"/>
    <xf numFmtId="0" fontId="26" fillId="0" borderId="0" xfId="0" applyFont="1"/>
    <xf numFmtId="164" fontId="7" fillId="0" borderId="0" xfId="0" applyNumberFormat="1" applyFont="1"/>
    <xf numFmtId="0" fontId="6" fillId="8" borderId="6" xfId="9" applyFont="1" applyFill="1" applyBorder="1" applyAlignment="1">
      <alignment vertical="center"/>
    </xf>
    <xf numFmtId="4" fontId="6" fillId="8" borderId="10" xfId="9" applyNumberFormat="1" applyFont="1" applyFill="1" applyBorder="1" applyAlignment="1">
      <alignment horizontal="right" vertical="center"/>
    </xf>
    <xf numFmtId="166" fontId="23" fillId="0" borderId="0" xfId="0" applyNumberFormat="1" applyFont="1" applyFill="1" applyBorder="1" applyAlignment="1">
      <alignment horizontal="right" vertical="center"/>
    </xf>
    <xf numFmtId="4" fontId="7" fillId="0" borderId="0" xfId="0" applyNumberFormat="1" applyFont="1" applyFill="1"/>
    <xf numFmtId="0" fontId="0" fillId="0" borderId="0" xfId="0" applyFill="1"/>
    <xf numFmtId="0" fontId="20" fillId="0" borderId="11" xfId="9" applyFont="1" applyBorder="1"/>
    <xf numFmtId="4" fontId="6" fillId="0" borderId="11" xfId="9" applyNumberFormat="1" applyFont="1" applyFill="1" applyBorder="1" applyAlignment="1">
      <alignment horizontal="right" vertical="center"/>
    </xf>
    <xf numFmtId="0" fontId="6" fillId="0" borderId="12" xfId="9" applyFont="1" applyFill="1" applyBorder="1" applyAlignment="1">
      <alignment vertical="center"/>
    </xf>
    <xf numFmtId="166" fontId="23" fillId="0" borderId="0" xfId="10" applyNumberFormat="1" applyFont="1" applyFill="1" applyBorder="1" applyAlignment="1">
      <alignment horizontal="center" vertical="center"/>
    </xf>
    <xf numFmtId="49" fontId="16" fillId="0" borderId="9" xfId="9" applyNumberFormat="1" applyFont="1" applyFill="1" applyBorder="1" applyAlignment="1">
      <alignment vertical="center"/>
    </xf>
    <xf numFmtId="0" fontId="16" fillId="0" borderId="12" xfId="9" applyFont="1" applyFill="1" applyBorder="1" applyAlignment="1">
      <alignment horizontal="left" vertical="center" indent="1"/>
    </xf>
    <xf numFmtId="4" fontId="16" fillId="0" borderId="10" xfId="9" applyNumberFormat="1" applyFont="1" applyFill="1" applyBorder="1" applyAlignment="1">
      <alignment horizontal="right" vertical="center" wrapText="1" indent="1"/>
    </xf>
    <xf numFmtId="0" fontId="7" fillId="0" borderId="0" xfId="0" applyFont="1" applyFill="1" applyAlignment="1">
      <alignment vertical="center" wrapText="1"/>
    </xf>
    <xf numFmtId="164" fontId="2" fillId="0" borderId="0" xfId="8" applyFont="1" applyFill="1"/>
    <xf numFmtId="0" fontId="12" fillId="0" borderId="0" xfId="0" applyFont="1" applyFill="1" applyBorder="1"/>
    <xf numFmtId="4" fontId="12" fillId="0" borderId="0" xfId="0" applyNumberFormat="1" applyFont="1" applyFill="1" applyAlignment="1">
      <alignment horizontal="center"/>
    </xf>
    <xf numFmtId="49" fontId="16" fillId="0" borderId="9" xfId="9" applyNumberFormat="1" applyFont="1" applyFill="1" applyBorder="1"/>
    <xf numFmtId="0" fontId="16" fillId="0" borderId="12" xfId="9" applyFont="1" applyFill="1" applyBorder="1" applyAlignment="1">
      <alignment horizontal="left" vertical="center" wrapText="1" indent="1"/>
    </xf>
    <xf numFmtId="0" fontId="15" fillId="0" borderId="0" xfId="0" applyFont="1" applyFill="1" applyBorder="1"/>
    <xf numFmtId="4" fontId="15" fillId="0" borderId="0" xfId="0" applyNumberFormat="1" applyFont="1" applyFill="1"/>
    <xf numFmtId="4" fontId="15" fillId="0" borderId="0" xfId="0" applyNumberFormat="1" applyFont="1" applyFill="1" applyBorder="1"/>
    <xf numFmtId="0" fontId="15" fillId="0" borderId="0" xfId="0" applyFont="1" applyFill="1"/>
    <xf numFmtId="4" fontId="27" fillId="0" borderId="0" xfId="0" applyNumberFormat="1" applyFont="1" applyFill="1" applyAlignment="1">
      <alignment vertical="center"/>
    </xf>
    <xf numFmtId="167" fontId="15" fillId="0" borderId="0" xfId="0" applyNumberFormat="1" applyFont="1" applyFill="1" applyBorder="1"/>
    <xf numFmtId="167" fontId="12" fillId="0" borderId="0" xfId="0" applyNumberFormat="1" applyFont="1" applyFill="1" applyBorder="1"/>
    <xf numFmtId="0" fontId="16" fillId="0" borderId="11" xfId="9" applyFont="1" applyFill="1" applyBorder="1"/>
    <xf numFmtId="0" fontId="16" fillId="0" borderId="11" xfId="9" applyFont="1" applyFill="1" applyBorder="1" applyAlignment="1">
      <alignment vertical="center"/>
    </xf>
    <xf numFmtId="4" fontId="16" fillId="0" borderId="11" xfId="9" applyNumberFormat="1" applyFont="1" applyFill="1" applyBorder="1" applyAlignment="1">
      <alignment horizontal="right" vertical="center"/>
    </xf>
    <xf numFmtId="0" fontId="13" fillId="0" borderId="0" xfId="4" applyFont="1" applyFill="1"/>
    <xf numFmtId="0" fontId="5" fillId="0" borderId="9" xfId="9" applyFont="1" applyFill="1" applyBorder="1" applyAlignment="1">
      <alignment vertical="center"/>
    </xf>
    <xf numFmtId="0" fontId="5" fillId="0" borderId="12" xfId="9" applyFont="1" applyFill="1" applyBorder="1" applyAlignment="1">
      <alignment vertical="center"/>
    </xf>
    <xf numFmtId="4" fontId="5" fillId="0" borderId="10" xfId="9" applyNumberFormat="1" applyFont="1" applyFill="1" applyBorder="1" applyAlignment="1">
      <alignment horizontal="right" vertical="center" wrapText="1" indent="1"/>
    </xf>
    <xf numFmtId="4" fontId="16" fillId="0" borderId="10" xfId="9" applyNumberFormat="1" applyFont="1" applyFill="1" applyBorder="1" applyAlignment="1">
      <alignment horizontal="right" vertical="center" indent="1"/>
    </xf>
    <xf numFmtId="0" fontId="14" fillId="0" borderId="11" xfId="9" applyFont="1" applyFill="1" applyBorder="1" applyAlignment="1">
      <alignment vertical="center"/>
    </xf>
    <xf numFmtId="4" fontId="14" fillId="0" borderId="11" xfId="9" applyNumberFormat="1" applyFont="1" applyFill="1" applyBorder="1" applyAlignment="1">
      <alignment horizontal="right" vertical="center"/>
    </xf>
    <xf numFmtId="4" fontId="28" fillId="0" borderId="0" xfId="11" applyNumberFormat="1" applyFont="1" applyFill="1" applyBorder="1" applyAlignment="1" applyProtection="1">
      <alignment vertical="top" wrapText="1"/>
      <protection locked="0"/>
    </xf>
    <xf numFmtId="0" fontId="6" fillId="9" borderId="9" xfId="9" applyFont="1" applyFill="1" applyBorder="1" applyAlignment="1">
      <alignment vertical="center"/>
    </xf>
    <xf numFmtId="3" fontId="26" fillId="0" borderId="0" xfId="0" applyNumberFormat="1" applyFont="1"/>
    <xf numFmtId="166" fontId="24" fillId="0" borderId="0" xfId="0" applyNumberFormat="1" applyFont="1" applyFill="1"/>
    <xf numFmtId="164" fontId="7" fillId="4" borderId="0" xfId="10" applyFont="1" applyFill="1"/>
    <xf numFmtId="164" fontId="7" fillId="4" borderId="0" xfId="0" applyNumberFormat="1" applyFont="1" applyFill="1"/>
    <xf numFmtId="0" fontId="14" fillId="0" borderId="0" xfId="2" applyFont="1" applyFill="1"/>
    <xf numFmtId="0" fontId="14" fillId="2" borderId="0" xfId="4" applyFont="1" applyFill="1"/>
    <xf numFmtId="0" fontId="12" fillId="2" borderId="0" xfId="0" applyFont="1" applyFill="1"/>
    <xf numFmtId="4" fontId="14" fillId="2" borderId="0" xfId="4" applyNumberFormat="1" applyFont="1" applyFill="1"/>
    <xf numFmtId="0" fontId="7" fillId="2" borderId="0" xfId="0" applyFont="1" applyFill="1"/>
    <xf numFmtId="4" fontId="7" fillId="2" borderId="0" xfId="0" applyNumberFormat="1" applyFont="1" applyFill="1"/>
    <xf numFmtId="0" fontId="14" fillId="2" borderId="0" xfId="2" applyFont="1" applyFill="1"/>
    <xf numFmtId="0" fontId="5" fillId="3" borderId="0" xfId="2" applyFont="1" applyFill="1" applyAlignment="1">
      <alignment horizontal="center" vertical="center"/>
    </xf>
    <xf numFmtId="0" fontId="5" fillId="3" borderId="0" xfId="2" applyFont="1" applyFill="1" applyAlignment="1">
      <alignment vertical="center"/>
    </xf>
    <xf numFmtId="0" fontId="5" fillId="8" borderId="1" xfId="9" applyFont="1" applyFill="1" applyBorder="1" applyAlignment="1" applyProtection="1">
      <alignment horizontal="center" vertical="center" wrapText="1"/>
      <protection locked="0"/>
    </xf>
    <xf numFmtId="0" fontId="5" fillId="8" borderId="2" xfId="9" applyFont="1" applyFill="1" applyBorder="1" applyAlignment="1" applyProtection="1">
      <alignment horizontal="center" vertical="center" wrapText="1"/>
      <protection locked="0"/>
    </xf>
    <xf numFmtId="0" fontId="5" fillId="8" borderId="3" xfId="9" applyFont="1" applyFill="1" applyBorder="1" applyAlignment="1" applyProtection="1">
      <alignment horizontal="center" vertical="center" wrapText="1"/>
      <protection locked="0"/>
    </xf>
    <xf numFmtId="0" fontId="5" fillId="8" borderId="4" xfId="9" applyFont="1" applyFill="1" applyBorder="1" applyAlignment="1" applyProtection="1">
      <alignment horizontal="center" vertical="center" wrapText="1"/>
      <protection locked="0"/>
    </xf>
    <xf numFmtId="0" fontId="5" fillId="8" borderId="0" xfId="9" applyFont="1" applyFill="1" applyBorder="1" applyAlignment="1" applyProtection="1">
      <alignment horizontal="center" vertical="center" wrapText="1"/>
      <protection locked="0"/>
    </xf>
    <xf numFmtId="0" fontId="5" fillId="8" borderId="5" xfId="9" applyFont="1" applyFill="1" applyBorder="1" applyAlignment="1" applyProtection="1">
      <alignment horizontal="center" vertical="center" wrapText="1"/>
      <protection locked="0"/>
    </xf>
    <xf numFmtId="0" fontId="22" fillId="8" borderId="6" xfId="9" applyFont="1" applyFill="1" applyBorder="1" applyAlignment="1">
      <alignment horizontal="center" vertical="center"/>
    </xf>
    <xf numFmtId="0" fontId="22" fillId="8" borderId="7" xfId="9" applyFont="1" applyFill="1" applyBorder="1" applyAlignment="1">
      <alignment horizontal="center" vertical="center"/>
    </xf>
    <xf numFmtId="0" fontId="22" fillId="8" borderId="8" xfId="9" applyFont="1" applyFill="1" applyBorder="1" applyAlignment="1">
      <alignment horizontal="center" vertical="center"/>
    </xf>
    <xf numFmtId="0" fontId="22" fillId="8" borderId="1" xfId="9" applyFont="1" applyFill="1" applyBorder="1" applyAlignment="1">
      <alignment horizontal="center" vertical="center"/>
    </xf>
    <xf numFmtId="0" fontId="22" fillId="8" borderId="2" xfId="9" applyFont="1" applyFill="1" applyBorder="1" applyAlignment="1">
      <alignment horizontal="center" vertical="center"/>
    </xf>
    <xf numFmtId="0" fontId="22" fillId="8" borderId="3" xfId="9" applyFont="1" applyFill="1" applyBorder="1" applyAlignment="1">
      <alignment horizontal="center" vertical="center"/>
    </xf>
    <xf numFmtId="0" fontId="22" fillId="8" borderId="4" xfId="9" applyFont="1" applyFill="1" applyBorder="1" applyAlignment="1">
      <alignment horizontal="center" vertical="center"/>
    </xf>
    <xf numFmtId="0" fontId="22" fillId="8" borderId="0" xfId="9" applyFont="1" applyFill="1" applyBorder="1" applyAlignment="1">
      <alignment horizontal="center" vertical="center"/>
    </xf>
    <xf numFmtId="0" fontId="22" fillId="8" borderId="5" xfId="9" applyFont="1" applyFill="1" applyBorder="1" applyAlignment="1">
      <alignment horizontal="center" vertical="center"/>
    </xf>
    <xf numFmtId="0" fontId="29" fillId="2" borderId="0" xfId="0" applyFont="1" applyFill="1" applyBorder="1" applyAlignment="1">
      <alignment horizontal="center"/>
    </xf>
    <xf numFmtId="0" fontId="12" fillId="2" borderId="0" xfId="0" applyFont="1" applyFill="1" applyBorder="1" applyAlignment="1">
      <alignment horizontal="center"/>
    </xf>
    <xf numFmtId="0" fontId="12" fillId="2" borderId="0" xfId="0" applyFont="1" applyFill="1" applyBorder="1"/>
    <xf numFmtId="4" fontId="12" fillId="2" borderId="0" xfId="0" applyNumberFormat="1" applyFont="1" applyFill="1" applyBorder="1"/>
    <xf numFmtId="0" fontId="3" fillId="0" borderId="0" xfId="0" applyFont="1" applyFill="1" applyBorder="1" applyAlignment="1">
      <alignment vertical="center"/>
    </xf>
    <xf numFmtId="0" fontId="9" fillId="0" borderId="0" xfId="0" applyFont="1" applyFill="1" applyBorder="1" applyAlignment="1"/>
    <xf numFmtId="0" fontId="17" fillId="0" borderId="0" xfId="0" applyFont="1" applyFill="1"/>
  </cellXfs>
  <cellStyles count="12">
    <cellStyle name="Millares 2 16 3" xfId="8" xr:uid="{BAEDEE23-919D-4D85-B802-CA53D48B0FC1}"/>
    <cellStyle name="Millares 2 2 19" xfId="10" xr:uid="{724561E4-5653-46AE-9427-995F0E4E4457}"/>
    <cellStyle name="Millares 2 41 2" xfId="11" xr:uid="{D05F8B9D-3CD3-478C-B26A-0D04CD38C56D}"/>
    <cellStyle name="Millares 3" xfId="6" xr:uid="{1D0820A3-2FFF-43D3-A2E4-2AB185493ABB}"/>
    <cellStyle name="Normal" xfId="0" builtinId="0"/>
    <cellStyle name="Normal 2" xfId="5" xr:uid="{28B681FE-8EC8-4A65-A91A-C851D60B59BE}"/>
    <cellStyle name="Normal 2 18 2" xfId="7" xr:uid="{75E4342D-A597-41F4-99DF-32929D5F66A6}"/>
    <cellStyle name="Normal 2 3 9" xfId="4" xr:uid="{7D92B75B-106A-45FE-A7C0-BB1E53D3C8EA}"/>
    <cellStyle name="Normal 3 11" xfId="2" xr:uid="{D1FB716C-5609-42D9-B2EF-DD9A09450C68}"/>
    <cellStyle name="Normal 3 2 2" xfId="9" xr:uid="{18209648-B636-45C5-A66C-5DB99B0CAECE}"/>
    <cellStyle name="Normal 3 3 2" xfId="3" xr:uid="{E7D9AD6D-5354-40A3-958B-AB88C0EDCEB8}"/>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BES/Desktop/ESTADOS%20FINANCIEROS%202DO%20TRIM2022/0319_NDM_2202_PEGT_SAB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BES/Desktop/ESTADOS%20FINANCIEROS%202DO%20TRIM2022/EDOS%20FROS%20Y%20PRESUPUESTALES%202o%20TRIM%20para%20entreg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s a los Edos Financieros"/>
      <sheetName val="ESF"/>
      <sheetName val="ESF (I)"/>
      <sheetName val="ACT"/>
      <sheetName val="ACT (I)"/>
      <sheetName val="VHP"/>
      <sheetName val="VHP (I)"/>
      <sheetName val="EFE"/>
      <sheetName val="EFE (I)"/>
      <sheetName val="Conciliacion_Ig"/>
      <sheetName val="Conciliacion_Eg"/>
      <sheetName val="Memoria"/>
      <sheetName val="Memoria (I)"/>
    </sheetNames>
    <sheetDataSet>
      <sheetData sheetId="0"/>
      <sheetData sheetId="1"/>
      <sheetData sheetId="2"/>
      <sheetData sheetId="3">
        <row r="99">
          <cell r="D99">
            <v>1</v>
          </cell>
        </row>
        <row r="100">
          <cell r="D100">
            <v>0.99932243771947971</v>
          </cell>
        </row>
        <row r="101">
          <cell r="D101">
            <v>0.9137840245188702</v>
          </cell>
        </row>
        <row r="102">
          <cell r="D102">
            <v>0.67000606762655046</v>
          </cell>
        </row>
        <row r="103">
          <cell r="D103">
            <v>3.3029321967435643E-3</v>
          </cell>
        </row>
        <row r="104">
          <cell r="D104">
            <v>1.7980305738427506E-3</v>
          </cell>
        </row>
        <row r="105">
          <cell r="D105">
            <v>0.14578340396739123</v>
          </cell>
        </row>
        <row r="106">
          <cell r="D106">
            <v>9.2893590154342232E-2</v>
          </cell>
        </row>
        <row r="107">
          <cell r="D107">
            <v>0</v>
          </cell>
        </row>
        <row r="108">
          <cell r="D108">
            <v>7.462159158415799E-3</v>
          </cell>
        </row>
        <row r="109">
          <cell r="D109">
            <v>1.3174975799532696E-3</v>
          </cell>
        </row>
        <row r="110">
          <cell r="D110">
            <v>1.3930615551206455E-3</v>
          </cell>
        </row>
        <row r="111">
          <cell r="D111">
            <v>1.2998859155896969E-4</v>
          </cell>
        </row>
        <row r="112">
          <cell r="D112">
            <v>8.1903734336677869E-5</v>
          </cell>
        </row>
        <row r="113">
          <cell r="D113">
            <v>5.2193176052918181E-5</v>
          </cell>
        </row>
        <row r="114">
          <cell r="D114">
            <v>3.2007834773977503E-3</v>
          </cell>
        </row>
        <row r="115">
          <cell r="D115">
            <v>7.1979966300616226E-4</v>
          </cell>
        </row>
        <row r="116">
          <cell r="D116">
            <v>0</v>
          </cell>
        </row>
        <row r="117">
          <cell r="D117">
            <v>5.669313809894067E-4</v>
          </cell>
        </row>
        <row r="118">
          <cell r="D118">
            <v>7.8076254042193621E-2</v>
          </cell>
        </row>
        <row r="119">
          <cell r="D119">
            <v>6.7288103729897753E-3</v>
          </cell>
        </row>
        <row r="120">
          <cell r="D120">
            <v>4.8017446314485542E-3</v>
          </cell>
        </row>
        <row r="121">
          <cell r="D121">
            <v>8.2303593353627719E-3</v>
          </cell>
        </row>
        <row r="122">
          <cell r="D122">
            <v>5.2025802219859653E-3</v>
          </cell>
        </row>
        <row r="123">
          <cell r="D123">
            <v>2.567360232766331E-2</v>
          </cell>
        </row>
        <row r="124">
          <cell r="D124">
            <v>4.4949169209683904E-4</v>
          </cell>
        </row>
        <row r="125">
          <cell r="D125">
            <v>1.5954577636886986E-4</v>
          </cell>
        </row>
        <row r="126">
          <cell r="D126">
            <v>1.5405840530434936E-3</v>
          </cell>
        </row>
        <row r="127">
          <cell r="D127">
            <v>2.528953563123405E-2</v>
          </cell>
        </row>
        <row r="128">
          <cell r="D128">
            <v>2.5061693326292896E-4</v>
          </cell>
        </row>
        <row r="129">
          <cell r="D129">
            <v>0</v>
          </cell>
        </row>
        <row r="130">
          <cell r="D130">
            <v>0</v>
          </cell>
        </row>
        <row r="131">
          <cell r="D131">
            <v>0</v>
          </cell>
        </row>
        <row r="132">
          <cell r="D132">
            <v>0</v>
          </cell>
        </row>
        <row r="133">
          <cell r="D133">
            <v>0</v>
          </cell>
        </row>
        <row r="134">
          <cell r="D134">
            <v>0</v>
          </cell>
        </row>
        <row r="135">
          <cell r="D135">
            <v>0</v>
          </cell>
        </row>
        <row r="136">
          <cell r="D136">
            <v>0</v>
          </cell>
        </row>
        <row r="137">
          <cell r="D137">
            <v>0</v>
          </cell>
        </row>
        <row r="138">
          <cell r="D138">
            <v>2.5061693326292896E-4</v>
          </cell>
        </row>
        <row r="139">
          <cell r="D139">
            <v>2.5061693326292896E-4</v>
          </cell>
        </row>
        <row r="140">
          <cell r="D140">
            <v>0</v>
          </cell>
        </row>
        <row r="141">
          <cell r="D141">
            <v>0</v>
          </cell>
        </row>
        <row r="142">
          <cell r="D142">
            <v>0</v>
          </cell>
        </row>
        <row r="143">
          <cell r="D143">
            <v>0</v>
          </cell>
        </row>
        <row r="144">
          <cell r="D144">
            <v>0</v>
          </cell>
        </row>
        <row r="145">
          <cell r="D145">
            <v>0</v>
          </cell>
        </row>
        <row r="146">
          <cell r="D146">
            <v>0</v>
          </cell>
        </row>
        <row r="147">
          <cell r="D147">
            <v>0</v>
          </cell>
        </row>
        <row r="148">
          <cell r="D148">
            <v>0</v>
          </cell>
        </row>
        <row r="149">
          <cell r="D149">
            <v>0</v>
          </cell>
        </row>
        <row r="150">
          <cell r="D150">
            <v>0</v>
          </cell>
        </row>
        <row r="151">
          <cell r="D151">
            <v>0</v>
          </cell>
        </row>
        <row r="152">
          <cell r="D152">
            <v>0</v>
          </cell>
        </row>
        <row r="153">
          <cell r="D153">
            <v>0</v>
          </cell>
        </row>
        <row r="154">
          <cell r="D154">
            <v>0</v>
          </cell>
        </row>
        <row r="155">
          <cell r="D155">
            <v>0</v>
          </cell>
        </row>
        <row r="156">
          <cell r="D156">
            <v>0</v>
          </cell>
        </row>
        <row r="157">
          <cell r="D157">
            <v>0</v>
          </cell>
        </row>
        <row r="158">
          <cell r="D158">
            <v>0</v>
          </cell>
        </row>
        <row r="159">
          <cell r="D159">
            <v>0</v>
          </cell>
        </row>
        <row r="160">
          <cell r="D160">
            <v>0</v>
          </cell>
        </row>
        <row r="161">
          <cell r="D161">
            <v>0</v>
          </cell>
        </row>
        <row r="162">
          <cell r="D162">
            <v>0</v>
          </cell>
        </row>
        <row r="163">
          <cell r="D163">
            <v>0</v>
          </cell>
        </row>
        <row r="164">
          <cell r="D164">
            <v>0</v>
          </cell>
        </row>
        <row r="165">
          <cell r="D165">
            <v>0</v>
          </cell>
        </row>
        <row r="166">
          <cell r="D166">
            <v>0</v>
          </cell>
        </row>
        <row r="167">
          <cell r="D167">
            <v>0</v>
          </cell>
        </row>
        <row r="168">
          <cell r="D168">
            <v>0</v>
          </cell>
        </row>
        <row r="169">
          <cell r="D169">
            <v>0</v>
          </cell>
        </row>
        <row r="170">
          <cell r="D170">
            <v>0</v>
          </cell>
        </row>
        <row r="171">
          <cell r="D171">
            <v>0</v>
          </cell>
        </row>
        <row r="172">
          <cell r="D172">
            <v>0</v>
          </cell>
        </row>
        <row r="173">
          <cell r="D173">
            <v>0</v>
          </cell>
        </row>
        <row r="174">
          <cell r="D174">
            <v>0</v>
          </cell>
        </row>
        <row r="175">
          <cell r="D175">
            <v>0</v>
          </cell>
        </row>
        <row r="176">
          <cell r="D176">
            <v>0</v>
          </cell>
        </row>
        <row r="177">
          <cell r="D177">
            <v>0</v>
          </cell>
        </row>
        <row r="178">
          <cell r="D178">
            <v>0</v>
          </cell>
        </row>
        <row r="179">
          <cell r="D179">
            <v>0</v>
          </cell>
        </row>
        <row r="180">
          <cell r="D180">
            <v>0</v>
          </cell>
        </row>
        <row r="181">
          <cell r="D181">
            <v>0</v>
          </cell>
        </row>
        <row r="182">
          <cell r="D182">
            <v>0</v>
          </cell>
        </row>
        <row r="183">
          <cell r="D183">
            <v>0</v>
          </cell>
        </row>
        <row r="184">
          <cell r="D184">
            <v>0</v>
          </cell>
        </row>
        <row r="185">
          <cell r="D185">
            <v>0</v>
          </cell>
        </row>
        <row r="186">
          <cell r="D186">
            <v>4.269453472573665E-4</v>
          </cell>
        </row>
        <row r="187">
          <cell r="D187">
            <v>4.269453472573665E-4</v>
          </cell>
        </row>
        <row r="188">
          <cell r="D188">
            <v>1.6138181623396507E-4</v>
          </cell>
        </row>
        <row r="189">
          <cell r="D189">
            <v>0</v>
          </cell>
        </row>
        <row r="190">
          <cell r="D190">
            <v>0</v>
          </cell>
        </row>
        <row r="191">
          <cell r="D191">
            <v>0</v>
          </cell>
        </row>
        <row r="192">
          <cell r="D192">
            <v>0</v>
          </cell>
        </row>
        <row r="193">
          <cell r="D193">
            <v>0</v>
          </cell>
        </row>
        <row r="194">
          <cell r="D194">
            <v>0</v>
          </cell>
        </row>
        <row r="195">
          <cell r="D195">
            <v>2.6556353102340143E-4</v>
          </cell>
        </row>
        <row r="196">
          <cell r="D196">
            <v>0</v>
          </cell>
        </row>
        <row r="197">
          <cell r="D197">
            <v>0</v>
          </cell>
        </row>
        <row r="198">
          <cell r="D198">
            <v>0</v>
          </cell>
        </row>
        <row r="199">
          <cell r="D199">
            <v>0</v>
          </cell>
        </row>
        <row r="200">
          <cell r="D200">
            <v>0</v>
          </cell>
        </row>
        <row r="201">
          <cell r="D201">
            <v>0</v>
          </cell>
        </row>
        <row r="202">
          <cell r="D202">
            <v>0</v>
          </cell>
        </row>
        <row r="203">
          <cell r="D203">
            <v>0</v>
          </cell>
        </row>
        <row r="204">
          <cell r="D204">
            <v>0</v>
          </cell>
        </row>
        <row r="205">
          <cell r="D205">
            <v>0</v>
          </cell>
        </row>
        <row r="206">
          <cell r="D206">
            <v>0</v>
          </cell>
        </row>
        <row r="207">
          <cell r="D207">
            <v>0</v>
          </cell>
        </row>
        <row r="208">
          <cell r="D208">
            <v>0</v>
          </cell>
        </row>
        <row r="209">
          <cell r="D209">
            <v>0</v>
          </cell>
        </row>
        <row r="210">
          <cell r="D210">
            <v>0</v>
          </cell>
        </row>
        <row r="211">
          <cell r="D211">
            <v>0</v>
          </cell>
        </row>
        <row r="212">
          <cell r="D212">
            <v>0</v>
          </cell>
        </row>
        <row r="213">
          <cell r="D213">
            <v>0</v>
          </cell>
        </row>
        <row r="214">
          <cell r="D214">
            <v>0</v>
          </cell>
        </row>
        <row r="215">
          <cell r="D215">
            <v>0</v>
          </cell>
        </row>
        <row r="216">
          <cell r="D216">
            <v>0</v>
          </cell>
        </row>
        <row r="217">
          <cell r="D217">
            <v>0</v>
          </cell>
        </row>
        <row r="218">
          <cell r="D218">
            <v>0</v>
          </cell>
        </row>
        <row r="219">
          <cell r="D219">
            <v>0</v>
          </cell>
        </row>
        <row r="220">
          <cell r="D220">
            <v>0</v>
          </cell>
        </row>
        <row r="221">
          <cell r="D221">
            <v>0</v>
          </cell>
        </row>
      </sheetData>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 DE VALIDAC"/>
      <sheetName val="ESF"/>
      <sheetName val="ACT"/>
      <sheetName val="VHP"/>
      <sheetName val="EFE"/>
      <sheetName val="CSF"/>
      <sheetName val="EAA"/>
      <sheetName val="ADP"/>
      <sheetName val="NOTAS1"/>
      <sheetName val="PC"/>
      <sheetName val="R(2)"/>
      <sheetName val="CFF R(2)"/>
      <sheetName val="CA"/>
      <sheetName val="COG"/>
      <sheetName val="CE"/>
      <sheetName val="CFG"/>
      <sheetName val="EN"/>
      <sheetName val="ID"/>
      <sheetName val="FF"/>
      <sheetName val="IPF"/>
      <sheetName val="GCP"/>
      <sheetName val="PPI"/>
      <sheetName val="IR"/>
      <sheetName val="ING"/>
      <sheetName val="EGR"/>
      <sheetName val="ANX MPAS"/>
      <sheetName val="ANX DGF "/>
      <sheetName val="ANX EB"/>
      <sheetName val="ANX RCBPE"/>
      <sheetName val="Muebles_Contableoja30"/>
      <sheetName val="Inmuebles_Contable"/>
      <sheetName val="ANX RMB"/>
      <sheetName val="ANX RBI"/>
      <sheetName val="ANX OTL"/>
    </sheetNames>
    <sheetDataSet>
      <sheetData sheetId="0"/>
      <sheetData sheetId="1"/>
      <sheetData sheetId="2">
        <row r="24">
          <cell r="C24">
            <v>440385796.22000003</v>
          </cell>
        </row>
        <row r="66">
          <cell r="C66">
            <v>382725894.66000003</v>
          </cell>
        </row>
      </sheetData>
      <sheetData sheetId="3"/>
      <sheetData sheetId="4"/>
      <sheetData sheetId="5"/>
      <sheetData sheetId="6"/>
      <sheetData sheetId="7"/>
      <sheetData sheetId="8"/>
      <sheetData sheetId="9"/>
      <sheetData sheetId="10">
        <row r="16">
          <cell r="F16">
            <v>440385796.22000003</v>
          </cell>
        </row>
      </sheetData>
      <sheetData sheetId="11"/>
      <sheetData sheetId="12">
        <row r="24">
          <cell r="F24">
            <v>388846958.99999994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831DD-8CC4-4DC2-9528-AA4BE0A42F49}">
  <sheetPr>
    <tabColor rgb="FFFFC000"/>
  </sheetPr>
  <dimension ref="A1:DV1034"/>
  <sheetViews>
    <sheetView tabSelected="1" view="pageBreakPreview" topLeftCell="A685" zoomScale="98" zoomScaleNormal="96" zoomScaleSheetLayoutView="98" workbookViewId="0">
      <selection activeCell="B1" sqref="B1:G690"/>
    </sheetView>
  </sheetViews>
  <sheetFormatPr baseColWidth="10" defaultRowHeight="12.75" x14ac:dyDescent="0.2"/>
  <cols>
    <col min="1" max="1" width="11.42578125" style="19"/>
    <col min="2" max="2" width="10.42578125" style="4" customWidth="1"/>
    <col min="3" max="3" width="59.42578125" style="4" customWidth="1"/>
    <col min="4" max="6" width="26.7109375" style="4" customWidth="1"/>
    <col min="7" max="7" width="30.5703125" style="14" customWidth="1"/>
    <col min="8" max="8" width="18.42578125" style="14" bestFit="1" customWidth="1"/>
    <col min="9" max="9" width="19.85546875" style="14" customWidth="1"/>
    <col min="10" max="10" width="14" style="4" customWidth="1"/>
    <col min="11" max="11" width="8.5703125" style="4" customWidth="1"/>
    <col min="12" max="12" width="13.5703125" style="4" customWidth="1"/>
    <col min="13" max="13" width="21.140625" style="4" customWidth="1"/>
    <col min="14" max="14" width="12.140625" style="4" bestFit="1" customWidth="1"/>
    <col min="15" max="17" width="11.42578125" style="4"/>
    <col min="18" max="18" width="14.28515625" style="4" customWidth="1"/>
    <col min="19" max="19" width="12.7109375" style="4" bestFit="1" customWidth="1"/>
    <col min="20" max="16384" width="11.42578125" style="4"/>
  </cols>
  <sheetData>
    <row r="1" spans="1:12" ht="15" customHeight="1" x14ac:dyDescent="0.2">
      <c r="A1" s="179"/>
      <c r="B1" s="158" t="s">
        <v>0</v>
      </c>
      <c r="C1" s="159"/>
      <c r="D1" s="159"/>
      <c r="E1" s="159"/>
      <c r="F1" s="159"/>
      <c r="G1" s="159"/>
      <c r="H1" s="2" t="s">
        <v>1</v>
      </c>
      <c r="I1" s="3">
        <v>2022</v>
      </c>
      <c r="J1" s="1"/>
      <c r="K1" s="1"/>
      <c r="L1" s="1"/>
    </row>
    <row r="2" spans="1:12" ht="15" customHeight="1" x14ac:dyDescent="0.2">
      <c r="A2" s="179"/>
      <c r="B2" s="158" t="s">
        <v>2</v>
      </c>
      <c r="C2" s="159"/>
      <c r="D2" s="159"/>
      <c r="E2" s="159"/>
      <c r="F2" s="159"/>
      <c r="G2" s="159"/>
      <c r="H2" s="2" t="s">
        <v>3</v>
      </c>
      <c r="I2" s="3" t="s">
        <v>4</v>
      </c>
      <c r="J2" s="1"/>
      <c r="K2" s="1"/>
      <c r="L2" s="1"/>
    </row>
    <row r="3" spans="1:12" ht="15.75" customHeight="1" x14ac:dyDescent="0.2">
      <c r="A3" s="179"/>
      <c r="B3" s="158" t="s">
        <v>5</v>
      </c>
      <c r="C3" s="159"/>
      <c r="D3" s="159"/>
      <c r="E3" s="159"/>
      <c r="F3" s="159"/>
      <c r="G3" s="159"/>
      <c r="H3" s="2" t="s">
        <v>6</v>
      </c>
      <c r="I3" s="3">
        <v>2</v>
      </c>
      <c r="J3" s="1"/>
      <c r="K3" s="1"/>
      <c r="L3" s="1"/>
    </row>
    <row r="4" spans="1:12" x14ac:dyDescent="0.2">
      <c r="B4" s="5" t="s">
        <v>7</v>
      </c>
      <c r="C4" s="6"/>
      <c r="D4" s="6"/>
      <c r="E4" s="6"/>
      <c r="F4" s="6"/>
      <c r="G4" s="6"/>
      <c r="H4" s="6"/>
      <c r="I4" s="6"/>
    </row>
    <row r="5" spans="1:12" ht="22.5" customHeight="1" x14ac:dyDescent="0.25">
      <c r="A5" s="180"/>
      <c r="B5" s="7"/>
      <c r="C5" s="7"/>
      <c r="D5" s="7"/>
      <c r="E5" s="7"/>
      <c r="F5" s="7"/>
      <c r="G5" s="7"/>
      <c r="H5" s="7"/>
      <c r="I5" s="8"/>
      <c r="J5" s="7"/>
      <c r="K5" s="7"/>
      <c r="L5" s="7"/>
    </row>
    <row r="6" spans="1:12" ht="12" customHeight="1" x14ac:dyDescent="0.2">
      <c r="B6" s="9"/>
      <c r="C6" s="10"/>
      <c r="D6" s="11"/>
      <c r="E6" s="12"/>
      <c r="F6" s="12"/>
      <c r="G6" s="13"/>
    </row>
    <row r="7" spans="1:12" ht="12" customHeight="1" x14ac:dyDescent="0.2">
      <c r="B7" s="6" t="s">
        <v>8</v>
      </c>
      <c r="C7" s="6"/>
      <c r="D7" s="6"/>
      <c r="E7" s="6"/>
      <c r="F7" s="6"/>
      <c r="G7" s="6"/>
      <c r="H7" s="6"/>
      <c r="I7" s="6"/>
    </row>
    <row r="8" spans="1:12" ht="12" customHeight="1" x14ac:dyDescent="0.2">
      <c r="B8" s="15" t="s">
        <v>9</v>
      </c>
      <c r="C8" s="15" t="s">
        <v>10</v>
      </c>
      <c r="D8" s="15" t="s">
        <v>11</v>
      </c>
      <c r="E8" s="15" t="s">
        <v>12</v>
      </c>
      <c r="F8" s="15"/>
      <c r="G8" s="15"/>
      <c r="H8" s="15"/>
      <c r="I8" s="15"/>
    </row>
    <row r="9" spans="1:12" ht="12" customHeight="1" x14ac:dyDescent="0.2">
      <c r="B9" s="16">
        <v>1114</v>
      </c>
      <c r="C9" s="17" t="s">
        <v>13</v>
      </c>
      <c r="D9" s="18">
        <v>0</v>
      </c>
      <c r="E9" s="17"/>
      <c r="F9" s="17"/>
      <c r="G9" s="17"/>
      <c r="H9" s="17"/>
      <c r="I9" s="17"/>
    </row>
    <row r="10" spans="1:12" ht="12" customHeight="1" x14ac:dyDescent="0.2">
      <c r="B10" s="16">
        <v>1115</v>
      </c>
      <c r="C10" s="17" t="s">
        <v>14</v>
      </c>
      <c r="D10" s="18">
        <v>0</v>
      </c>
      <c r="E10" s="17"/>
      <c r="F10" s="17"/>
      <c r="G10" s="17"/>
      <c r="H10" s="17"/>
      <c r="I10" s="17"/>
    </row>
    <row r="11" spans="1:12" ht="12" customHeight="1" x14ac:dyDescent="0.2">
      <c r="B11" s="16">
        <v>1121</v>
      </c>
      <c r="C11" s="17" t="s">
        <v>15</v>
      </c>
      <c r="D11" s="18">
        <v>398677.05</v>
      </c>
      <c r="E11" s="17"/>
      <c r="F11" s="17"/>
      <c r="G11" s="17"/>
      <c r="H11" s="17"/>
      <c r="I11" s="17"/>
    </row>
    <row r="12" spans="1:12" ht="12" customHeight="1" x14ac:dyDescent="0.2">
      <c r="B12" s="16">
        <v>1211</v>
      </c>
      <c r="C12" s="17" t="s">
        <v>16</v>
      </c>
      <c r="D12" s="18">
        <v>434453.71</v>
      </c>
      <c r="E12" s="17"/>
      <c r="F12" s="17"/>
      <c r="G12" s="17"/>
      <c r="H12" s="17"/>
      <c r="I12" s="17"/>
    </row>
    <row r="13" spans="1:12" ht="12" customHeight="1" x14ac:dyDescent="0.2">
      <c r="B13" s="17"/>
      <c r="C13" s="17"/>
      <c r="D13" s="17"/>
      <c r="E13" s="17"/>
      <c r="F13" s="17"/>
      <c r="G13" s="17"/>
      <c r="H13" s="17"/>
      <c r="I13" s="17"/>
    </row>
    <row r="14" spans="1:12" ht="12" customHeight="1" x14ac:dyDescent="0.2">
      <c r="B14" s="6" t="s">
        <v>17</v>
      </c>
      <c r="C14" s="6"/>
      <c r="D14" s="6"/>
      <c r="E14" s="6"/>
      <c r="F14" s="6"/>
      <c r="G14" s="6"/>
      <c r="H14" s="6"/>
      <c r="I14" s="6"/>
    </row>
    <row r="15" spans="1:12" ht="12" customHeight="1" x14ac:dyDescent="0.2">
      <c r="B15" s="15" t="s">
        <v>9</v>
      </c>
      <c r="C15" s="15" t="s">
        <v>10</v>
      </c>
      <c r="D15" s="15" t="s">
        <v>11</v>
      </c>
      <c r="E15" s="15">
        <v>2021</v>
      </c>
      <c r="F15" s="15">
        <v>2020</v>
      </c>
      <c r="G15" s="15">
        <v>2019</v>
      </c>
      <c r="H15" s="15">
        <v>2018</v>
      </c>
      <c r="I15" s="15" t="s">
        <v>18</v>
      </c>
    </row>
    <row r="16" spans="1:12" ht="12" customHeight="1" x14ac:dyDescent="0.2">
      <c r="B16" s="16">
        <v>1122</v>
      </c>
      <c r="C16" s="17" t="s">
        <v>19</v>
      </c>
      <c r="D16" s="18">
        <v>477665</v>
      </c>
      <c r="E16" s="18">
        <v>0</v>
      </c>
      <c r="F16" s="18">
        <v>0</v>
      </c>
      <c r="G16" s="18">
        <v>0</v>
      </c>
      <c r="H16" s="18">
        <v>0</v>
      </c>
      <c r="I16" s="17"/>
    </row>
    <row r="17" spans="2:9" ht="12" customHeight="1" x14ac:dyDescent="0.2">
      <c r="B17" s="16">
        <v>1124</v>
      </c>
      <c r="C17" s="17" t="s">
        <v>20</v>
      </c>
      <c r="D17" s="18">
        <v>0</v>
      </c>
      <c r="E17" s="18">
        <v>0</v>
      </c>
      <c r="F17" s="18">
        <v>0</v>
      </c>
      <c r="G17" s="18">
        <v>0</v>
      </c>
      <c r="H17" s="18">
        <v>0</v>
      </c>
      <c r="I17" s="17"/>
    </row>
    <row r="18" spans="2:9" ht="12" customHeight="1" x14ac:dyDescent="0.2">
      <c r="B18" s="17"/>
      <c r="C18" s="17"/>
      <c r="D18" s="17"/>
      <c r="E18" s="17"/>
      <c r="F18" s="17"/>
      <c r="G18" s="17"/>
      <c r="H18" s="17"/>
      <c r="I18" s="17"/>
    </row>
    <row r="19" spans="2:9" ht="12" customHeight="1" x14ac:dyDescent="0.2">
      <c r="B19" s="6" t="s">
        <v>21</v>
      </c>
      <c r="C19" s="6"/>
      <c r="D19" s="6"/>
      <c r="E19" s="6"/>
      <c r="F19" s="6"/>
      <c r="G19" s="6"/>
      <c r="H19" s="6"/>
      <c r="I19" s="6"/>
    </row>
    <row r="20" spans="2:9" ht="12" customHeight="1" x14ac:dyDescent="0.2">
      <c r="B20" s="15" t="s">
        <v>9</v>
      </c>
      <c r="C20" s="15" t="s">
        <v>10</v>
      </c>
      <c r="D20" s="15" t="s">
        <v>11</v>
      </c>
      <c r="E20" s="15" t="s">
        <v>22</v>
      </c>
      <c r="F20" s="15" t="s">
        <v>23</v>
      </c>
      <c r="G20" s="15" t="s">
        <v>24</v>
      </c>
      <c r="H20" s="15" t="s">
        <v>25</v>
      </c>
      <c r="I20" s="15" t="s">
        <v>26</v>
      </c>
    </row>
    <row r="21" spans="2:9" ht="12" customHeight="1" x14ac:dyDescent="0.2">
      <c r="B21" s="16">
        <v>1123</v>
      </c>
      <c r="C21" s="17" t="s">
        <v>27</v>
      </c>
      <c r="D21" s="18">
        <v>1049605.75</v>
      </c>
      <c r="E21" s="18">
        <v>1049605.75</v>
      </c>
      <c r="F21" s="18">
        <v>0</v>
      </c>
      <c r="G21" s="18">
        <v>0</v>
      </c>
      <c r="H21" s="18">
        <v>0</v>
      </c>
      <c r="I21" s="17"/>
    </row>
    <row r="22" spans="2:9" ht="12" customHeight="1" x14ac:dyDescent="0.2">
      <c r="B22" s="16">
        <v>1125</v>
      </c>
      <c r="C22" s="17" t="s">
        <v>28</v>
      </c>
      <c r="D22" s="18">
        <v>153000</v>
      </c>
      <c r="E22" s="18">
        <v>153000</v>
      </c>
      <c r="F22" s="18">
        <v>0</v>
      </c>
      <c r="G22" s="18">
        <v>0</v>
      </c>
      <c r="H22" s="18">
        <v>0</v>
      </c>
      <c r="I22" s="17"/>
    </row>
    <row r="23" spans="2:9" ht="12" customHeight="1" x14ac:dyDescent="0.2">
      <c r="B23" s="16">
        <v>1126</v>
      </c>
      <c r="C23" s="17" t="s">
        <v>29</v>
      </c>
      <c r="D23" s="18">
        <v>0</v>
      </c>
      <c r="E23" s="18">
        <v>0</v>
      </c>
      <c r="F23" s="18">
        <v>0</v>
      </c>
      <c r="G23" s="18">
        <v>0</v>
      </c>
      <c r="H23" s="18">
        <v>0</v>
      </c>
      <c r="I23" s="17"/>
    </row>
    <row r="24" spans="2:9" ht="12" customHeight="1" x14ac:dyDescent="0.2">
      <c r="B24" s="16">
        <v>1129</v>
      </c>
      <c r="C24" s="17" t="s">
        <v>30</v>
      </c>
      <c r="D24" s="18">
        <v>0</v>
      </c>
      <c r="E24" s="18">
        <v>0</v>
      </c>
      <c r="F24" s="18">
        <v>0</v>
      </c>
      <c r="G24" s="18">
        <v>0</v>
      </c>
      <c r="H24" s="18">
        <v>0</v>
      </c>
      <c r="I24" s="17"/>
    </row>
    <row r="25" spans="2:9" ht="12" customHeight="1" x14ac:dyDescent="0.2">
      <c r="B25" s="16">
        <v>1131</v>
      </c>
      <c r="C25" s="17" t="s">
        <v>31</v>
      </c>
      <c r="D25" s="18">
        <v>4754227.3499999996</v>
      </c>
      <c r="E25" s="18">
        <v>4754227.3499999996</v>
      </c>
      <c r="F25" s="18">
        <v>0</v>
      </c>
      <c r="G25" s="18">
        <v>0</v>
      </c>
      <c r="H25" s="18">
        <v>0</v>
      </c>
      <c r="I25" s="17"/>
    </row>
    <row r="26" spans="2:9" ht="12" customHeight="1" x14ac:dyDescent="0.2">
      <c r="B26" s="16">
        <v>1132</v>
      </c>
      <c r="C26" s="17" t="s">
        <v>32</v>
      </c>
      <c r="D26" s="18">
        <v>0</v>
      </c>
      <c r="E26" s="18">
        <v>0</v>
      </c>
      <c r="F26" s="18">
        <v>0</v>
      </c>
      <c r="G26" s="18">
        <v>0</v>
      </c>
      <c r="H26" s="18">
        <v>0</v>
      </c>
      <c r="I26" s="17"/>
    </row>
    <row r="27" spans="2:9" ht="12" customHeight="1" x14ac:dyDescent="0.2">
      <c r="B27" s="16">
        <v>1133</v>
      </c>
      <c r="C27" s="17" t="s">
        <v>33</v>
      </c>
      <c r="D27" s="18">
        <v>0</v>
      </c>
      <c r="E27" s="18">
        <v>0</v>
      </c>
      <c r="F27" s="18">
        <v>0</v>
      </c>
      <c r="G27" s="18">
        <v>0</v>
      </c>
      <c r="H27" s="18">
        <v>0</v>
      </c>
      <c r="I27" s="17"/>
    </row>
    <row r="28" spans="2:9" x14ac:dyDescent="0.2">
      <c r="B28" s="16">
        <v>1134</v>
      </c>
      <c r="C28" s="17" t="s">
        <v>34</v>
      </c>
      <c r="D28" s="18">
        <v>1025887.9</v>
      </c>
      <c r="E28" s="18">
        <v>0</v>
      </c>
      <c r="F28" s="18">
        <v>0</v>
      </c>
      <c r="G28" s="18">
        <v>0</v>
      </c>
      <c r="H28" s="18">
        <v>1025887.9</v>
      </c>
      <c r="I28" s="17"/>
    </row>
    <row r="29" spans="2:9" ht="12" customHeight="1" x14ac:dyDescent="0.2">
      <c r="B29" s="16">
        <v>1139</v>
      </c>
      <c r="C29" s="17" t="s">
        <v>35</v>
      </c>
      <c r="D29" s="18">
        <v>0</v>
      </c>
      <c r="E29" s="18">
        <v>0</v>
      </c>
      <c r="F29" s="18">
        <v>0</v>
      </c>
      <c r="G29" s="18">
        <v>0</v>
      </c>
      <c r="H29" s="18">
        <v>0</v>
      </c>
      <c r="I29" s="17"/>
    </row>
    <row r="30" spans="2:9" ht="12" customHeight="1" x14ac:dyDescent="0.2">
      <c r="C30" s="20"/>
    </row>
    <row r="31" spans="2:9" ht="12" customHeight="1" x14ac:dyDescent="0.2">
      <c r="B31" s="4" t="s">
        <v>36</v>
      </c>
    </row>
    <row r="32" spans="2:9" ht="12" customHeight="1" x14ac:dyDescent="0.2">
      <c r="B32" s="4" t="s">
        <v>37</v>
      </c>
    </row>
    <row r="33" spans="2:10" ht="12" customHeight="1" x14ac:dyDescent="0.2"/>
    <row r="34" spans="2:10" ht="12" customHeight="1" x14ac:dyDescent="0.2">
      <c r="B34" s="6" t="s">
        <v>38</v>
      </c>
      <c r="C34" s="6"/>
      <c r="D34" s="6"/>
      <c r="E34" s="6"/>
      <c r="F34" s="6"/>
      <c r="G34" s="6"/>
      <c r="H34" s="6"/>
      <c r="I34" s="6"/>
      <c r="J34" s="17"/>
    </row>
    <row r="35" spans="2:10" ht="12.75" customHeight="1" x14ac:dyDescent="0.2">
      <c r="B35" s="15" t="s">
        <v>9</v>
      </c>
      <c r="C35" s="15" t="s">
        <v>10</v>
      </c>
      <c r="D35" s="15" t="s">
        <v>11</v>
      </c>
      <c r="E35" s="15" t="s">
        <v>39</v>
      </c>
      <c r="F35" s="15" t="s">
        <v>40</v>
      </c>
      <c r="G35" s="15" t="s">
        <v>41</v>
      </c>
      <c r="H35" s="15" t="s">
        <v>42</v>
      </c>
      <c r="I35" s="15"/>
      <c r="J35" s="17"/>
    </row>
    <row r="36" spans="2:10" x14ac:dyDescent="0.2">
      <c r="B36" s="16">
        <v>1140</v>
      </c>
      <c r="C36" s="17" t="s">
        <v>43</v>
      </c>
      <c r="D36" s="18">
        <f>SUM(D37:D41)</f>
        <v>0</v>
      </c>
      <c r="E36" s="17"/>
      <c r="F36" s="17"/>
      <c r="G36" s="17"/>
      <c r="H36" s="17"/>
      <c r="I36" s="17"/>
      <c r="J36" s="17"/>
    </row>
    <row r="37" spans="2:10" x14ac:dyDescent="0.2">
      <c r="B37" s="16">
        <v>1141</v>
      </c>
      <c r="C37" s="17" t="s">
        <v>44</v>
      </c>
      <c r="D37" s="18">
        <v>0</v>
      </c>
      <c r="E37" s="17"/>
      <c r="F37" s="17"/>
      <c r="G37" s="17"/>
      <c r="H37" s="17"/>
      <c r="I37" s="17"/>
      <c r="J37" s="17"/>
    </row>
    <row r="38" spans="2:10" x14ac:dyDescent="0.2">
      <c r="B38" s="16">
        <v>1142</v>
      </c>
      <c r="C38" s="17" t="s">
        <v>45</v>
      </c>
      <c r="D38" s="18">
        <v>0</v>
      </c>
      <c r="E38" s="17"/>
      <c r="F38" s="17"/>
      <c r="G38" s="17"/>
      <c r="H38" s="17"/>
      <c r="I38" s="17"/>
      <c r="J38" s="17"/>
    </row>
    <row r="39" spans="2:10" x14ac:dyDescent="0.2">
      <c r="B39" s="16">
        <v>1143</v>
      </c>
      <c r="C39" s="17" t="s">
        <v>46</v>
      </c>
      <c r="D39" s="18">
        <v>0</v>
      </c>
      <c r="E39" s="17"/>
      <c r="F39" s="17"/>
      <c r="G39" s="17"/>
      <c r="H39" s="17"/>
      <c r="I39" s="17"/>
      <c r="J39" s="17"/>
    </row>
    <row r="40" spans="2:10" x14ac:dyDescent="0.2">
      <c r="B40" s="16">
        <v>1144</v>
      </c>
      <c r="C40" s="17" t="s">
        <v>47</v>
      </c>
      <c r="D40" s="18">
        <v>0</v>
      </c>
      <c r="E40" s="17"/>
      <c r="F40" s="17"/>
      <c r="G40" s="17"/>
      <c r="H40" s="17"/>
      <c r="I40" s="17"/>
      <c r="J40" s="17"/>
    </row>
    <row r="41" spans="2:10" x14ac:dyDescent="0.2">
      <c r="B41" s="16">
        <v>1145</v>
      </c>
      <c r="C41" s="17" t="s">
        <v>48</v>
      </c>
      <c r="D41" s="18">
        <v>0</v>
      </c>
      <c r="E41" s="17"/>
      <c r="F41" s="17"/>
      <c r="G41" s="17"/>
      <c r="H41" s="17"/>
      <c r="I41" s="17"/>
      <c r="J41" s="17"/>
    </row>
    <row r="42" spans="2:10" x14ac:dyDescent="0.2">
      <c r="B42" s="17"/>
      <c r="C42" s="17"/>
      <c r="D42" s="17"/>
      <c r="E42" s="17"/>
      <c r="F42" s="17"/>
      <c r="G42" s="17"/>
      <c r="H42" s="17"/>
      <c r="I42" s="17"/>
      <c r="J42" s="17"/>
    </row>
    <row r="43" spans="2:10" ht="12" customHeight="1" x14ac:dyDescent="0.2">
      <c r="B43" s="6" t="s">
        <v>49</v>
      </c>
      <c r="C43" s="6"/>
      <c r="D43" s="6"/>
      <c r="E43" s="6"/>
      <c r="F43" s="6"/>
      <c r="G43" s="6"/>
      <c r="H43" s="6"/>
      <c r="I43" s="6"/>
      <c r="J43" s="17"/>
    </row>
    <row r="44" spans="2:10" ht="14.25" customHeight="1" x14ac:dyDescent="0.2">
      <c r="B44" s="15" t="s">
        <v>9</v>
      </c>
      <c r="C44" s="15" t="s">
        <v>10</v>
      </c>
      <c r="D44" s="15" t="s">
        <v>11</v>
      </c>
      <c r="E44" s="15" t="s">
        <v>50</v>
      </c>
      <c r="F44" s="15" t="s">
        <v>51</v>
      </c>
      <c r="G44" s="15" t="s">
        <v>52</v>
      </c>
      <c r="H44" s="15"/>
      <c r="I44" s="15"/>
      <c r="J44" s="17"/>
    </row>
    <row r="45" spans="2:10" x14ac:dyDescent="0.2">
      <c r="B45" s="16">
        <v>1150</v>
      </c>
      <c r="C45" s="17" t="s">
        <v>53</v>
      </c>
      <c r="D45" s="18">
        <f>D46</f>
        <v>0</v>
      </c>
      <c r="E45" s="17"/>
      <c r="F45" s="17"/>
      <c r="G45" s="17"/>
      <c r="H45" s="17"/>
      <c r="I45" s="17"/>
      <c r="J45" s="17"/>
    </row>
    <row r="46" spans="2:10" x14ac:dyDescent="0.2">
      <c r="B46" s="16">
        <v>1151</v>
      </c>
      <c r="C46" s="17" t="s">
        <v>54</v>
      </c>
      <c r="D46" s="18">
        <v>0</v>
      </c>
      <c r="E46" s="17"/>
      <c r="F46" s="17"/>
      <c r="G46" s="17"/>
      <c r="H46" s="17"/>
      <c r="I46" s="17"/>
      <c r="J46" s="17"/>
    </row>
    <row r="47" spans="2:10" x14ac:dyDescent="0.2">
      <c r="B47" s="17"/>
      <c r="C47" s="17"/>
      <c r="D47" s="17"/>
      <c r="E47" s="17"/>
      <c r="F47" s="17"/>
      <c r="G47" s="17"/>
      <c r="H47" s="17"/>
      <c r="I47" s="17"/>
      <c r="J47" s="17"/>
    </row>
    <row r="48" spans="2:10" x14ac:dyDescent="0.2">
      <c r="B48" s="6" t="s">
        <v>55</v>
      </c>
      <c r="C48" s="6"/>
      <c r="D48" s="6"/>
      <c r="E48" s="6"/>
      <c r="F48" s="6"/>
      <c r="G48" s="6"/>
      <c r="H48" s="6"/>
      <c r="I48" s="6"/>
      <c r="J48" s="17"/>
    </row>
    <row r="49" spans="2:11" x14ac:dyDescent="0.2">
      <c r="B49" s="15" t="s">
        <v>9</v>
      </c>
      <c r="C49" s="15" t="s">
        <v>10</v>
      </c>
      <c r="D49" s="15" t="s">
        <v>11</v>
      </c>
      <c r="E49" s="15" t="s">
        <v>12</v>
      </c>
      <c r="F49" s="15" t="s">
        <v>26</v>
      </c>
      <c r="G49" s="15"/>
      <c r="H49" s="15"/>
      <c r="I49" s="15"/>
      <c r="J49" s="17"/>
    </row>
    <row r="50" spans="2:11" x14ac:dyDescent="0.2">
      <c r="B50" s="16">
        <v>1213</v>
      </c>
      <c r="C50" s="17" t="s">
        <v>56</v>
      </c>
      <c r="D50" s="18">
        <v>0</v>
      </c>
      <c r="E50" s="17"/>
      <c r="F50" s="17"/>
      <c r="G50" s="17"/>
      <c r="H50" s="17"/>
      <c r="I50" s="17"/>
      <c r="J50" s="17"/>
    </row>
    <row r="51" spans="2:11" x14ac:dyDescent="0.2">
      <c r="B51" s="17"/>
      <c r="C51" s="17"/>
      <c r="D51" s="17"/>
      <c r="E51" s="17"/>
      <c r="F51" s="17"/>
      <c r="G51" s="17"/>
      <c r="H51" s="17"/>
      <c r="I51" s="17"/>
      <c r="J51" s="17"/>
    </row>
    <row r="52" spans="2:11" x14ac:dyDescent="0.2">
      <c r="B52" s="6" t="s">
        <v>57</v>
      </c>
      <c r="C52" s="6"/>
      <c r="D52" s="6"/>
      <c r="E52" s="6"/>
      <c r="F52" s="6"/>
      <c r="G52" s="6"/>
      <c r="H52" s="6"/>
      <c r="I52" s="6"/>
      <c r="J52" s="17"/>
    </row>
    <row r="53" spans="2:11" x14ac:dyDescent="0.2">
      <c r="B53" s="15" t="s">
        <v>9</v>
      </c>
      <c r="C53" s="15" t="s">
        <v>10</v>
      </c>
      <c r="D53" s="15" t="s">
        <v>11</v>
      </c>
      <c r="E53" s="15"/>
      <c r="F53" s="15"/>
      <c r="G53" s="15"/>
      <c r="H53" s="15"/>
      <c r="I53" s="15"/>
      <c r="J53" s="17"/>
    </row>
    <row r="54" spans="2:11" x14ac:dyDescent="0.2">
      <c r="B54" s="16">
        <v>1214</v>
      </c>
      <c r="C54" s="17" t="s">
        <v>58</v>
      </c>
      <c r="D54" s="18">
        <v>0</v>
      </c>
      <c r="E54" s="17"/>
      <c r="F54" s="17"/>
      <c r="G54" s="17"/>
      <c r="H54" s="17"/>
      <c r="I54" s="17"/>
      <c r="J54" s="17"/>
    </row>
    <row r="55" spans="2:11" x14ac:dyDescent="0.2">
      <c r="B55" s="17"/>
      <c r="C55" s="17"/>
      <c r="D55" s="17"/>
      <c r="E55" s="17"/>
      <c r="F55" s="17"/>
      <c r="G55" s="17"/>
      <c r="H55" s="17"/>
      <c r="I55" s="17"/>
      <c r="J55" s="17"/>
    </row>
    <row r="56" spans="2:11" x14ac:dyDescent="0.2">
      <c r="B56" s="6" t="s">
        <v>59</v>
      </c>
      <c r="C56" s="6"/>
      <c r="D56" s="6"/>
      <c r="E56" s="6"/>
      <c r="F56" s="6"/>
      <c r="G56" s="6"/>
      <c r="H56" s="6"/>
      <c r="I56" s="6"/>
      <c r="J56" s="6"/>
    </row>
    <row r="57" spans="2:11" x14ac:dyDescent="0.2">
      <c r="B57" s="15" t="s">
        <v>9</v>
      </c>
      <c r="C57" s="15" t="s">
        <v>10</v>
      </c>
      <c r="D57" s="15" t="s">
        <v>11</v>
      </c>
      <c r="E57" s="15" t="s">
        <v>60</v>
      </c>
      <c r="F57" s="15" t="s">
        <v>61</v>
      </c>
      <c r="G57" s="15" t="s">
        <v>50</v>
      </c>
      <c r="H57" s="15" t="s">
        <v>62</v>
      </c>
      <c r="I57" s="15" t="s">
        <v>63</v>
      </c>
      <c r="J57" s="15" t="s">
        <v>64</v>
      </c>
    </row>
    <row r="58" spans="2:11" x14ac:dyDescent="0.2">
      <c r="B58" s="16">
        <v>1230</v>
      </c>
      <c r="C58" s="17" t="s">
        <v>65</v>
      </c>
      <c r="D58" s="18">
        <v>932601665.95999992</v>
      </c>
      <c r="E58" s="18">
        <v>0</v>
      </c>
      <c r="F58" s="18">
        <f>SUM(F59:F65)</f>
        <v>257173043.71000001</v>
      </c>
      <c r="G58" s="17"/>
      <c r="H58" s="17"/>
      <c r="I58" s="17"/>
      <c r="J58" s="17"/>
      <c r="K58" s="20"/>
    </row>
    <row r="59" spans="2:11" x14ac:dyDescent="0.2">
      <c r="B59" s="16">
        <v>1231</v>
      </c>
      <c r="C59" s="17" t="s">
        <v>66</v>
      </c>
      <c r="D59" s="18">
        <v>173048920.66</v>
      </c>
      <c r="E59" s="18">
        <v>0</v>
      </c>
      <c r="F59" s="18">
        <v>0</v>
      </c>
      <c r="G59" s="17"/>
      <c r="H59" s="17"/>
      <c r="I59" s="17"/>
      <c r="J59" s="17"/>
      <c r="K59" s="20"/>
    </row>
    <row r="60" spans="2:11" x14ac:dyDescent="0.2">
      <c r="B60" s="16">
        <v>1232</v>
      </c>
      <c r="C60" s="17" t="s">
        <v>67</v>
      </c>
      <c r="D60" s="18">
        <v>0</v>
      </c>
      <c r="E60" s="18">
        <v>0</v>
      </c>
      <c r="F60" s="18">
        <v>0</v>
      </c>
      <c r="G60" s="17"/>
      <c r="H60" s="17"/>
      <c r="I60" s="17"/>
      <c r="J60" s="17"/>
      <c r="K60" s="20"/>
    </row>
    <row r="61" spans="2:11" x14ac:dyDescent="0.2">
      <c r="B61" s="16">
        <v>1233</v>
      </c>
      <c r="C61" s="17" t="s">
        <v>68</v>
      </c>
      <c r="D61" s="18">
        <v>751154345.92999995</v>
      </c>
      <c r="E61" s="18">
        <v>0</v>
      </c>
      <c r="F61" s="18">
        <v>257173043.71000001</v>
      </c>
      <c r="G61" s="17"/>
      <c r="H61" s="17"/>
      <c r="I61" s="17"/>
      <c r="J61" s="17"/>
      <c r="K61" s="20"/>
    </row>
    <row r="62" spans="2:11" x14ac:dyDescent="0.2">
      <c r="B62" s="16">
        <v>1234</v>
      </c>
      <c r="C62" s="17" t="s">
        <v>69</v>
      </c>
      <c r="D62" s="18">
        <v>0</v>
      </c>
      <c r="E62" s="18">
        <v>0</v>
      </c>
      <c r="F62" s="18">
        <v>0</v>
      </c>
      <c r="G62" s="17"/>
      <c r="H62" s="17"/>
      <c r="I62" s="17"/>
      <c r="J62" s="17"/>
      <c r="K62" s="20"/>
    </row>
    <row r="63" spans="2:11" x14ac:dyDescent="0.2">
      <c r="B63" s="16">
        <v>1235</v>
      </c>
      <c r="C63" s="17" t="s">
        <v>70</v>
      </c>
      <c r="D63" s="18">
        <v>0</v>
      </c>
      <c r="E63" s="18">
        <v>0</v>
      </c>
      <c r="F63" s="18">
        <v>0</v>
      </c>
      <c r="G63" s="17"/>
      <c r="H63" s="17"/>
      <c r="I63" s="17"/>
      <c r="J63" s="17"/>
      <c r="K63" s="20"/>
    </row>
    <row r="64" spans="2:11" x14ac:dyDescent="0.2">
      <c r="B64" s="16">
        <v>1236</v>
      </c>
      <c r="C64" s="17" t="s">
        <v>71</v>
      </c>
      <c r="D64" s="18">
        <v>8398399.3699999992</v>
      </c>
      <c r="E64" s="18">
        <v>0</v>
      </c>
      <c r="F64" s="18">
        <v>0</v>
      </c>
      <c r="G64" s="17"/>
      <c r="H64" s="17"/>
      <c r="I64" s="17"/>
      <c r="J64" s="17"/>
      <c r="K64" s="20"/>
    </row>
    <row r="65" spans="1:11" x14ac:dyDescent="0.2">
      <c r="B65" s="16">
        <v>1239</v>
      </c>
      <c r="C65" s="17" t="s">
        <v>72</v>
      </c>
      <c r="D65" s="18">
        <v>0</v>
      </c>
      <c r="E65" s="18">
        <v>0</v>
      </c>
      <c r="F65" s="18">
        <v>0</v>
      </c>
      <c r="G65" s="17"/>
      <c r="H65" s="17"/>
      <c r="I65" s="17"/>
      <c r="J65" s="17"/>
      <c r="K65" s="20"/>
    </row>
    <row r="66" spans="1:11" x14ac:dyDescent="0.2">
      <c r="B66" s="16">
        <v>1240</v>
      </c>
      <c r="C66" s="17" t="s">
        <v>73</v>
      </c>
      <c r="D66" s="18">
        <v>518807764.44999999</v>
      </c>
      <c r="E66" s="18">
        <v>0</v>
      </c>
      <c r="F66" s="18">
        <f t="shared" ref="F66" si="0">SUM(F67:F74)</f>
        <v>350381587.14999998</v>
      </c>
      <c r="G66" s="17"/>
      <c r="H66" s="17"/>
      <c r="I66" s="17"/>
      <c r="J66" s="17"/>
      <c r="K66" s="20"/>
    </row>
    <row r="67" spans="1:11" x14ac:dyDescent="0.2">
      <c r="B67" s="16">
        <v>1241</v>
      </c>
      <c r="C67" s="17" t="s">
        <v>74</v>
      </c>
      <c r="D67" s="18">
        <v>290752676.58999997</v>
      </c>
      <c r="E67" s="18">
        <v>0</v>
      </c>
      <c r="F67" s="18">
        <v>203104124.49000001</v>
      </c>
      <c r="G67" s="17"/>
      <c r="H67" s="17"/>
      <c r="I67" s="17"/>
      <c r="J67" s="17"/>
      <c r="K67" s="20"/>
    </row>
    <row r="68" spans="1:11" x14ac:dyDescent="0.2">
      <c r="B68" s="16">
        <v>1242</v>
      </c>
      <c r="C68" s="17" t="s">
        <v>75</v>
      </c>
      <c r="D68" s="18">
        <v>123695860.48</v>
      </c>
      <c r="E68" s="18">
        <v>0</v>
      </c>
      <c r="F68" s="18">
        <v>79363133.5</v>
      </c>
      <c r="G68" s="17"/>
      <c r="H68" s="17"/>
      <c r="I68" s="17"/>
      <c r="J68" s="17"/>
      <c r="K68" s="20"/>
    </row>
    <row r="69" spans="1:11" x14ac:dyDescent="0.2">
      <c r="B69" s="16">
        <v>1243</v>
      </c>
      <c r="C69" s="17" t="s">
        <v>76</v>
      </c>
      <c r="D69" s="18">
        <v>26132938.870000001</v>
      </c>
      <c r="E69" s="18">
        <v>0</v>
      </c>
      <c r="F69" s="18">
        <v>20300982.120000001</v>
      </c>
      <c r="G69" s="17"/>
      <c r="H69" s="17"/>
      <c r="I69" s="17"/>
      <c r="J69" s="17"/>
      <c r="K69" s="20"/>
    </row>
    <row r="70" spans="1:11" x14ac:dyDescent="0.2">
      <c r="B70" s="16">
        <v>1244</v>
      </c>
      <c r="C70" s="17" t="s">
        <v>77</v>
      </c>
      <c r="D70" s="18">
        <v>22563026.760000002</v>
      </c>
      <c r="E70" s="18">
        <v>0</v>
      </c>
      <c r="F70" s="18">
        <v>20121590.02</v>
      </c>
      <c r="G70" s="17"/>
      <c r="H70" s="17"/>
      <c r="I70" s="17"/>
      <c r="J70" s="17"/>
      <c r="K70" s="20"/>
    </row>
    <row r="71" spans="1:11" x14ac:dyDescent="0.2">
      <c r="B71" s="16">
        <v>1245</v>
      </c>
      <c r="C71" s="17" t="s">
        <v>78</v>
      </c>
      <c r="D71" s="18">
        <v>0</v>
      </c>
      <c r="E71" s="18">
        <v>0</v>
      </c>
      <c r="F71" s="18">
        <v>0</v>
      </c>
      <c r="G71" s="17"/>
      <c r="H71" s="17"/>
      <c r="I71" s="17"/>
      <c r="J71" s="17"/>
      <c r="K71" s="20"/>
    </row>
    <row r="72" spans="1:11" x14ac:dyDescent="0.2">
      <c r="B72" s="16">
        <v>1246</v>
      </c>
      <c r="C72" s="17" t="s">
        <v>79</v>
      </c>
      <c r="D72" s="18">
        <v>54912553.420000002</v>
      </c>
      <c r="E72" s="18">
        <v>0</v>
      </c>
      <c r="F72" s="18">
        <v>27491757.02</v>
      </c>
      <c r="G72" s="17"/>
      <c r="H72" s="17"/>
      <c r="I72" s="17"/>
      <c r="J72" s="17"/>
      <c r="K72" s="20"/>
    </row>
    <row r="73" spans="1:11" x14ac:dyDescent="0.2">
      <c r="B73" s="16">
        <v>1247</v>
      </c>
      <c r="C73" s="17" t="s">
        <v>80</v>
      </c>
      <c r="D73" s="18">
        <v>750708.33</v>
      </c>
      <c r="E73" s="18">
        <v>0</v>
      </c>
      <c r="F73" s="18">
        <v>0</v>
      </c>
      <c r="G73" s="17"/>
      <c r="H73" s="17"/>
      <c r="I73" s="17"/>
      <c r="J73" s="17"/>
      <c r="K73" s="20"/>
    </row>
    <row r="74" spans="1:11" x14ac:dyDescent="0.2">
      <c r="B74" s="16">
        <v>1248</v>
      </c>
      <c r="C74" s="17" t="s">
        <v>81</v>
      </c>
      <c r="D74" s="18">
        <v>0</v>
      </c>
      <c r="E74" s="18">
        <v>0</v>
      </c>
      <c r="F74" s="18">
        <v>0</v>
      </c>
      <c r="G74" s="17"/>
      <c r="H74" s="17"/>
      <c r="I74" s="17"/>
      <c r="J74" s="17"/>
    </row>
    <row r="75" spans="1:11" x14ac:dyDescent="0.2">
      <c r="A75" s="131"/>
      <c r="B75" s="17"/>
      <c r="C75" s="17"/>
      <c r="D75" s="17"/>
      <c r="E75" s="17"/>
      <c r="F75" s="17"/>
      <c r="G75" s="17"/>
      <c r="H75" s="17"/>
      <c r="I75" s="17"/>
      <c r="J75" s="17"/>
    </row>
    <row r="76" spans="1:11" x14ac:dyDescent="0.2">
      <c r="B76" s="6" t="s">
        <v>82</v>
      </c>
      <c r="C76" s="6"/>
      <c r="D76" s="6"/>
      <c r="E76" s="6"/>
      <c r="F76" s="6"/>
      <c r="G76" s="6"/>
      <c r="H76" s="6"/>
      <c r="I76" s="6"/>
      <c r="J76" s="6"/>
    </row>
    <row r="77" spans="1:11" x14ac:dyDescent="0.2">
      <c r="B77" s="15" t="s">
        <v>9</v>
      </c>
      <c r="C77" s="15" t="s">
        <v>10</v>
      </c>
      <c r="D77" s="15" t="s">
        <v>11</v>
      </c>
      <c r="E77" s="15" t="s">
        <v>83</v>
      </c>
      <c r="F77" s="15" t="s">
        <v>84</v>
      </c>
      <c r="G77" s="15" t="s">
        <v>50</v>
      </c>
      <c r="H77" s="15" t="s">
        <v>62</v>
      </c>
      <c r="I77" s="15" t="s">
        <v>63</v>
      </c>
      <c r="J77" s="15" t="s">
        <v>64</v>
      </c>
    </row>
    <row r="78" spans="1:11" x14ac:dyDescent="0.2">
      <c r="B78" s="16">
        <v>1250</v>
      </c>
      <c r="C78" s="17" t="s">
        <v>85</v>
      </c>
      <c r="D78" s="18">
        <f>SUM(D79:D83)</f>
        <v>0</v>
      </c>
      <c r="E78" s="18">
        <f>SUM(E79:E83)</f>
        <v>0</v>
      </c>
      <c r="F78" s="18">
        <f>SUM(F79:F83)</f>
        <v>0</v>
      </c>
      <c r="G78" s="17"/>
      <c r="H78" s="17"/>
      <c r="I78" s="17"/>
      <c r="J78" s="17"/>
    </row>
    <row r="79" spans="1:11" x14ac:dyDescent="0.2">
      <c r="B79" s="16">
        <v>1251</v>
      </c>
      <c r="C79" s="17" t="s">
        <v>86</v>
      </c>
      <c r="D79" s="18">
        <v>0</v>
      </c>
      <c r="E79" s="18">
        <v>0</v>
      </c>
      <c r="F79" s="18">
        <v>0</v>
      </c>
      <c r="G79" s="17"/>
      <c r="H79" s="17"/>
      <c r="I79" s="17"/>
      <c r="J79" s="17"/>
    </row>
    <row r="80" spans="1:11" x14ac:dyDescent="0.2">
      <c r="B80" s="16">
        <v>1252</v>
      </c>
      <c r="C80" s="17" t="s">
        <v>87</v>
      </c>
      <c r="D80" s="18">
        <v>0</v>
      </c>
      <c r="E80" s="18">
        <v>0</v>
      </c>
      <c r="F80" s="18">
        <v>0</v>
      </c>
      <c r="G80" s="17"/>
      <c r="H80" s="17"/>
      <c r="I80" s="17"/>
      <c r="J80" s="17"/>
    </row>
    <row r="81" spans="2:10" x14ac:dyDescent="0.2">
      <c r="B81" s="16">
        <v>1253</v>
      </c>
      <c r="C81" s="17" t="s">
        <v>88</v>
      </c>
      <c r="D81" s="18">
        <v>0</v>
      </c>
      <c r="E81" s="18">
        <v>0</v>
      </c>
      <c r="F81" s="18">
        <v>0</v>
      </c>
      <c r="G81" s="17"/>
      <c r="H81" s="17"/>
      <c r="I81" s="17"/>
      <c r="J81" s="17"/>
    </row>
    <row r="82" spans="2:10" x14ac:dyDescent="0.2">
      <c r="B82" s="16">
        <v>1254</v>
      </c>
      <c r="C82" s="17" t="s">
        <v>89</v>
      </c>
      <c r="D82" s="18">
        <v>0</v>
      </c>
      <c r="E82" s="18">
        <v>0</v>
      </c>
      <c r="F82" s="18">
        <v>0</v>
      </c>
      <c r="G82" s="17"/>
      <c r="H82" s="17"/>
      <c r="I82" s="17"/>
      <c r="J82" s="17"/>
    </row>
    <row r="83" spans="2:10" x14ac:dyDescent="0.2">
      <c r="B83" s="16">
        <v>1259</v>
      </c>
      <c r="C83" s="17" t="s">
        <v>90</v>
      </c>
      <c r="D83" s="18">
        <v>0</v>
      </c>
      <c r="E83" s="18">
        <v>0</v>
      </c>
      <c r="F83" s="18">
        <v>0</v>
      </c>
      <c r="G83" s="17"/>
      <c r="H83" s="17"/>
      <c r="I83" s="17"/>
      <c r="J83" s="17"/>
    </row>
    <row r="84" spans="2:10" x14ac:dyDescent="0.2">
      <c r="B84" s="16">
        <v>1270</v>
      </c>
      <c r="C84" s="17" t="s">
        <v>91</v>
      </c>
      <c r="D84" s="18">
        <f>SUM(D85:D90)</f>
        <v>0</v>
      </c>
      <c r="E84" s="18">
        <f>SUM(E85:E90)</f>
        <v>0</v>
      </c>
      <c r="F84" s="18">
        <f>SUM(F85:F90)</f>
        <v>0</v>
      </c>
      <c r="G84" s="17"/>
      <c r="H84" s="17"/>
      <c r="I84" s="17"/>
      <c r="J84" s="17"/>
    </row>
    <row r="85" spans="2:10" x14ac:dyDescent="0.2">
      <c r="B85" s="16">
        <v>1271</v>
      </c>
      <c r="C85" s="17" t="s">
        <v>92</v>
      </c>
      <c r="D85" s="18">
        <v>0</v>
      </c>
      <c r="E85" s="18">
        <v>0</v>
      </c>
      <c r="F85" s="18">
        <v>0</v>
      </c>
      <c r="G85" s="17"/>
      <c r="H85" s="17"/>
      <c r="I85" s="17"/>
      <c r="J85" s="17"/>
    </row>
    <row r="86" spans="2:10" x14ac:dyDescent="0.2">
      <c r="B86" s="16">
        <v>1272</v>
      </c>
      <c r="C86" s="17" t="s">
        <v>93</v>
      </c>
      <c r="D86" s="18">
        <v>0</v>
      </c>
      <c r="E86" s="18">
        <v>0</v>
      </c>
      <c r="F86" s="18">
        <v>0</v>
      </c>
      <c r="G86" s="17"/>
      <c r="H86" s="17"/>
      <c r="I86" s="17"/>
      <c r="J86" s="17"/>
    </row>
    <row r="87" spans="2:10" x14ac:dyDescent="0.2">
      <c r="B87" s="16">
        <v>1273</v>
      </c>
      <c r="C87" s="17" t="s">
        <v>94</v>
      </c>
      <c r="D87" s="18">
        <v>0</v>
      </c>
      <c r="E87" s="18">
        <v>0</v>
      </c>
      <c r="F87" s="18">
        <v>0</v>
      </c>
      <c r="G87" s="17"/>
      <c r="H87" s="17"/>
      <c r="I87" s="17"/>
      <c r="J87" s="17"/>
    </row>
    <row r="88" spans="2:10" x14ac:dyDescent="0.2">
      <c r="B88" s="16">
        <v>1274</v>
      </c>
      <c r="C88" s="17" t="s">
        <v>95</v>
      </c>
      <c r="D88" s="18">
        <v>0</v>
      </c>
      <c r="E88" s="18">
        <v>0</v>
      </c>
      <c r="F88" s="18">
        <v>0</v>
      </c>
      <c r="G88" s="17"/>
      <c r="H88" s="17"/>
      <c r="I88" s="17"/>
      <c r="J88" s="17"/>
    </row>
    <row r="89" spans="2:10" x14ac:dyDescent="0.2">
      <c r="B89" s="16">
        <v>1275</v>
      </c>
      <c r="C89" s="17" t="s">
        <v>96</v>
      </c>
      <c r="D89" s="18">
        <v>0</v>
      </c>
      <c r="E89" s="18">
        <v>0</v>
      </c>
      <c r="F89" s="18">
        <v>0</v>
      </c>
      <c r="G89" s="17"/>
      <c r="H89" s="17"/>
      <c r="I89" s="17"/>
      <c r="J89" s="17"/>
    </row>
    <row r="90" spans="2:10" x14ac:dyDescent="0.2">
      <c r="B90" s="16">
        <v>1279</v>
      </c>
      <c r="C90" s="17" t="s">
        <v>97</v>
      </c>
      <c r="D90" s="18">
        <v>0</v>
      </c>
      <c r="E90" s="18">
        <v>0</v>
      </c>
      <c r="F90" s="18">
        <v>0</v>
      </c>
      <c r="G90" s="17"/>
      <c r="H90" s="17"/>
      <c r="I90" s="17"/>
      <c r="J90" s="17"/>
    </row>
    <row r="91" spans="2:10" x14ac:dyDescent="0.2">
      <c r="B91" s="17"/>
      <c r="C91" s="17"/>
      <c r="D91" s="17"/>
      <c r="E91" s="17"/>
      <c r="F91" s="17"/>
      <c r="G91" s="17"/>
      <c r="H91" s="17"/>
      <c r="I91" s="17"/>
      <c r="J91" s="17"/>
    </row>
    <row r="92" spans="2:10" x14ac:dyDescent="0.2">
      <c r="B92" s="6" t="s">
        <v>98</v>
      </c>
      <c r="C92" s="6"/>
      <c r="D92" s="6"/>
      <c r="E92" s="6"/>
      <c r="F92" s="6"/>
      <c r="G92" s="6"/>
      <c r="H92" s="6"/>
      <c r="I92" s="6"/>
      <c r="J92" s="17"/>
    </row>
    <row r="93" spans="2:10" x14ac:dyDescent="0.2">
      <c r="B93" s="15" t="s">
        <v>9</v>
      </c>
      <c r="C93" s="15" t="s">
        <v>10</v>
      </c>
      <c r="D93" s="15" t="s">
        <v>11</v>
      </c>
      <c r="E93" s="15" t="s">
        <v>99</v>
      </c>
      <c r="F93" s="15"/>
      <c r="G93" s="15"/>
      <c r="H93" s="15"/>
      <c r="I93" s="15"/>
      <c r="J93" s="17"/>
    </row>
    <row r="94" spans="2:10" x14ac:dyDescent="0.2">
      <c r="B94" s="16">
        <v>1160</v>
      </c>
      <c r="C94" s="17" t="s">
        <v>100</v>
      </c>
      <c r="D94" s="18">
        <f>SUM(D95:D96)</f>
        <v>-61765</v>
      </c>
      <c r="E94" s="17"/>
      <c r="F94" s="17"/>
      <c r="G94" s="17"/>
      <c r="H94" s="17"/>
      <c r="I94" s="17"/>
      <c r="J94" s="17"/>
    </row>
    <row r="95" spans="2:10" x14ac:dyDescent="0.2">
      <c r="B95" s="16">
        <v>1161</v>
      </c>
      <c r="C95" s="17" t="s">
        <v>101</v>
      </c>
      <c r="D95" s="18">
        <v>-61765</v>
      </c>
      <c r="E95" s="17"/>
      <c r="F95" s="17"/>
      <c r="G95" s="17"/>
      <c r="H95" s="17"/>
      <c r="I95" s="17"/>
      <c r="J95" s="17"/>
    </row>
    <row r="96" spans="2:10" x14ac:dyDescent="0.2">
      <c r="B96" s="16">
        <v>1162</v>
      </c>
      <c r="C96" s="17" t="s">
        <v>102</v>
      </c>
      <c r="D96" s="18">
        <v>0</v>
      </c>
      <c r="E96" s="17"/>
      <c r="F96" s="17"/>
      <c r="G96" s="17"/>
      <c r="H96" s="17"/>
      <c r="I96" s="17"/>
      <c r="J96" s="17"/>
    </row>
    <row r="97" spans="1:10" x14ac:dyDescent="0.2">
      <c r="B97" s="17"/>
      <c r="C97" s="17"/>
      <c r="D97" s="17"/>
      <c r="E97" s="17"/>
      <c r="F97" s="17"/>
      <c r="G97" s="17"/>
      <c r="H97" s="17"/>
      <c r="I97" s="17"/>
      <c r="J97" s="17"/>
    </row>
    <row r="98" spans="1:10" x14ac:dyDescent="0.2">
      <c r="B98" s="6" t="s">
        <v>103</v>
      </c>
      <c r="C98" s="6"/>
      <c r="D98" s="6"/>
      <c r="E98" s="6"/>
      <c r="F98" s="6"/>
      <c r="G98" s="6"/>
      <c r="H98" s="6"/>
      <c r="I98" s="6"/>
      <c r="J98" s="17"/>
    </row>
    <row r="99" spans="1:10" x14ac:dyDescent="0.2">
      <c r="B99" s="15" t="s">
        <v>9</v>
      </c>
      <c r="C99" s="15" t="s">
        <v>10</v>
      </c>
      <c r="D99" s="15" t="s">
        <v>11</v>
      </c>
      <c r="E99" s="15" t="s">
        <v>26</v>
      </c>
      <c r="F99" s="15"/>
      <c r="G99" s="15"/>
      <c r="H99" s="15"/>
      <c r="I99" s="15"/>
      <c r="J99" s="17"/>
    </row>
    <row r="100" spans="1:10" x14ac:dyDescent="0.2">
      <c r="B100" s="16">
        <v>1190</v>
      </c>
      <c r="C100" s="17" t="s">
        <v>104</v>
      </c>
      <c r="D100" s="18">
        <f>SUM(D101:D104)</f>
        <v>69124.009999999995</v>
      </c>
      <c r="E100" s="17"/>
      <c r="F100" s="17"/>
      <c r="G100" s="17"/>
      <c r="H100" s="17"/>
      <c r="I100" s="17"/>
      <c r="J100" s="17"/>
    </row>
    <row r="101" spans="1:10" x14ac:dyDescent="0.2">
      <c r="B101" s="16">
        <v>1191</v>
      </c>
      <c r="C101" s="17" t="s">
        <v>105</v>
      </c>
      <c r="D101" s="18">
        <v>69124.009999999995</v>
      </c>
      <c r="E101" s="17"/>
      <c r="F101" s="17"/>
      <c r="G101" s="17"/>
      <c r="H101" s="17"/>
      <c r="I101" s="17"/>
      <c r="J101" s="17"/>
    </row>
    <row r="102" spans="1:10" x14ac:dyDescent="0.2">
      <c r="B102" s="16">
        <v>1192</v>
      </c>
      <c r="C102" s="17" t="s">
        <v>106</v>
      </c>
      <c r="D102" s="18">
        <v>0</v>
      </c>
      <c r="E102" s="17"/>
      <c r="F102" s="17"/>
      <c r="G102" s="17"/>
      <c r="H102" s="17"/>
      <c r="I102" s="17"/>
      <c r="J102" s="17"/>
    </row>
    <row r="103" spans="1:10" x14ac:dyDescent="0.2">
      <c r="B103" s="16">
        <v>1193</v>
      </c>
      <c r="C103" s="17" t="s">
        <v>107</v>
      </c>
      <c r="D103" s="18">
        <v>0</v>
      </c>
      <c r="E103" s="17"/>
      <c r="F103" s="17"/>
      <c r="G103" s="17"/>
      <c r="H103" s="17"/>
      <c r="I103" s="17"/>
      <c r="J103" s="17"/>
    </row>
    <row r="104" spans="1:10" x14ac:dyDescent="0.2">
      <c r="B104" s="16">
        <v>1194</v>
      </c>
      <c r="C104" s="17" t="s">
        <v>108</v>
      </c>
      <c r="D104" s="18">
        <v>0</v>
      </c>
      <c r="E104" s="17"/>
      <c r="F104" s="17"/>
      <c r="G104" s="17"/>
      <c r="H104" s="17"/>
      <c r="I104" s="17"/>
      <c r="J104" s="17"/>
    </row>
    <row r="105" spans="1:10" x14ac:dyDescent="0.2">
      <c r="B105" s="6" t="s">
        <v>109</v>
      </c>
      <c r="C105" s="17"/>
      <c r="D105" s="18"/>
      <c r="E105" s="17"/>
      <c r="F105" s="17"/>
      <c r="G105" s="17"/>
      <c r="H105" s="17"/>
      <c r="I105" s="17"/>
      <c r="J105" s="17"/>
    </row>
    <row r="106" spans="1:10" x14ac:dyDescent="0.2">
      <c r="B106" s="15" t="s">
        <v>9</v>
      </c>
      <c r="C106" s="15" t="s">
        <v>10</v>
      </c>
      <c r="D106" s="15" t="s">
        <v>11</v>
      </c>
      <c r="E106" s="15" t="s">
        <v>26</v>
      </c>
      <c r="F106" s="15"/>
      <c r="G106" s="15"/>
      <c r="H106" s="15"/>
      <c r="I106" s="15"/>
      <c r="J106" s="17"/>
    </row>
    <row r="107" spans="1:10" x14ac:dyDescent="0.2">
      <c r="B107" s="16">
        <v>1290</v>
      </c>
      <c r="C107" s="17" t="s">
        <v>110</v>
      </c>
      <c r="D107" s="18">
        <f>SUM(D108:D110)</f>
        <v>0</v>
      </c>
      <c r="E107" s="17"/>
      <c r="F107" s="17"/>
      <c r="G107" s="17"/>
      <c r="H107" s="17"/>
      <c r="I107" s="17"/>
      <c r="J107" s="17"/>
    </row>
    <row r="108" spans="1:10" x14ac:dyDescent="0.2">
      <c r="B108" s="16">
        <v>1291</v>
      </c>
      <c r="C108" s="17" t="s">
        <v>111</v>
      </c>
      <c r="D108" s="18">
        <v>0</v>
      </c>
      <c r="E108" s="17"/>
      <c r="F108" s="17"/>
      <c r="G108" s="17"/>
      <c r="H108" s="17"/>
      <c r="I108" s="17"/>
      <c r="J108" s="17"/>
    </row>
    <row r="109" spans="1:10" x14ac:dyDescent="0.2">
      <c r="A109" s="131"/>
      <c r="B109" s="16">
        <v>1292</v>
      </c>
      <c r="C109" s="17" t="s">
        <v>112</v>
      </c>
      <c r="D109" s="18">
        <v>0</v>
      </c>
      <c r="E109" s="17"/>
      <c r="F109" s="17"/>
      <c r="G109" s="17"/>
      <c r="H109" s="17"/>
      <c r="I109" s="17"/>
      <c r="J109" s="17"/>
    </row>
    <row r="110" spans="1:10" x14ac:dyDescent="0.2">
      <c r="A110" s="131"/>
      <c r="B110" s="16">
        <v>1293</v>
      </c>
      <c r="C110" s="17" t="s">
        <v>113</v>
      </c>
      <c r="D110" s="18">
        <v>0</v>
      </c>
      <c r="E110" s="17"/>
      <c r="F110" s="17"/>
      <c r="G110" s="17"/>
      <c r="H110" s="17"/>
      <c r="I110" s="17"/>
      <c r="J110" s="17"/>
    </row>
    <row r="111" spans="1:10" x14ac:dyDescent="0.2">
      <c r="B111" s="17"/>
      <c r="C111" s="17"/>
      <c r="D111" s="17"/>
      <c r="E111" s="17"/>
      <c r="F111" s="17"/>
      <c r="G111" s="17"/>
      <c r="H111" s="17"/>
      <c r="I111" s="17"/>
      <c r="J111" s="17"/>
    </row>
    <row r="112" spans="1:10" x14ac:dyDescent="0.2">
      <c r="B112" s="6" t="s">
        <v>114</v>
      </c>
      <c r="C112" s="6"/>
      <c r="D112" s="6"/>
      <c r="E112" s="6"/>
      <c r="F112" s="6"/>
      <c r="G112" s="6"/>
      <c r="H112" s="6"/>
      <c r="I112" s="6"/>
      <c r="J112" s="17"/>
    </row>
    <row r="113" spans="2:11" x14ac:dyDescent="0.2">
      <c r="B113" s="15" t="s">
        <v>9</v>
      </c>
      <c r="C113" s="15" t="s">
        <v>10</v>
      </c>
      <c r="D113" s="15" t="s">
        <v>11</v>
      </c>
      <c r="E113" s="15" t="s">
        <v>22</v>
      </c>
      <c r="F113" s="15" t="s">
        <v>23</v>
      </c>
      <c r="G113" s="15" t="s">
        <v>24</v>
      </c>
      <c r="H113" s="15" t="s">
        <v>115</v>
      </c>
      <c r="I113" s="15" t="s">
        <v>116</v>
      </c>
      <c r="J113" s="17"/>
    </row>
    <row r="114" spans="2:11" x14ac:dyDescent="0.2">
      <c r="B114" s="16">
        <v>2110</v>
      </c>
      <c r="C114" s="17" t="s">
        <v>117</v>
      </c>
      <c r="D114" s="18">
        <v>98011915.590000004</v>
      </c>
      <c r="E114" s="18">
        <v>98011915.590000004</v>
      </c>
      <c r="F114" s="18">
        <f>SUM(F115:F123)</f>
        <v>0</v>
      </c>
      <c r="G114" s="18">
        <f>SUM(G115:G123)</f>
        <v>0</v>
      </c>
      <c r="H114" s="18">
        <f>SUM(H115:H123)</f>
        <v>0</v>
      </c>
      <c r="I114" s="17"/>
      <c r="J114" s="17"/>
    </row>
    <row r="115" spans="2:11" x14ac:dyDescent="0.2">
      <c r="B115" s="16">
        <v>2111</v>
      </c>
      <c r="C115" s="17" t="s">
        <v>118</v>
      </c>
      <c r="D115" s="18">
        <v>14876156.119999999</v>
      </c>
      <c r="E115" s="18">
        <v>14876156.119999999</v>
      </c>
      <c r="F115" s="18">
        <v>0</v>
      </c>
      <c r="G115" s="18">
        <v>0</v>
      </c>
      <c r="H115" s="18">
        <v>0</v>
      </c>
      <c r="I115" s="17"/>
      <c r="J115" s="17"/>
      <c r="K115" s="20"/>
    </row>
    <row r="116" spans="2:11" x14ac:dyDescent="0.2">
      <c r="B116" s="16">
        <v>2112</v>
      </c>
      <c r="C116" s="17" t="s">
        <v>119</v>
      </c>
      <c r="D116" s="18">
        <v>1078511.01</v>
      </c>
      <c r="E116" s="18">
        <v>1078511.01</v>
      </c>
      <c r="F116" s="18">
        <v>0</v>
      </c>
      <c r="G116" s="18">
        <v>0</v>
      </c>
      <c r="H116" s="18">
        <v>0</v>
      </c>
      <c r="I116" s="17"/>
      <c r="J116" s="17"/>
      <c r="K116" s="20"/>
    </row>
    <row r="117" spans="2:11" x14ac:dyDescent="0.2">
      <c r="B117" s="16">
        <v>2113</v>
      </c>
      <c r="C117" s="17" t="s">
        <v>120</v>
      </c>
      <c r="D117" s="18">
        <v>0</v>
      </c>
      <c r="E117" s="18">
        <v>0</v>
      </c>
      <c r="F117" s="18">
        <v>0</v>
      </c>
      <c r="G117" s="18">
        <v>0</v>
      </c>
      <c r="H117" s="18">
        <v>0</v>
      </c>
      <c r="I117" s="17"/>
      <c r="J117" s="17"/>
    </row>
    <row r="118" spans="2:11" x14ac:dyDescent="0.2">
      <c r="B118" s="16">
        <v>2114</v>
      </c>
      <c r="C118" s="17" t="s">
        <v>121</v>
      </c>
      <c r="D118" s="18">
        <v>0</v>
      </c>
      <c r="E118" s="18">
        <v>0</v>
      </c>
      <c r="F118" s="18">
        <v>0</v>
      </c>
      <c r="G118" s="18">
        <v>0</v>
      </c>
      <c r="H118" s="18">
        <v>0</v>
      </c>
      <c r="I118" s="17"/>
      <c r="J118" s="17"/>
      <c r="K118" s="20"/>
    </row>
    <row r="119" spans="2:11" x14ac:dyDescent="0.2">
      <c r="B119" s="16">
        <v>2115</v>
      </c>
      <c r="C119" s="17" t="s">
        <v>122</v>
      </c>
      <c r="D119" s="18">
        <v>0</v>
      </c>
      <c r="E119" s="18">
        <v>0</v>
      </c>
      <c r="F119" s="18">
        <v>0</v>
      </c>
      <c r="G119" s="18">
        <v>0</v>
      </c>
      <c r="H119" s="18">
        <v>0</v>
      </c>
      <c r="I119" s="17"/>
      <c r="J119" s="17"/>
    </row>
    <row r="120" spans="2:11" x14ac:dyDescent="0.2">
      <c r="B120" s="16">
        <v>2116</v>
      </c>
      <c r="C120" s="17" t="s">
        <v>123</v>
      </c>
      <c r="D120" s="18">
        <v>0</v>
      </c>
      <c r="E120" s="18">
        <v>0</v>
      </c>
      <c r="F120" s="18">
        <v>0</v>
      </c>
      <c r="G120" s="18">
        <v>0</v>
      </c>
      <c r="H120" s="18">
        <v>0</v>
      </c>
      <c r="I120" s="17"/>
      <c r="J120" s="17"/>
    </row>
    <row r="121" spans="2:11" x14ac:dyDescent="0.2">
      <c r="B121" s="16">
        <v>2117</v>
      </c>
      <c r="C121" s="17" t="s">
        <v>124</v>
      </c>
      <c r="D121" s="18">
        <v>78892511.670000002</v>
      </c>
      <c r="E121" s="18">
        <v>78892511.670000002</v>
      </c>
      <c r="F121" s="18">
        <v>0</v>
      </c>
      <c r="G121" s="18">
        <v>0</v>
      </c>
      <c r="H121" s="18">
        <v>0</v>
      </c>
      <c r="I121" s="17"/>
      <c r="J121" s="17"/>
      <c r="K121" s="20"/>
    </row>
    <row r="122" spans="2:11" x14ac:dyDescent="0.2">
      <c r="B122" s="16">
        <v>2118</v>
      </c>
      <c r="C122" s="17" t="s">
        <v>125</v>
      </c>
      <c r="D122" s="18">
        <v>0</v>
      </c>
      <c r="E122" s="18">
        <v>0</v>
      </c>
      <c r="F122" s="18">
        <v>0</v>
      </c>
      <c r="G122" s="18">
        <v>0</v>
      </c>
      <c r="H122" s="18">
        <v>0</v>
      </c>
      <c r="I122" s="17"/>
      <c r="J122" s="17"/>
      <c r="K122" s="20"/>
    </row>
    <row r="123" spans="2:11" x14ac:dyDescent="0.2">
      <c r="B123" s="16">
        <v>2119</v>
      </c>
      <c r="C123" s="17" t="s">
        <v>126</v>
      </c>
      <c r="D123" s="18">
        <v>3164736.79</v>
      </c>
      <c r="E123" s="18">
        <v>3164736.79</v>
      </c>
      <c r="F123" s="18">
        <v>0</v>
      </c>
      <c r="G123" s="18">
        <v>0</v>
      </c>
      <c r="H123" s="18">
        <v>0</v>
      </c>
      <c r="I123" s="17"/>
      <c r="J123" s="17"/>
      <c r="K123" s="20"/>
    </row>
    <row r="124" spans="2:11" x14ac:dyDescent="0.2">
      <c r="B124" s="16">
        <v>2120</v>
      </c>
      <c r="C124" s="17" t="s">
        <v>127</v>
      </c>
      <c r="D124" s="18">
        <v>0</v>
      </c>
      <c r="E124" s="18">
        <v>0</v>
      </c>
      <c r="F124" s="18">
        <f t="shared" ref="F124:H124" si="1">SUM(F125:F127)</f>
        <v>0</v>
      </c>
      <c r="G124" s="18">
        <f t="shared" si="1"/>
        <v>0</v>
      </c>
      <c r="H124" s="18">
        <f t="shared" si="1"/>
        <v>0</v>
      </c>
      <c r="I124" s="17"/>
      <c r="J124" s="17"/>
    </row>
    <row r="125" spans="2:11" x14ac:dyDescent="0.2">
      <c r="B125" s="16">
        <v>2121</v>
      </c>
      <c r="C125" s="17" t="s">
        <v>128</v>
      </c>
      <c r="D125" s="18">
        <v>0</v>
      </c>
      <c r="E125" s="18">
        <v>0</v>
      </c>
      <c r="F125" s="18">
        <v>0</v>
      </c>
      <c r="G125" s="18">
        <v>0</v>
      </c>
      <c r="H125" s="18">
        <v>0</v>
      </c>
      <c r="I125" s="17"/>
      <c r="J125" s="17"/>
    </row>
    <row r="126" spans="2:11" x14ac:dyDescent="0.2">
      <c r="B126" s="16">
        <v>2122</v>
      </c>
      <c r="C126" s="17" t="s">
        <v>129</v>
      </c>
      <c r="D126" s="18">
        <v>0</v>
      </c>
      <c r="E126" s="18">
        <v>0</v>
      </c>
      <c r="F126" s="18">
        <v>0</v>
      </c>
      <c r="G126" s="18">
        <v>0</v>
      </c>
      <c r="H126" s="18">
        <v>0</v>
      </c>
      <c r="I126" s="17"/>
      <c r="J126" s="17"/>
      <c r="K126" s="20"/>
    </row>
    <row r="127" spans="2:11" x14ac:dyDescent="0.2">
      <c r="B127" s="16">
        <v>2129</v>
      </c>
      <c r="C127" s="17" t="s">
        <v>130</v>
      </c>
      <c r="D127" s="18">
        <v>0</v>
      </c>
      <c r="E127" s="18">
        <v>0</v>
      </c>
      <c r="F127" s="18">
        <v>0</v>
      </c>
      <c r="G127" s="18">
        <v>0</v>
      </c>
      <c r="H127" s="18">
        <v>0</v>
      </c>
      <c r="I127" s="17"/>
      <c r="J127" s="17"/>
      <c r="K127" s="20"/>
    </row>
    <row r="128" spans="2:11" x14ac:dyDescent="0.2">
      <c r="B128" s="17"/>
      <c r="C128" s="17"/>
      <c r="D128" s="17"/>
      <c r="E128" s="17"/>
      <c r="F128" s="17"/>
      <c r="G128" s="17"/>
      <c r="H128" s="17"/>
      <c r="I128" s="17"/>
      <c r="J128" s="17"/>
      <c r="K128" s="20"/>
    </row>
    <row r="129" spans="2:11" x14ac:dyDescent="0.2">
      <c r="B129" s="6" t="s">
        <v>131</v>
      </c>
      <c r="C129" s="6"/>
      <c r="D129" s="6"/>
      <c r="E129" s="6"/>
      <c r="F129" s="6"/>
      <c r="G129" s="6"/>
      <c r="H129" s="6"/>
      <c r="I129" s="6"/>
      <c r="J129" s="17"/>
    </row>
    <row r="130" spans="2:11" x14ac:dyDescent="0.2">
      <c r="B130" s="15" t="s">
        <v>9</v>
      </c>
      <c r="C130" s="15" t="s">
        <v>10</v>
      </c>
      <c r="D130" s="15" t="s">
        <v>11</v>
      </c>
      <c r="E130" s="15" t="s">
        <v>132</v>
      </c>
      <c r="F130" s="15" t="s">
        <v>26</v>
      </c>
      <c r="G130" s="15"/>
      <c r="H130" s="15"/>
      <c r="I130" s="15"/>
      <c r="J130" s="17"/>
    </row>
    <row r="131" spans="2:11" x14ac:dyDescent="0.2">
      <c r="B131" s="16">
        <v>2160</v>
      </c>
      <c r="C131" s="17" t="s">
        <v>133</v>
      </c>
      <c r="D131" s="18">
        <f>SUM(D132:D137)</f>
        <v>0</v>
      </c>
      <c r="E131" s="17"/>
      <c r="F131" s="17"/>
      <c r="G131" s="17"/>
      <c r="H131" s="17"/>
      <c r="I131" s="17"/>
      <c r="J131" s="17"/>
      <c r="K131" s="20"/>
    </row>
    <row r="132" spans="2:11" x14ac:dyDescent="0.2">
      <c r="B132" s="16">
        <v>2161</v>
      </c>
      <c r="C132" s="17" t="s">
        <v>134</v>
      </c>
      <c r="D132" s="18">
        <v>0</v>
      </c>
      <c r="E132" s="17"/>
      <c r="F132" s="17"/>
      <c r="G132" s="17"/>
      <c r="H132" s="17"/>
      <c r="I132" s="17"/>
      <c r="J132" s="17"/>
    </row>
    <row r="133" spans="2:11" x14ac:dyDescent="0.2">
      <c r="B133" s="16">
        <v>2162</v>
      </c>
      <c r="C133" s="17" t="s">
        <v>135</v>
      </c>
      <c r="D133" s="18">
        <v>0</v>
      </c>
      <c r="E133" s="17"/>
      <c r="F133" s="17"/>
      <c r="G133" s="17"/>
      <c r="H133" s="17"/>
      <c r="I133" s="17"/>
      <c r="J133" s="17"/>
      <c r="K133" s="20"/>
    </row>
    <row r="134" spans="2:11" x14ac:dyDescent="0.2">
      <c r="B134" s="16">
        <v>2163</v>
      </c>
      <c r="C134" s="17" t="s">
        <v>136</v>
      </c>
      <c r="D134" s="18">
        <v>0</v>
      </c>
      <c r="E134" s="17"/>
      <c r="F134" s="17"/>
      <c r="G134" s="17"/>
      <c r="H134" s="17"/>
      <c r="I134" s="17"/>
      <c r="J134" s="17"/>
      <c r="K134" s="20"/>
    </row>
    <row r="135" spans="2:11" x14ac:dyDescent="0.2">
      <c r="B135" s="16">
        <v>2164</v>
      </c>
      <c r="C135" s="17" t="s">
        <v>137</v>
      </c>
      <c r="D135" s="18">
        <v>0</v>
      </c>
      <c r="E135" s="17"/>
      <c r="F135" s="17"/>
      <c r="G135" s="17"/>
      <c r="H135" s="17"/>
      <c r="I135" s="17"/>
      <c r="J135" s="17"/>
      <c r="K135" s="20"/>
    </row>
    <row r="136" spans="2:11" x14ac:dyDescent="0.2">
      <c r="B136" s="16">
        <v>2165</v>
      </c>
      <c r="C136" s="17" t="s">
        <v>138</v>
      </c>
      <c r="D136" s="18">
        <v>0</v>
      </c>
      <c r="E136" s="17"/>
      <c r="F136" s="17"/>
      <c r="G136" s="17"/>
      <c r="H136" s="17"/>
      <c r="I136" s="17"/>
      <c r="J136" s="17"/>
      <c r="K136" s="20"/>
    </row>
    <row r="137" spans="2:11" x14ac:dyDescent="0.2">
      <c r="B137" s="16">
        <v>2166</v>
      </c>
      <c r="C137" s="17" t="s">
        <v>139</v>
      </c>
      <c r="D137" s="18">
        <v>0</v>
      </c>
      <c r="E137" s="17"/>
      <c r="F137" s="17"/>
      <c r="G137" s="17"/>
      <c r="H137" s="17"/>
      <c r="I137" s="17"/>
      <c r="J137" s="17"/>
      <c r="K137" s="20"/>
    </row>
    <row r="138" spans="2:11" x14ac:dyDescent="0.2">
      <c r="B138" s="16">
        <v>2250</v>
      </c>
      <c r="C138" s="17" t="s">
        <v>140</v>
      </c>
      <c r="D138" s="18">
        <f>SUM(D139:D144)</f>
        <v>0</v>
      </c>
      <c r="E138" s="17"/>
      <c r="F138" s="17"/>
      <c r="G138" s="17"/>
      <c r="H138" s="17"/>
      <c r="I138" s="17"/>
      <c r="J138" s="17"/>
      <c r="K138" s="20"/>
    </row>
    <row r="139" spans="2:11" x14ac:dyDescent="0.2">
      <c r="B139" s="16">
        <v>2251</v>
      </c>
      <c r="C139" s="17" t="s">
        <v>141</v>
      </c>
      <c r="D139" s="18">
        <v>0</v>
      </c>
      <c r="E139" s="17"/>
      <c r="F139" s="17"/>
      <c r="G139" s="17"/>
      <c r="H139" s="17"/>
      <c r="I139" s="17"/>
      <c r="J139" s="17"/>
    </row>
    <row r="140" spans="2:11" x14ac:dyDescent="0.2">
      <c r="B140" s="16">
        <v>2252</v>
      </c>
      <c r="C140" s="17" t="s">
        <v>142</v>
      </c>
      <c r="D140" s="18">
        <v>0</v>
      </c>
      <c r="E140" s="17"/>
      <c r="F140" s="17"/>
      <c r="G140" s="17"/>
      <c r="H140" s="17"/>
      <c r="I140" s="17"/>
      <c r="J140" s="17"/>
    </row>
    <row r="141" spans="2:11" x14ac:dyDescent="0.2">
      <c r="B141" s="16">
        <v>2253</v>
      </c>
      <c r="C141" s="17" t="s">
        <v>143</v>
      </c>
      <c r="D141" s="18">
        <v>0</v>
      </c>
      <c r="E141" s="17"/>
      <c r="F141" s="17"/>
      <c r="G141" s="17"/>
      <c r="H141" s="17"/>
      <c r="I141" s="17"/>
      <c r="J141" s="17"/>
    </row>
    <row r="142" spans="2:11" x14ac:dyDescent="0.2">
      <c r="B142" s="16">
        <v>2254</v>
      </c>
      <c r="C142" s="17" t="s">
        <v>144</v>
      </c>
      <c r="D142" s="18">
        <v>0</v>
      </c>
      <c r="E142" s="17"/>
      <c r="F142" s="17"/>
      <c r="G142" s="17"/>
      <c r="H142" s="17"/>
      <c r="I142" s="17"/>
      <c r="J142" s="17"/>
    </row>
    <row r="143" spans="2:11" x14ac:dyDescent="0.2">
      <c r="B143" s="16">
        <v>2255</v>
      </c>
      <c r="C143" s="17" t="s">
        <v>145</v>
      </c>
      <c r="D143" s="18">
        <v>0</v>
      </c>
      <c r="E143" s="17"/>
      <c r="F143" s="17"/>
      <c r="G143" s="17"/>
      <c r="H143" s="17"/>
      <c r="I143" s="17"/>
      <c r="J143" s="17"/>
    </row>
    <row r="144" spans="2:11" x14ac:dyDescent="0.2">
      <c r="B144" s="16">
        <v>2256</v>
      </c>
      <c r="C144" s="17" t="s">
        <v>146</v>
      </c>
      <c r="D144" s="18">
        <v>0</v>
      </c>
      <c r="E144" s="17"/>
      <c r="F144" s="17"/>
      <c r="G144" s="17"/>
      <c r="H144" s="17"/>
      <c r="I144" s="17"/>
      <c r="J144" s="17"/>
    </row>
    <row r="145" spans="2:11" x14ac:dyDescent="0.2">
      <c r="B145" s="17"/>
      <c r="C145" s="17"/>
      <c r="D145" s="17"/>
      <c r="E145" s="17"/>
      <c r="F145" s="17"/>
      <c r="G145" s="17"/>
      <c r="H145" s="17"/>
      <c r="I145" s="17"/>
      <c r="J145" s="17"/>
    </row>
    <row r="146" spans="2:11" x14ac:dyDescent="0.2">
      <c r="B146" s="6" t="s">
        <v>147</v>
      </c>
      <c r="C146" s="6"/>
      <c r="D146" s="6"/>
      <c r="E146" s="6"/>
      <c r="F146" s="6"/>
      <c r="G146" s="6"/>
      <c r="H146" s="6"/>
      <c r="I146" s="6"/>
      <c r="J146" s="17"/>
    </row>
    <row r="147" spans="2:11" x14ac:dyDescent="0.2">
      <c r="B147" s="22" t="s">
        <v>9</v>
      </c>
      <c r="C147" s="22" t="s">
        <v>10</v>
      </c>
      <c r="D147" s="22" t="s">
        <v>11</v>
      </c>
      <c r="E147" s="22" t="s">
        <v>132</v>
      </c>
      <c r="F147" s="22" t="s">
        <v>26</v>
      </c>
      <c r="G147" s="22"/>
      <c r="H147" s="22"/>
      <c r="I147" s="22"/>
      <c r="J147" s="17"/>
    </row>
    <row r="148" spans="2:11" x14ac:dyDescent="0.2">
      <c r="B148" s="16">
        <v>2159</v>
      </c>
      <c r="C148" s="17" t="s">
        <v>148</v>
      </c>
      <c r="D148" s="18">
        <v>0</v>
      </c>
      <c r="E148" s="17"/>
      <c r="F148" s="17"/>
      <c r="G148" s="17"/>
      <c r="H148" s="17"/>
      <c r="I148" s="17"/>
      <c r="J148" s="17"/>
    </row>
    <row r="149" spans="2:11" x14ac:dyDescent="0.2">
      <c r="B149" s="16">
        <v>2199</v>
      </c>
      <c r="C149" s="17" t="s">
        <v>149</v>
      </c>
      <c r="D149" s="18">
        <v>0</v>
      </c>
      <c r="E149" s="17"/>
      <c r="F149" s="17"/>
      <c r="G149" s="17"/>
      <c r="H149" s="17"/>
      <c r="I149" s="17"/>
      <c r="J149" s="17"/>
    </row>
    <row r="150" spans="2:11" x14ac:dyDescent="0.2">
      <c r="B150" s="16">
        <v>2240</v>
      </c>
      <c r="C150" s="17" t="s">
        <v>150</v>
      </c>
      <c r="D150" s="18">
        <f>SUM(D151:D153)</f>
        <v>0</v>
      </c>
      <c r="E150" s="17"/>
      <c r="F150" s="17"/>
      <c r="G150" s="17"/>
      <c r="H150" s="17"/>
      <c r="I150" s="17"/>
      <c r="J150" s="17"/>
    </row>
    <row r="151" spans="2:11" x14ac:dyDescent="0.2">
      <c r="B151" s="16">
        <v>2241</v>
      </c>
      <c r="C151" s="17" t="s">
        <v>151</v>
      </c>
      <c r="D151" s="18">
        <v>0</v>
      </c>
      <c r="E151" s="17"/>
      <c r="F151" s="17"/>
      <c r="G151" s="17"/>
      <c r="H151" s="17"/>
      <c r="I151" s="17"/>
      <c r="J151" s="17"/>
    </row>
    <row r="152" spans="2:11" x14ac:dyDescent="0.2">
      <c r="B152" s="16">
        <v>2242</v>
      </c>
      <c r="C152" s="17" t="s">
        <v>152</v>
      </c>
      <c r="D152" s="18">
        <v>0</v>
      </c>
      <c r="E152" s="17"/>
      <c r="F152" s="17"/>
      <c r="G152" s="17"/>
      <c r="H152" s="17"/>
      <c r="I152" s="17"/>
      <c r="J152" s="17"/>
    </row>
    <row r="153" spans="2:11" x14ac:dyDescent="0.2">
      <c r="B153" s="16">
        <v>2249</v>
      </c>
      <c r="C153" s="17" t="s">
        <v>153</v>
      </c>
      <c r="D153" s="18">
        <v>0</v>
      </c>
      <c r="E153" s="17"/>
      <c r="F153" s="17"/>
      <c r="G153" s="17"/>
      <c r="H153" s="17"/>
      <c r="I153" s="17"/>
      <c r="J153" s="17"/>
    </row>
    <row r="154" spans="2:11" ht="12.75" customHeight="1" x14ac:dyDescent="0.2">
      <c r="B154" s="17"/>
      <c r="C154" s="17"/>
      <c r="D154" s="17"/>
      <c r="E154" s="17"/>
      <c r="F154" s="17"/>
      <c r="G154" s="17"/>
      <c r="H154" s="17"/>
      <c r="I154" s="17"/>
      <c r="J154" s="17"/>
    </row>
    <row r="155" spans="2:11" x14ac:dyDescent="0.2">
      <c r="B155" s="17"/>
      <c r="C155" s="151" t="s">
        <v>154</v>
      </c>
      <c r="D155" s="151"/>
      <c r="E155" s="151"/>
      <c r="F155" s="151"/>
      <c r="G155" s="17"/>
      <c r="H155" s="17"/>
      <c r="I155" s="17"/>
      <c r="J155" s="17"/>
    </row>
    <row r="156" spans="2:11" x14ac:dyDescent="0.2">
      <c r="B156" s="152"/>
      <c r="C156" s="152"/>
      <c r="D156" s="152"/>
      <c r="E156" s="152"/>
      <c r="F156" s="154"/>
      <c r="G156" s="153"/>
      <c r="H156" s="153"/>
      <c r="I156" s="153"/>
      <c r="J156" s="155"/>
      <c r="K156" s="155"/>
    </row>
    <row r="157" spans="2:11" x14ac:dyDescent="0.2">
      <c r="B157" s="155"/>
      <c r="C157" s="155"/>
      <c r="D157" s="155"/>
      <c r="E157" s="155"/>
      <c r="F157" s="156"/>
      <c r="G157" s="153"/>
      <c r="H157" s="153"/>
      <c r="I157" s="153"/>
      <c r="J157" s="155"/>
      <c r="K157" s="155"/>
    </row>
    <row r="158" spans="2:11" x14ac:dyDescent="0.2">
      <c r="B158" s="155"/>
      <c r="C158" s="177"/>
      <c r="D158" s="177"/>
      <c r="E158" s="177"/>
      <c r="F158" s="178"/>
      <c r="G158" s="177"/>
      <c r="H158" s="153"/>
      <c r="I158" s="153"/>
      <c r="J158" s="155"/>
      <c r="K158" s="155"/>
    </row>
    <row r="159" spans="2:11" x14ac:dyDescent="0.2">
      <c r="B159" s="155"/>
      <c r="C159" s="177"/>
      <c r="D159" s="177"/>
      <c r="E159" s="177"/>
      <c r="F159" s="177"/>
      <c r="G159" s="177"/>
      <c r="H159" s="153"/>
      <c r="I159" s="153"/>
      <c r="J159" s="155"/>
      <c r="K159" s="155"/>
    </row>
    <row r="160" spans="2:11" x14ac:dyDescent="0.2">
      <c r="B160" s="155"/>
      <c r="C160" s="175" t="s">
        <v>521</v>
      </c>
      <c r="D160" s="177"/>
      <c r="E160" s="177"/>
      <c r="F160" s="176" t="s">
        <v>522</v>
      </c>
      <c r="G160" s="177"/>
      <c r="H160" s="153"/>
      <c r="I160" s="153"/>
      <c r="J160" s="155"/>
      <c r="K160" s="155"/>
    </row>
    <row r="161" spans="2:11" x14ac:dyDescent="0.2">
      <c r="B161" s="155"/>
      <c r="C161" s="176" t="s">
        <v>523</v>
      </c>
      <c r="D161" s="177"/>
      <c r="E161" s="177"/>
      <c r="F161" s="176" t="s">
        <v>524</v>
      </c>
      <c r="G161" s="177"/>
      <c r="H161" s="153"/>
      <c r="I161" s="153"/>
      <c r="J161" s="155"/>
      <c r="K161" s="155"/>
    </row>
    <row r="162" spans="2:11" x14ac:dyDescent="0.2">
      <c r="B162" s="155"/>
      <c r="C162" s="176" t="s">
        <v>525</v>
      </c>
      <c r="D162" s="177"/>
      <c r="E162" s="177"/>
      <c r="F162" s="176" t="s">
        <v>526</v>
      </c>
      <c r="G162" s="177"/>
      <c r="H162" s="153"/>
      <c r="I162" s="153"/>
      <c r="J162" s="155"/>
      <c r="K162" s="155"/>
    </row>
    <row r="163" spans="2:11" ht="12.75" customHeight="1" x14ac:dyDescent="0.2">
      <c r="B163" s="155"/>
      <c r="C163" s="177"/>
      <c r="D163" s="177"/>
      <c r="E163" s="177"/>
      <c r="F163" s="177"/>
      <c r="G163" s="177"/>
      <c r="H163" s="153"/>
      <c r="I163" s="153"/>
      <c r="J163" s="155"/>
      <c r="K163" s="155"/>
    </row>
    <row r="164" spans="2:11" x14ac:dyDescent="0.2">
      <c r="B164" s="155"/>
      <c r="C164" s="155"/>
      <c r="D164" s="155"/>
      <c r="E164" s="155"/>
      <c r="F164" s="155"/>
      <c r="G164" s="155"/>
      <c r="H164" s="153"/>
      <c r="I164" s="153"/>
      <c r="J164" s="155"/>
      <c r="K164" s="155"/>
    </row>
    <row r="165" spans="2:11" x14ac:dyDescent="0.2">
      <c r="B165" s="155"/>
      <c r="C165" s="155"/>
      <c r="D165" s="155"/>
      <c r="E165" s="155"/>
      <c r="F165" s="155"/>
      <c r="G165" s="153"/>
      <c r="H165" s="153"/>
      <c r="I165" s="153"/>
      <c r="J165" s="155"/>
      <c r="K165" s="155"/>
    </row>
    <row r="166" spans="2:11" x14ac:dyDescent="0.2">
      <c r="B166" s="155"/>
      <c r="C166" s="155"/>
      <c r="D166" s="155"/>
      <c r="E166" s="155"/>
      <c r="F166" s="155"/>
      <c r="G166" s="153"/>
      <c r="H166" s="153"/>
      <c r="I166" s="153"/>
      <c r="J166" s="155"/>
      <c r="K166" s="155"/>
    </row>
    <row r="167" spans="2:11" x14ac:dyDescent="0.2">
      <c r="B167" s="155"/>
      <c r="C167" s="155"/>
      <c r="D167" s="155"/>
      <c r="E167" s="155"/>
      <c r="F167" s="155"/>
      <c r="G167" s="153"/>
      <c r="H167" s="153"/>
      <c r="I167" s="153"/>
      <c r="J167" s="155"/>
      <c r="K167" s="155"/>
    </row>
    <row r="170" spans="2:11" x14ac:dyDescent="0.2">
      <c r="B170" s="23" t="s">
        <v>155</v>
      </c>
      <c r="C170" s="23"/>
      <c r="D170" s="23"/>
      <c r="E170" s="23"/>
      <c r="F170" s="23"/>
    </row>
    <row r="171" spans="2:11" x14ac:dyDescent="0.2">
      <c r="B171" s="24" t="s">
        <v>9</v>
      </c>
      <c r="C171" s="24" t="s">
        <v>10</v>
      </c>
      <c r="D171" s="24" t="s">
        <v>11</v>
      </c>
      <c r="E171" s="24" t="s">
        <v>156</v>
      </c>
      <c r="F171" s="24"/>
    </row>
    <row r="172" spans="2:11" x14ac:dyDescent="0.2">
      <c r="B172" s="25">
        <v>4100</v>
      </c>
      <c r="C172" s="26" t="s">
        <v>157</v>
      </c>
      <c r="D172" s="27">
        <v>32427151</v>
      </c>
      <c r="E172" s="28"/>
      <c r="F172" s="29"/>
    </row>
    <row r="173" spans="2:11" x14ac:dyDescent="0.2">
      <c r="B173" s="25">
        <v>4110</v>
      </c>
      <c r="C173" s="26" t="s">
        <v>158</v>
      </c>
      <c r="D173" s="27">
        <f>SUM(D174:D182)</f>
        <v>0</v>
      </c>
      <c r="E173" s="28"/>
      <c r="F173" s="29"/>
    </row>
    <row r="174" spans="2:11" x14ac:dyDescent="0.2">
      <c r="B174" s="25">
        <v>4111</v>
      </c>
      <c r="C174" s="26" t="s">
        <v>159</v>
      </c>
      <c r="D174" s="27">
        <v>0</v>
      </c>
      <c r="E174" s="28"/>
      <c r="F174" s="29"/>
    </row>
    <row r="175" spans="2:11" x14ac:dyDescent="0.2">
      <c r="B175" s="25">
        <v>4112</v>
      </c>
      <c r="C175" s="26" t="s">
        <v>160</v>
      </c>
      <c r="D175" s="27">
        <v>0</v>
      </c>
      <c r="E175" s="28"/>
      <c r="F175" s="29"/>
    </row>
    <row r="176" spans="2:11" x14ac:dyDescent="0.2">
      <c r="B176" s="25">
        <v>4113</v>
      </c>
      <c r="C176" s="26" t="s">
        <v>161</v>
      </c>
      <c r="D176" s="27">
        <v>0</v>
      </c>
      <c r="E176" s="28"/>
      <c r="F176" s="29"/>
      <c r="G176" s="14" t="s">
        <v>162</v>
      </c>
    </row>
    <row r="177" spans="2:6" x14ac:dyDescent="0.2">
      <c r="B177" s="25">
        <v>4114</v>
      </c>
      <c r="C177" s="26" t="s">
        <v>163</v>
      </c>
      <c r="D177" s="27">
        <v>0</v>
      </c>
      <c r="E177" s="28"/>
      <c r="F177" s="29"/>
    </row>
    <row r="178" spans="2:6" x14ac:dyDescent="0.2">
      <c r="B178" s="25">
        <v>4115</v>
      </c>
      <c r="C178" s="26" t="s">
        <v>164</v>
      </c>
      <c r="D178" s="27">
        <v>0</v>
      </c>
      <c r="E178" s="28"/>
      <c r="F178" s="29"/>
    </row>
    <row r="179" spans="2:6" x14ac:dyDescent="0.2">
      <c r="B179" s="25">
        <v>4116</v>
      </c>
      <c r="C179" s="26" t="s">
        <v>165</v>
      </c>
      <c r="D179" s="27">
        <v>0</v>
      </c>
      <c r="E179" s="28"/>
      <c r="F179" s="29"/>
    </row>
    <row r="180" spans="2:6" x14ac:dyDescent="0.2">
      <c r="B180" s="25">
        <v>4117</v>
      </c>
      <c r="C180" s="26" t="s">
        <v>166</v>
      </c>
      <c r="D180" s="27">
        <v>0</v>
      </c>
      <c r="E180" s="28"/>
      <c r="F180" s="29"/>
    </row>
    <row r="181" spans="2:6" ht="22.5" x14ac:dyDescent="0.2">
      <c r="B181" s="25">
        <v>4118</v>
      </c>
      <c r="C181" s="30" t="s">
        <v>167</v>
      </c>
      <c r="D181" s="27">
        <v>0</v>
      </c>
      <c r="E181" s="28"/>
      <c r="F181" s="29"/>
    </row>
    <row r="182" spans="2:6" x14ac:dyDescent="0.2">
      <c r="B182" s="25">
        <v>4119</v>
      </c>
      <c r="C182" s="26" t="s">
        <v>168</v>
      </c>
      <c r="D182" s="27">
        <v>0</v>
      </c>
      <c r="E182" s="28"/>
      <c r="F182" s="29"/>
    </row>
    <row r="183" spans="2:6" x14ac:dyDescent="0.2">
      <c r="B183" s="25">
        <v>4120</v>
      </c>
      <c r="C183" s="26" t="s">
        <v>169</v>
      </c>
      <c r="D183" s="27">
        <f>SUM(D184:D188)</f>
        <v>0</v>
      </c>
      <c r="E183" s="28"/>
      <c r="F183" s="29"/>
    </row>
    <row r="184" spans="2:6" x14ac:dyDescent="0.2">
      <c r="B184" s="25">
        <v>4121</v>
      </c>
      <c r="C184" s="26" t="s">
        <v>170</v>
      </c>
      <c r="D184" s="27">
        <v>0</v>
      </c>
      <c r="E184" s="28"/>
      <c r="F184" s="29"/>
    </row>
    <row r="185" spans="2:6" x14ac:dyDescent="0.2">
      <c r="B185" s="25">
        <v>4122</v>
      </c>
      <c r="C185" s="26" t="s">
        <v>171</v>
      </c>
      <c r="D185" s="27">
        <v>0</v>
      </c>
      <c r="E185" s="28"/>
      <c r="F185" s="29"/>
    </row>
    <row r="186" spans="2:6" x14ac:dyDescent="0.2">
      <c r="B186" s="25">
        <v>4123</v>
      </c>
      <c r="C186" s="26" t="s">
        <v>172</v>
      </c>
      <c r="D186" s="27">
        <v>0</v>
      </c>
      <c r="E186" s="28"/>
      <c r="F186" s="29"/>
    </row>
    <row r="187" spans="2:6" x14ac:dyDescent="0.2">
      <c r="B187" s="25">
        <v>4124</v>
      </c>
      <c r="C187" s="26" t="s">
        <v>173</v>
      </c>
      <c r="D187" s="27">
        <v>0</v>
      </c>
      <c r="E187" s="28"/>
      <c r="F187" s="29"/>
    </row>
    <row r="188" spans="2:6" x14ac:dyDescent="0.2">
      <c r="B188" s="25">
        <v>4129</v>
      </c>
      <c r="C188" s="26" t="s">
        <v>174</v>
      </c>
      <c r="D188" s="27">
        <v>0</v>
      </c>
      <c r="E188" s="28"/>
      <c r="F188" s="29"/>
    </row>
    <row r="189" spans="2:6" ht="25.5" customHeight="1" x14ac:dyDescent="0.2">
      <c r="B189" s="25">
        <v>4130</v>
      </c>
      <c r="C189" s="26" t="s">
        <v>175</v>
      </c>
      <c r="D189" s="27">
        <f>SUM(D190:D191)</f>
        <v>0</v>
      </c>
      <c r="E189" s="28"/>
      <c r="F189" s="29"/>
    </row>
    <row r="190" spans="2:6" x14ac:dyDescent="0.2">
      <c r="B190" s="25">
        <v>4131</v>
      </c>
      <c r="C190" s="26" t="s">
        <v>176</v>
      </c>
      <c r="D190" s="27">
        <v>0</v>
      </c>
      <c r="E190" s="28"/>
      <c r="F190" s="29"/>
    </row>
    <row r="191" spans="2:6" ht="22.5" x14ac:dyDescent="0.2">
      <c r="B191" s="25">
        <v>4132</v>
      </c>
      <c r="C191" s="30" t="s">
        <v>177</v>
      </c>
      <c r="D191" s="27">
        <v>0</v>
      </c>
      <c r="E191" s="28"/>
      <c r="F191" s="29"/>
    </row>
    <row r="192" spans="2:6" x14ac:dyDescent="0.2">
      <c r="B192" s="25">
        <v>4140</v>
      </c>
      <c r="C192" s="26" t="s">
        <v>178</v>
      </c>
      <c r="D192" s="27">
        <f>SUM(D193:D197)</f>
        <v>0</v>
      </c>
      <c r="E192" s="28"/>
      <c r="F192" s="29"/>
    </row>
    <row r="193" spans="1:19" x14ac:dyDescent="0.2">
      <c r="B193" s="25">
        <v>4141</v>
      </c>
      <c r="C193" s="26" t="s">
        <v>179</v>
      </c>
      <c r="D193" s="27">
        <v>0</v>
      </c>
      <c r="E193" s="28"/>
      <c r="F193" s="29"/>
    </row>
    <row r="194" spans="1:19" x14ac:dyDescent="0.2">
      <c r="B194" s="25">
        <v>4143</v>
      </c>
      <c r="C194" s="26" t="s">
        <v>180</v>
      </c>
      <c r="D194" s="27">
        <v>0</v>
      </c>
      <c r="E194" s="28"/>
      <c r="F194" s="29"/>
    </row>
    <row r="195" spans="1:19" x14ac:dyDescent="0.2">
      <c r="B195" s="25">
        <v>4144</v>
      </c>
      <c r="C195" s="26" t="s">
        <v>181</v>
      </c>
      <c r="D195" s="27">
        <v>0</v>
      </c>
      <c r="E195" s="28"/>
      <c r="F195" s="29"/>
    </row>
    <row r="196" spans="1:19" ht="22.5" x14ac:dyDescent="0.2">
      <c r="B196" s="25">
        <v>4145</v>
      </c>
      <c r="C196" s="30" t="s">
        <v>182</v>
      </c>
      <c r="D196" s="27">
        <v>0</v>
      </c>
      <c r="E196" s="28"/>
      <c r="F196" s="29"/>
    </row>
    <row r="197" spans="1:19" s="14" customFormat="1" x14ac:dyDescent="0.2">
      <c r="A197" s="19"/>
      <c r="B197" s="25">
        <v>4149</v>
      </c>
      <c r="C197" s="26" t="s">
        <v>183</v>
      </c>
      <c r="D197" s="27">
        <v>0</v>
      </c>
      <c r="E197" s="28"/>
      <c r="F197" s="29"/>
      <c r="J197" s="4"/>
      <c r="K197" s="4"/>
      <c r="L197" s="4"/>
      <c r="M197" s="4"/>
      <c r="N197" s="4"/>
      <c r="O197" s="4"/>
      <c r="P197" s="4"/>
      <c r="Q197" s="4"/>
      <c r="R197" s="4"/>
      <c r="S197" s="4"/>
    </row>
    <row r="198" spans="1:19" s="14" customFormat="1" x14ac:dyDescent="0.2">
      <c r="A198" s="19"/>
      <c r="B198" s="25">
        <v>4150</v>
      </c>
      <c r="C198" s="26" t="s">
        <v>184</v>
      </c>
      <c r="D198" s="27">
        <f>SUM(D199:D200)</f>
        <v>0</v>
      </c>
      <c r="E198" s="28"/>
      <c r="F198" s="29"/>
      <c r="J198" s="4"/>
      <c r="K198" s="4"/>
      <c r="L198" s="4"/>
      <c r="M198" s="4"/>
      <c r="N198" s="4"/>
      <c r="O198" s="4"/>
      <c r="P198" s="4"/>
      <c r="Q198" s="4"/>
      <c r="R198" s="4"/>
      <c r="S198" s="4"/>
    </row>
    <row r="199" spans="1:19" x14ac:dyDescent="0.2">
      <c r="B199" s="25">
        <v>4151</v>
      </c>
      <c r="C199" s="26" t="s">
        <v>184</v>
      </c>
      <c r="D199" s="27">
        <v>0</v>
      </c>
      <c r="E199" s="28"/>
      <c r="F199" s="29"/>
    </row>
    <row r="200" spans="1:19" ht="22.5" x14ac:dyDescent="0.2">
      <c r="B200" s="25">
        <v>4154</v>
      </c>
      <c r="C200" s="30" t="s">
        <v>185</v>
      </c>
      <c r="D200" s="27">
        <v>0</v>
      </c>
      <c r="E200" s="28"/>
      <c r="F200" s="29"/>
    </row>
    <row r="201" spans="1:19" s="14" customFormat="1" ht="36.75" customHeight="1" x14ac:dyDescent="0.2">
      <c r="A201" s="19"/>
      <c r="B201" s="25">
        <v>4160</v>
      </c>
      <c r="C201" s="26" t="s">
        <v>186</v>
      </c>
      <c r="D201" s="27">
        <f>SUM(D202:D209)</f>
        <v>0</v>
      </c>
      <c r="E201" s="28"/>
      <c r="F201" s="29"/>
      <c r="J201" s="4"/>
      <c r="K201" s="4"/>
      <c r="L201" s="4"/>
      <c r="M201" s="4"/>
      <c r="N201" s="4"/>
      <c r="O201" s="4"/>
      <c r="P201" s="4"/>
      <c r="Q201" s="4"/>
      <c r="R201" s="4"/>
      <c r="S201" s="4"/>
    </row>
    <row r="202" spans="1:19" s="14" customFormat="1" ht="34.5" customHeight="1" x14ac:dyDescent="0.2">
      <c r="A202" s="19"/>
      <c r="B202" s="25">
        <v>4161</v>
      </c>
      <c r="C202" s="26" t="s">
        <v>187</v>
      </c>
      <c r="D202" s="27">
        <v>0</v>
      </c>
      <c r="E202" s="28"/>
      <c r="F202" s="29"/>
      <c r="J202" s="4"/>
      <c r="K202" s="4"/>
      <c r="L202" s="4"/>
      <c r="M202" s="4"/>
      <c r="N202" s="4"/>
      <c r="O202" s="4"/>
      <c r="P202" s="4"/>
      <c r="Q202" s="4"/>
      <c r="R202" s="4"/>
      <c r="S202" s="4"/>
    </row>
    <row r="203" spans="1:19" s="14" customFormat="1" ht="12.75" customHeight="1" x14ac:dyDescent="0.2">
      <c r="A203" s="19"/>
      <c r="B203" s="25">
        <v>4162</v>
      </c>
      <c r="C203" s="26" t="s">
        <v>188</v>
      </c>
      <c r="D203" s="27">
        <v>0</v>
      </c>
      <c r="E203" s="28"/>
      <c r="F203" s="29"/>
      <c r="J203" s="4"/>
      <c r="K203" s="4"/>
      <c r="L203" s="4"/>
      <c r="M203" s="4"/>
      <c r="N203" s="4"/>
      <c r="O203" s="4"/>
      <c r="P203" s="4"/>
      <c r="Q203" s="4"/>
      <c r="R203" s="4"/>
      <c r="S203" s="4"/>
    </row>
    <row r="204" spans="1:19" s="14" customFormat="1" ht="12.75" customHeight="1" x14ac:dyDescent="0.2">
      <c r="A204" s="19"/>
      <c r="B204" s="25">
        <v>4163</v>
      </c>
      <c r="C204" s="26" t="s">
        <v>189</v>
      </c>
      <c r="D204" s="27">
        <v>0</v>
      </c>
      <c r="E204" s="28"/>
      <c r="F204" s="29"/>
      <c r="J204" s="4"/>
      <c r="K204" s="4"/>
      <c r="L204" s="4"/>
      <c r="M204" s="4"/>
      <c r="N204" s="4"/>
      <c r="O204" s="4"/>
      <c r="P204" s="4"/>
      <c r="Q204" s="4"/>
      <c r="R204" s="4"/>
      <c r="S204" s="4"/>
    </row>
    <row r="205" spans="1:19" s="14" customFormat="1" ht="12.75" customHeight="1" x14ac:dyDescent="0.2">
      <c r="A205" s="19"/>
      <c r="B205" s="25">
        <v>4164</v>
      </c>
      <c r="C205" s="26" t="s">
        <v>190</v>
      </c>
      <c r="D205" s="27">
        <v>0</v>
      </c>
      <c r="E205" s="28"/>
      <c r="F205" s="29"/>
      <c r="J205" s="4"/>
      <c r="K205" s="4"/>
      <c r="L205" s="4"/>
      <c r="M205" s="4"/>
      <c r="N205" s="4"/>
      <c r="O205" s="4"/>
      <c r="P205" s="4"/>
      <c r="Q205" s="4"/>
      <c r="R205" s="4"/>
      <c r="S205" s="4"/>
    </row>
    <row r="206" spans="1:19" s="14" customFormat="1" ht="12.75" customHeight="1" x14ac:dyDescent="0.2">
      <c r="A206" s="19"/>
      <c r="B206" s="25">
        <v>4165</v>
      </c>
      <c r="C206" s="26" t="s">
        <v>191</v>
      </c>
      <c r="D206" s="27">
        <v>0</v>
      </c>
      <c r="E206" s="28"/>
      <c r="F206" s="29"/>
      <c r="J206" s="4"/>
      <c r="K206" s="4"/>
      <c r="L206" s="4"/>
      <c r="M206" s="4"/>
      <c r="N206" s="4"/>
      <c r="O206" s="4"/>
      <c r="P206" s="4"/>
      <c r="Q206" s="4"/>
      <c r="R206" s="4"/>
      <c r="S206" s="4"/>
    </row>
    <row r="207" spans="1:19" s="14" customFormat="1" ht="12.75" customHeight="1" x14ac:dyDescent="0.2">
      <c r="A207" s="19"/>
      <c r="B207" s="25">
        <v>4166</v>
      </c>
      <c r="C207" s="30" t="s">
        <v>192</v>
      </c>
      <c r="D207" s="27">
        <v>0</v>
      </c>
      <c r="E207" s="28"/>
      <c r="F207" s="29"/>
      <c r="J207" s="4"/>
      <c r="K207" s="4"/>
      <c r="L207" s="4"/>
      <c r="M207" s="4"/>
      <c r="N207" s="4"/>
      <c r="O207" s="4"/>
      <c r="P207" s="4"/>
      <c r="Q207" s="4"/>
      <c r="R207" s="4"/>
      <c r="S207" s="4"/>
    </row>
    <row r="208" spans="1:19" s="14" customFormat="1" ht="12.75" customHeight="1" x14ac:dyDescent="0.2">
      <c r="A208" s="19"/>
      <c r="B208" s="25">
        <v>4168</v>
      </c>
      <c r="C208" s="26" t="s">
        <v>193</v>
      </c>
      <c r="D208" s="27">
        <v>0</v>
      </c>
      <c r="E208" s="28"/>
      <c r="F208" s="29"/>
      <c r="J208" s="4"/>
      <c r="K208" s="4"/>
      <c r="L208" s="4"/>
      <c r="M208" s="4"/>
      <c r="N208" s="4"/>
      <c r="O208" s="4"/>
      <c r="P208" s="4"/>
      <c r="Q208" s="4"/>
      <c r="R208" s="4"/>
      <c r="S208" s="4"/>
    </row>
    <row r="209" spans="1:19" s="14" customFormat="1" ht="12.75" customHeight="1" x14ac:dyDescent="0.2">
      <c r="A209" s="19"/>
      <c r="B209" s="25">
        <v>4169</v>
      </c>
      <c r="C209" s="26" t="s">
        <v>194</v>
      </c>
      <c r="D209" s="27">
        <v>0</v>
      </c>
      <c r="E209" s="28"/>
      <c r="F209" s="29"/>
      <c r="J209" s="4"/>
      <c r="K209" s="4"/>
      <c r="L209" s="4"/>
      <c r="M209" s="4"/>
      <c r="N209" s="4"/>
      <c r="O209" s="4"/>
      <c r="P209" s="4"/>
      <c r="Q209" s="4"/>
      <c r="R209" s="4"/>
      <c r="S209" s="4"/>
    </row>
    <row r="210" spans="1:19" s="14" customFormat="1" x14ac:dyDescent="0.2">
      <c r="A210" s="19"/>
      <c r="B210" s="25">
        <v>4170</v>
      </c>
      <c r="C210" s="26" t="s">
        <v>195</v>
      </c>
      <c r="D210" s="27">
        <v>32427151</v>
      </c>
      <c r="E210" s="28"/>
      <c r="F210" s="29"/>
      <c r="J210" s="4"/>
      <c r="K210" s="4"/>
      <c r="L210" s="4"/>
      <c r="M210" s="4"/>
      <c r="N210" s="4"/>
      <c r="O210" s="4"/>
      <c r="P210" s="4"/>
      <c r="Q210" s="4"/>
      <c r="R210" s="4"/>
      <c r="S210" s="4"/>
    </row>
    <row r="211" spans="1:19" s="14" customFormat="1" x14ac:dyDescent="0.2">
      <c r="A211" s="19"/>
      <c r="B211" s="25">
        <v>4171</v>
      </c>
      <c r="C211" s="31" t="s">
        <v>196</v>
      </c>
      <c r="D211" s="27">
        <v>0</v>
      </c>
      <c r="E211" s="28"/>
      <c r="F211" s="29"/>
      <c r="J211" s="4"/>
      <c r="K211" s="4"/>
      <c r="L211" s="4"/>
      <c r="M211" s="4"/>
      <c r="N211" s="4"/>
      <c r="O211" s="4"/>
      <c r="P211" s="4"/>
      <c r="Q211" s="4"/>
      <c r="R211" s="4"/>
      <c r="S211" s="4"/>
    </row>
    <row r="212" spans="1:19" x14ac:dyDescent="0.2">
      <c r="B212" s="25">
        <v>4172</v>
      </c>
      <c r="C212" s="26" t="s">
        <v>197</v>
      </c>
      <c r="D212" s="27">
        <v>0</v>
      </c>
      <c r="E212" s="28"/>
      <c r="F212" s="29"/>
    </row>
    <row r="213" spans="1:19" ht="22.5" x14ac:dyDescent="0.2">
      <c r="B213" s="25">
        <v>4173</v>
      </c>
      <c r="C213" s="30" t="s">
        <v>198</v>
      </c>
      <c r="D213" s="27">
        <v>32427151</v>
      </c>
      <c r="E213" s="28"/>
      <c r="F213" s="29"/>
    </row>
    <row r="214" spans="1:19" ht="22.5" x14ac:dyDescent="0.2">
      <c r="B214" s="25">
        <v>4174</v>
      </c>
      <c r="C214" s="30" t="s">
        <v>199</v>
      </c>
      <c r="D214" s="27">
        <v>0</v>
      </c>
      <c r="E214" s="28"/>
      <c r="F214" s="29"/>
    </row>
    <row r="215" spans="1:19" s="14" customFormat="1" ht="33.75" x14ac:dyDescent="0.2">
      <c r="A215" s="19"/>
      <c r="B215" s="25">
        <v>4175</v>
      </c>
      <c r="C215" s="30" t="s">
        <v>200</v>
      </c>
      <c r="D215" s="27">
        <v>0</v>
      </c>
      <c r="E215" s="28"/>
      <c r="F215" s="29"/>
      <c r="J215" s="4"/>
      <c r="K215" s="4"/>
      <c r="L215" s="4"/>
      <c r="M215" s="4"/>
      <c r="N215" s="4"/>
      <c r="O215" s="4"/>
      <c r="P215" s="4"/>
      <c r="Q215" s="4"/>
      <c r="R215" s="4"/>
      <c r="S215" s="4"/>
    </row>
    <row r="216" spans="1:19" ht="33.75" x14ac:dyDescent="0.2">
      <c r="B216" s="25">
        <v>4176</v>
      </c>
      <c r="C216" s="30" t="s">
        <v>201</v>
      </c>
      <c r="D216" s="27">
        <v>0</v>
      </c>
      <c r="E216" s="28"/>
      <c r="F216" s="29"/>
    </row>
    <row r="217" spans="1:19" s="14" customFormat="1" ht="12.75" customHeight="1" x14ac:dyDescent="0.2">
      <c r="A217" s="19"/>
      <c r="B217" s="25">
        <v>4177</v>
      </c>
      <c r="C217" s="30" t="s">
        <v>202</v>
      </c>
      <c r="D217" s="27">
        <v>0</v>
      </c>
      <c r="E217" s="28"/>
      <c r="F217" s="29"/>
      <c r="J217" s="4"/>
      <c r="K217" s="4"/>
      <c r="L217" s="4"/>
      <c r="M217" s="4"/>
      <c r="N217" s="4"/>
      <c r="O217" s="4"/>
      <c r="P217" s="4"/>
      <c r="Q217" s="4"/>
      <c r="R217" s="4"/>
      <c r="S217" s="4"/>
    </row>
    <row r="218" spans="1:19" s="14" customFormat="1" ht="22.5" x14ac:dyDescent="0.2">
      <c r="A218" s="19"/>
      <c r="B218" s="25">
        <v>4178</v>
      </c>
      <c r="C218" s="30" t="s">
        <v>203</v>
      </c>
      <c r="D218" s="27">
        <v>0</v>
      </c>
      <c r="E218" s="28"/>
      <c r="F218" s="29"/>
      <c r="J218" s="4"/>
      <c r="K218" s="4"/>
      <c r="L218" s="4"/>
      <c r="M218" s="4"/>
      <c r="N218" s="4"/>
      <c r="O218" s="4"/>
      <c r="P218" s="4"/>
      <c r="Q218" s="4"/>
      <c r="R218" s="4"/>
      <c r="S218" s="4"/>
    </row>
    <row r="219" spans="1:19" s="14" customFormat="1" x14ac:dyDescent="0.2">
      <c r="A219" s="19"/>
      <c r="B219" s="25"/>
      <c r="C219" s="30"/>
      <c r="D219" s="27"/>
      <c r="E219" s="28"/>
      <c r="F219" s="29"/>
      <c r="J219" s="4"/>
      <c r="K219" s="4"/>
      <c r="L219" s="4"/>
      <c r="M219" s="4"/>
      <c r="N219" s="4"/>
      <c r="O219" s="4"/>
      <c r="P219" s="4"/>
      <c r="Q219" s="4"/>
      <c r="R219" s="4"/>
      <c r="S219" s="4"/>
    </row>
    <row r="220" spans="1:19" s="14" customFormat="1" x14ac:dyDescent="0.2">
      <c r="A220" s="19"/>
      <c r="B220" s="23" t="s">
        <v>204</v>
      </c>
      <c r="C220" s="23"/>
      <c r="D220" s="23"/>
      <c r="E220" s="23"/>
      <c r="F220" s="23"/>
      <c r="J220" s="4"/>
      <c r="K220" s="4"/>
      <c r="L220" s="4"/>
      <c r="M220" s="4"/>
      <c r="N220" s="4"/>
      <c r="O220" s="4"/>
      <c r="P220" s="4"/>
      <c r="Q220" s="4"/>
      <c r="R220" s="4"/>
      <c r="S220" s="4"/>
    </row>
    <row r="221" spans="1:19" s="14" customFormat="1" x14ac:dyDescent="0.2">
      <c r="A221" s="19"/>
      <c r="B221" s="24" t="s">
        <v>9</v>
      </c>
      <c r="C221" s="24" t="s">
        <v>10</v>
      </c>
      <c r="D221" s="24" t="s">
        <v>11</v>
      </c>
      <c r="E221" s="24" t="s">
        <v>156</v>
      </c>
      <c r="F221" s="24"/>
      <c r="J221" s="4"/>
      <c r="K221" s="4"/>
      <c r="L221" s="4"/>
      <c r="M221" s="4"/>
      <c r="N221" s="4"/>
      <c r="O221" s="4"/>
      <c r="P221" s="4"/>
      <c r="Q221" s="4"/>
      <c r="R221" s="4"/>
      <c r="S221" s="4"/>
    </row>
    <row r="222" spans="1:19" s="14" customFormat="1" ht="45" x14ac:dyDescent="0.2">
      <c r="A222" s="19"/>
      <c r="B222" s="25">
        <v>4200</v>
      </c>
      <c r="C222" s="30" t="s">
        <v>205</v>
      </c>
      <c r="D222" s="27">
        <v>402041303.16000003</v>
      </c>
      <c r="E222" s="28"/>
      <c r="F222" s="29"/>
      <c r="J222" s="4"/>
      <c r="K222" s="4"/>
      <c r="L222" s="4"/>
      <c r="M222" s="4"/>
      <c r="N222" s="4"/>
      <c r="O222" s="4"/>
      <c r="P222" s="4"/>
      <c r="Q222" s="4"/>
      <c r="R222" s="4"/>
      <c r="S222" s="4"/>
    </row>
    <row r="223" spans="1:19" s="14" customFormat="1" ht="22.5" x14ac:dyDescent="0.2">
      <c r="A223" s="19"/>
      <c r="B223" s="25">
        <v>4210</v>
      </c>
      <c r="C223" s="30" t="s">
        <v>206</v>
      </c>
      <c r="D223" s="27">
        <v>5815767.8499999996</v>
      </c>
      <c r="E223" s="28"/>
      <c r="F223" s="29"/>
      <c r="J223" s="4"/>
      <c r="K223" s="4"/>
      <c r="L223" s="4"/>
      <c r="M223" s="4"/>
      <c r="N223" s="4"/>
      <c r="O223" s="4"/>
      <c r="P223" s="4"/>
      <c r="Q223" s="4"/>
      <c r="R223" s="4"/>
      <c r="S223" s="4"/>
    </row>
    <row r="224" spans="1:19" s="14" customFormat="1" x14ac:dyDescent="0.2">
      <c r="A224" s="19"/>
      <c r="B224" s="25">
        <v>4211</v>
      </c>
      <c r="C224" s="26" t="s">
        <v>207</v>
      </c>
      <c r="D224" s="27">
        <v>0</v>
      </c>
      <c r="E224" s="28"/>
      <c r="F224" s="29"/>
      <c r="J224" s="4"/>
      <c r="K224" s="4"/>
      <c r="L224" s="4"/>
      <c r="M224" s="4"/>
      <c r="N224" s="4"/>
      <c r="O224" s="4"/>
      <c r="P224" s="4"/>
      <c r="Q224" s="4"/>
      <c r="R224" s="4"/>
      <c r="S224" s="4"/>
    </row>
    <row r="225" spans="1:19" s="14" customFormat="1" x14ac:dyDescent="0.2">
      <c r="A225" s="19"/>
      <c r="B225" s="25">
        <v>4212</v>
      </c>
      <c r="C225" s="26" t="s">
        <v>208</v>
      </c>
      <c r="D225" s="27">
        <v>5815767.8499999996</v>
      </c>
      <c r="E225" s="28"/>
      <c r="F225" s="29"/>
      <c r="J225" s="4"/>
      <c r="K225" s="4"/>
      <c r="L225" s="4"/>
      <c r="M225" s="4"/>
      <c r="N225" s="4"/>
      <c r="O225" s="4"/>
      <c r="P225" s="4"/>
      <c r="Q225" s="4"/>
      <c r="R225" s="4"/>
      <c r="S225" s="4"/>
    </row>
    <row r="226" spans="1:19" s="14" customFormat="1" x14ac:dyDescent="0.2">
      <c r="A226" s="19"/>
      <c r="B226" s="25">
        <v>4213</v>
      </c>
      <c r="C226" s="26" t="s">
        <v>209</v>
      </c>
      <c r="D226" s="27">
        <v>0</v>
      </c>
      <c r="E226" s="28"/>
      <c r="F226" s="29"/>
      <c r="J226" s="4"/>
      <c r="K226" s="4"/>
      <c r="L226" s="4"/>
      <c r="M226" s="4"/>
      <c r="N226" s="4"/>
      <c r="O226" s="4"/>
      <c r="P226" s="4"/>
      <c r="Q226" s="4"/>
      <c r="R226" s="4"/>
      <c r="S226" s="4"/>
    </row>
    <row r="227" spans="1:19" s="14" customFormat="1" x14ac:dyDescent="0.2">
      <c r="A227" s="19"/>
      <c r="B227" s="25">
        <v>4214</v>
      </c>
      <c r="C227" s="26" t="s">
        <v>210</v>
      </c>
      <c r="D227" s="27">
        <v>0</v>
      </c>
      <c r="E227" s="28"/>
      <c r="F227" s="29"/>
      <c r="J227" s="4"/>
      <c r="K227" s="4"/>
      <c r="L227" s="4"/>
      <c r="M227" s="4"/>
      <c r="N227" s="4"/>
      <c r="O227" s="4"/>
      <c r="P227" s="4"/>
      <c r="Q227" s="4"/>
      <c r="R227" s="4"/>
      <c r="S227" s="4"/>
    </row>
    <row r="228" spans="1:19" s="14" customFormat="1" x14ac:dyDescent="0.2">
      <c r="A228" s="19"/>
      <c r="B228" s="25">
        <v>4215</v>
      </c>
      <c r="C228" s="26" t="s">
        <v>211</v>
      </c>
      <c r="D228" s="27">
        <v>0</v>
      </c>
      <c r="E228" s="28"/>
      <c r="F228" s="29"/>
      <c r="J228" s="4"/>
      <c r="K228" s="4"/>
      <c r="L228" s="4"/>
      <c r="M228" s="4"/>
      <c r="N228" s="4"/>
      <c r="O228" s="4"/>
      <c r="P228" s="4"/>
      <c r="Q228" s="4"/>
      <c r="R228" s="4"/>
      <c r="S228" s="4"/>
    </row>
    <row r="229" spans="1:19" s="14" customFormat="1" x14ac:dyDescent="0.2">
      <c r="A229" s="19"/>
      <c r="B229" s="25">
        <v>4220</v>
      </c>
      <c r="C229" s="26" t="s">
        <v>212</v>
      </c>
      <c r="D229" s="27">
        <v>396225535.31</v>
      </c>
      <c r="E229" s="28"/>
      <c r="F229" s="29"/>
      <c r="J229" s="4"/>
      <c r="K229" s="4"/>
      <c r="L229" s="4"/>
      <c r="M229" s="4"/>
      <c r="N229" s="4"/>
      <c r="O229" s="4"/>
      <c r="P229" s="4"/>
      <c r="Q229" s="4"/>
      <c r="R229" s="4"/>
      <c r="S229" s="4"/>
    </row>
    <row r="230" spans="1:19" s="14" customFormat="1" x14ac:dyDescent="0.2">
      <c r="A230" s="19"/>
      <c r="B230" s="25">
        <v>4221</v>
      </c>
      <c r="C230" s="26" t="s">
        <v>213</v>
      </c>
      <c r="D230" s="27">
        <v>396225535.31</v>
      </c>
      <c r="E230" s="28"/>
      <c r="F230" s="29"/>
      <c r="J230" s="4"/>
      <c r="K230" s="4"/>
      <c r="L230" s="4"/>
      <c r="M230" s="4"/>
      <c r="N230" s="4"/>
      <c r="O230" s="4"/>
      <c r="P230" s="4"/>
      <c r="Q230" s="4"/>
      <c r="R230" s="4"/>
      <c r="S230" s="4"/>
    </row>
    <row r="231" spans="1:19" s="14" customFormat="1" x14ac:dyDescent="0.2">
      <c r="A231" s="19"/>
      <c r="B231" s="25">
        <v>4223</v>
      </c>
      <c r="C231" s="26" t="s">
        <v>214</v>
      </c>
      <c r="D231" s="27">
        <v>0</v>
      </c>
      <c r="E231" s="28"/>
      <c r="F231" s="29"/>
      <c r="G231" s="14" t="s">
        <v>162</v>
      </c>
      <c r="J231" s="4"/>
      <c r="K231" s="4"/>
      <c r="L231" s="4"/>
      <c r="M231" s="4"/>
      <c r="N231" s="4"/>
      <c r="O231" s="4"/>
      <c r="P231" s="4"/>
      <c r="Q231" s="4"/>
      <c r="R231" s="4"/>
      <c r="S231" s="4"/>
    </row>
    <row r="232" spans="1:19" s="14" customFormat="1" x14ac:dyDescent="0.2">
      <c r="A232" s="19"/>
      <c r="B232" s="25">
        <v>4225</v>
      </c>
      <c r="C232" s="26" t="s">
        <v>215</v>
      </c>
      <c r="D232" s="27">
        <v>0</v>
      </c>
      <c r="E232" s="28"/>
      <c r="F232" s="29"/>
      <c r="J232" s="4"/>
      <c r="K232" s="4"/>
      <c r="L232" s="4"/>
      <c r="M232" s="4"/>
      <c r="N232" s="4"/>
      <c r="O232" s="4"/>
      <c r="P232" s="4"/>
      <c r="Q232" s="4"/>
      <c r="R232" s="4"/>
      <c r="S232" s="4"/>
    </row>
    <row r="233" spans="1:19" s="14" customFormat="1" x14ac:dyDescent="0.2">
      <c r="A233" s="19"/>
      <c r="B233" s="25">
        <v>4227</v>
      </c>
      <c r="C233" s="26" t="s">
        <v>216</v>
      </c>
      <c r="D233" s="27">
        <v>0</v>
      </c>
      <c r="E233" s="28"/>
      <c r="F233" s="29"/>
      <c r="J233" s="4"/>
      <c r="K233" s="4"/>
      <c r="L233" s="4"/>
      <c r="M233" s="4"/>
      <c r="N233" s="4"/>
      <c r="O233" s="4"/>
      <c r="P233" s="4"/>
      <c r="Q233" s="4"/>
      <c r="R233" s="4"/>
      <c r="S233" s="4"/>
    </row>
    <row r="234" spans="1:19" s="14" customFormat="1" x14ac:dyDescent="0.2">
      <c r="A234" s="19"/>
      <c r="B234" s="29"/>
      <c r="C234" s="29"/>
      <c r="D234" s="29"/>
      <c r="E234" s="29"/>
      <c r="F234" s="29"/>
      <c r="J234" s="4"/>
      <c r="K234" s="4"/>
      <c r="L234" s="4"/>
      <c r="M234" s="4"/>
      <c r="N234" s="4"/>
      <c r="O234" s="4"/>
      <c r="P234" s="4"/>
      <c r="Q234" s="4"/>
      <c r="R234" s="4"/>
      <c r="S234" s="4"/>
    </row>
    <row r="235" spans="1:19" s="14" customFormat="1" x14ac:dyDescent="0.2">
      <c r="A235" s="19"/>
      <c r="B235" s="23" t="s">
        <v>217</v>
      </c>
      <c r="C235" s="23"/>
      <c r="D235" s="23"/>
      <c r="E235" s="23"/>
      <c r="F235" s="23"/>
      <c r="J235" s="4"/>
      <c r="K235" s="4"/>
      <c r="L235" s="4"/>
      <c r="M235" s="4"/>
      <c r="N235" s="4"/>
      <c r="O235" s="4"/>
      <c r="P235" s="4"/>
      <c r="Q235" s="4"/>
      <c r="R235" s="4"/>
      <c r="S235" s="4"/>
    </row>
    <row r="236" spans="1:19" s="14" customFormat="1" x14ac:dyDescent="0.2">
      <c r="A236" s="19"/>
      <c r="B236" s="24" t="s">
        <v>9</v>
      </c>
      <c r="C236" s="24" t="s">
        <v>10</v>
      </c>
      <c r="D236" s="24" t="s">
        <v>11</v>
      </c>
      <c r="E236" s="24" t="s">
        <v>132</v>
      </c>
      <c r="F236" s="24" t="s">
        <v>26</v>
      </c>
      <c r="J236" s="4"/>
      <c r="K236" s="4"/>
      <c r="L236" s="4"/>
      <c r="M236" s="4"/>
      <c r="N236" s="4"/>
      <c r="O236" s="4"/>
      <c r="P236" s="4"/>
      <c r="Q236" s="4"/>
      <c r="R236" s="4"/>
      <c r="S236" s="4"/>
    </row>
    <row r="237" spans="1:19" s="14" customFormat="1" x14ac:dyDescent="0.2">
      <c r="A237" s="19"/>
      <c r="B237" s="32">
        <v>4300</v>
      </c>
      <c r="C237" s="26" t="s">
        <v>218</v>
      </c>
      <c r="D237" s="27">
        <f>D238+D241+D247+D249+D251</f>
        <v>5917342.0599999996</v>
      </c>
      <c r="E237" s="33"/>
      <c r="F237" s="33"/>
      <c r="J237" s="4"/>
      <c r="K237" s="4"/>
      <c r="L237" s="4"/>
      <c r="M237" s="4"/>
      <c r="N237" s="4"/>
      <c r="O237" s="4"/>
      <c r="P237" s="4"/>
      <c r="Q237" s="4"/>
      <c r="R237" s="4"/>
      <c r="S237" s="4"/>
    </row>
    <row r="238" spans="1:19" s="14" customFormat="1" x14ac:dyDescent="0.2">
      <c r="A238" s="19"/>
      <c r="B238" s="32">
        <v>4310</v>
      </c>
      <c r="C238" s="26" t="s">
        <v>219</v>
      </c>
      <c r="D238" s="27">
        <v>0</v>
      </c>
      <c r="E238" s="33"/>
      <c r="F238" s="33"/>
      <c r="J238" s="4"/>
      <c r="K238" s="4"/>
      <c r="L238" s="4"/>
      <c r="M238" s="4"/>
      <c r="N238" s="4"/>
      <c r="O238" s="4"/>
      <c r="P238" s="4"/>
      <c r="Q238" s="4"/>
      <c r="R238" s="4"/>
      <c r="S238" s="4"/>
    </row>
    <row r="239" spans="1:19" s="14" customFormat="1" x14ac:dyDescent="0.2">
      <c r="A239" s="19"/>
      <c r="B239" s="32">
        <v>4311</v>
      </c>
      <c r="C239" s="26" t="s">
        <v>220</v>
      </c>
      <c r="D239" s="27">
        <v>0</v>
      </c>
      <c r="E239" s="33"/>
      <c r="F239" s="33"/>
      <c r="J239" s="4"/>
      <c r="K239" s="4"/>
      <c r="L239" s="4"/>
      <c r="M239" s="4"/>
      <c r="N239" s="4"/>
      <c r="O239" s="4"/>
      <c r="P239" s="4"/>
      <c r="Q239" s="4"/>
      <c r="R239" s="4"/>
      <c r="S239" s="4"/>
    </row>
    <row r="240" spans="1:19" s="14" customFormat="1" x14ac:dyDescent="0.2">
      <c r="A240" s="19"/>
      <c r="B240" s="32">
        <v>4319</v>
      </c>
      <c r="C240" s="26" t="s">
        <v>221</v>
      </c>
      <c r="D240" s="27">
        <v>0</v>
      </c>
      <c r="E240" s="33"/>
      <c r="F240" s="33"/>
      <c r="J240" s="4"/>
      <c r="K240" s="4"/>
      <c r="L240" s="4"/>
      <c r="M240" s="4"/>
      <c r="N240" s="4"/>
      <c r="O240" s="4"/>
      <c r="P240" s="4"/>
      <c r="Q240" s="4"/>
      <c r="R240" s="4"/>
      <c r="S240" s="4"/>
    </row>
    <row r="241" spans="1:126" s="14" customFormat="1" x14ac:dyDescent="0.2">
      <c r="A241" s="19"/>
      <c r="B241" s="32">
        <v>4320</v>
      </c>
      <c r="C241" s="26" t="s">
        <v>222</v>
      </c>
      <c r="D241" s="27">
        <v>0</v>
      </c>
      <c r="E241" s="33"/>
      <c r="F241" s="33"/>
      <c r="J241" s="4"/>
      <c r="K241" s="4"/>
      <c r="L241" s="4"/>
      <c r="M241" s="4"/>
      <c r="N241" s="4"/>
      <c r="O241" s="4"/>
      <c r="P241" s="4"/>
      <c r="Q241" s="4"/>
      <c r="R241" s="4"/>
      <c r="S241" s="4"/>
    </row>
    <row r="242" spans="1:126" s="14" customFormat="1" x14ac:dyDescent="0.2">
      <c r="A242" s="19"/>
      <c r="B242" s="32">
        <v>4321</v>
      </c>
      <c r="C242" s="26" t="s">
        <v>223</v>
      </c>
      <c r="D242" s="27">
        <v>0</v>
      </c>
      <c r="E242" s="33"/>
      <c r="F242" s="33"/>
      <c r="J242" s="4"/>
      <c r="K242" s="4"/>
      <c r="L242" s="4"/>
      <c r="M242" s="4"/>
      <c r="N242" s="4"/>
      <c r="O242" s="4"/>
      <c r="P242" s="4"/>
      <c r="Q242" s="4"/>
      <c r="R242" s="4"/>
      <c r="S242" s="4"/>
    </row>
    <row r="243" spans="1:126" s="14" customFormat="1" x14ac:dyDescent="0.2">
      <c r="A243" s="19"/>
      <c r="B243" s="32">
        <v>4322</v>
      </c>
      <c r="C243" s="26" t="s">
        <v>224</v>
      </c>
      <c r="D243" s="27">
        <v>0</v>
      </c>
      <c r="E243" s="33"/>
      <c r="F243" s="33"/>
      <c r="J243" s="4"/>
      <c r="K243" s="4"/>
      <c r="L243" s="4"/>
      <c r="M243" s="4"/>
      <c r="N243" s="4"/>
      <c r="O243" s="4"/>
      <c r="P243" s="4"/>
      <c r="Q243" s="4"/>
      <c r="R243" s="4"/>
      <c r="S243" s="4"/>
    </row>
    <row r="244" spans="1:126" s="14" customFormat="1" x14ac:dyDescent="0.2">
      <c r="A244" s="19"/>
      <c r="B244" s="32">
        <v>4323</v>
      </c>
      <c r="C244" s="26" t="s">
        <v>225</v>
      </c>
      <c r="D244" s="27">
        <v>0</v>
      </c>
      <c r="E244" s="33"/>
      <c r="F244" s="33"/>
      <c r="J244" s="4"/>
      <c r="K244" s="4"/>
      <c r="L244" s="4"/>
      <c r="M244" s="4"/>
      <c r="N244" s="4"/>
      <c r="O244" s="4"/>
      <c r="P244" s="4"/>
      <c r="Q244" s="4"/>
      <c r="R244" s="4"/>
      <c r="S244" s="4"/>
    </row>
    <row r="245" spans="1:126" s="14" customFormat="1" x14ac:dyDescent="0.2">
      <c r="A245" s="19"/>
      <c r="B245" s="32">
        <v>4324</v>
      </c>
      <c r="C245" s="26" t="s">
        <v>226</v>
      </c>
      <c r="D245" s="27">
        <v>0</v>
      </c>
      <c r="E245" s="33"/>
      <c r="F245" s="33"/>
      <c r="J245" s="4"/>
      <c r="K245" s="4"/>
      <c r="L245" s="4"/>
      <c r="M245" s="4"/>
      <c r="N245" s="4"/>
      <c r="O245" s="4"/>
      <c r="P245" s="4"/>
      <c r="Q245" s="4"/>
      <c r="R245" s="4"/>
      <c r="S245" s="4"/>
    </row>
    <row r="246" spans="1:126" s="14" customFormat="1" x14ac:dyDescent="0.2">
      <c r="A246" s="19"/>
      <c r="B246" s="32">
        <v>4325</v>
      </c>
      <c r="C246" s="26" t="s">
        <v>227</v>
      </c>
      <c r="D246" s="27">
        <v>0</v>
      </c>
      <c r="E246" s="33"/>
      <c r="F246" s="33"/>
      <c r="J246" s="4"/>
      <c r="K246" s="4"/>
      <c r="L246" s="4"/>
      <c r="M246" s="4"/>
      <c r="N246" s="4"/>
      <c r="O246" s="4"/>
      <c r="P246" s="4"/>
      <c r="Q246" s="4"/>
      <c r="R246" s="4"/>
      <c r="S246" s="4"/>
    </row>
    <row r="247" spans="1:126" s="14" customFormat="1" x14ac:dyDescent="0.2">
      <c r="A247" s="19"/>
      <c r="B247" s="32">
        <v>4330</v>
      </c>
      <c r="C247" s="26" t="s">
        <v>228</v>
      </c>
      <c r="D247" s="27">
        <v>0</v>
      </c>
      <c r="E247" s="33"/>
      <c r="F247" s="33"/>
      <c r="J247" s="4"/>
      <c r="K247" s="4"/>
      <c r="L247" s="4"/>
      <c r="M247" s="4"/>
      <c r="N247" s="4"/>
      <c r="O247" s="4"/>
      <c r="P247" s="4"/>
      <c r="Q247" s="4"/>
      <c r="R247" s="4"/>
      <c r="S247" s="4"/>
    </row>
    <row r="248" spans="1:126" s="14" customFormat="1" x14ac:dyDescent="0.2">
      <c r="A248" s="19"/>
      <c r="B248" s="32">
        <v>4331</v>
      </c>
      <c r="C248" s="26" t="s">
        <v>228</v>
      </c>
      <c r="D248" s="27">
        <v>0</v>
      </c>
      <c r="E248" s="33"/>
      <c r="F248" s="33"/>
      <c r="J248" s="4"/>
      <c r="K248" s="4"/>
      <c r="L248" s="4"/>
      <c r="M248" s="4"/>
      <c r="N248" s="4"/>
      <c r="O248" s="4"/>
      <c r="P248" s="4"/>
      <c r="Q248" s="4"/>
      <c r="R248" s="4"/>
      <c r="S248" s="4"/>
    </row>
    <row r="249" spans="1:126" s="14" customFormat="1" x14ac:dyDescent="0.2">
      <c r="A249" s="19"/>
      <c r="B249" s="32">
        <v>4340</v>
      </c>
      <c r="C249" s="26" t="s">
        <v>229</v>
      </c>
      <c r="D249" s="27">
        <v>0</v>
      </c>
      <c r="E249" s="33"/>
      <c r="F249" s="33"/>
      <c r="J249" s="4"/>
      <c r="K249" s="4"/>
      <c r="L249" s="4"/>
      <c r="M249" s="4"/>
      <c r="N249" s="4"/>
      <c r="O249" s="4"/>
      <c r="P249" s="4"/>
      <c r="Q249" s="4"/>
      <c r="R249" s="4"/>
      <c r="S249" s="4"/>
    </row>
    <row r="250" spans="1:126" s="14" customFormat="1" x14ac:dyDescent="0.2">
      <c r="A250" s="19"/>
      <c r="B250" s="32">
        <v>4341</v>
      </c>
      <c r="C250" s="26" t="s">
        <v>229</v>
      </c>
      <c r="D250" s="27">
        <v>0</v>
      </c>
      <c r="E250" s="33"/>
      <c r="F250" s="33"/>
      <c r="J250" s="4"/>
      <c r="K250" s="4"/>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c r="AY250" s="27"/>
      <c r="AZ250" s="27"/>
      <c r="BA250" s="27"/>
      <c r="BB250" s="27"/>
      <c r="BC250" s="27"/>
      <c r="BD250" s="27"/>
      <c r="BE250" s="27"/>
      <c r="BF250" s="27"/>
      <c r="BG250" s="27"/>
      <c r="BH250" s="27"/>
      <c r="BI250" s="27"/>
      <c r="BJ250" s="27"/>
      <c r="BK250" s="27"/>
      <c r="BL250" s="27"/>
      <c r="BM250" s="27"/>
      <c r="BN250" s="27"/>
      <c r="BO250" s="27"/>
      <c r="BP250" s="27"/>
      <c r="BQ250" s="27"/>
      <c r="BR250" s="27"/>
      <c r="BS250" s="27"/>
      <c r="BT250" s="27"/>
      <c r="BU250" s="27"/>
      <c r="BV250" s="27"/>
      <c r="BW250" s="27"/>
      <c r="BX250" s="27"/>
      <c r="BY250" s="27"/>
      <c r="BZ250" s="27"/>
      <c r="CA250" s="27"/>
      <c r="CB250" s="27"/>
      <c r="CC250" s="27"/>
      <c r="CD250" s="27"/>
      <c r="CE250" s="27"/>
      <c r="CF250" s="27"/>
      <c r="CG250" s="27"/>
      <c r="CH250" s="27"/>
      <c r="CI250" s="27"/>
      <c r="CJ250" s="27"/>
      <c r="CK250" s="27"/>
      <c r="CL250" s="27"/>
      <c r="CM250" s="27"/>
      <c r="CN250" s="27"/>
      <c r="CO250" s="27"/>
      <c r="CP250" s="27"/>
      <c r="CQ250" s="27"/>
      <c r="CR250" s="27"/>
      <c r="CS250" s="27"/>
      <c r="CT250" s="27"/>
      <c r="CU250" s="27"/>
      <c r="CV250" s="27"/>
      <c r="CW250" s="27"/>
      <c r="CX250" s="27"/>
      <c r="CY250" s="27"/>
      <c r="CZ250" s="27"/>
      <c r="DA250" s="27"/>
      <c r="DB250" s="27"/>
      <c r="DC250" s="27"/>
      <c r="DD250" s="27"/>
      <c r="DE250" s="27"/>
      <c r="DF250" s="27"/>
      <c r="DG250" s="27"/>
      <c r="DH250" s="27"/>
      <c r="DI250" s="27"/>
      <c r="DJ250" s="27"/>
      <c r="DK250" s="27"/>
      <c r="DL250" s="27"/>
      <c r="DM250" s="27"/>
      <c r="DN250" s="27"/>
      <c r="DO250" s="27"/>
      <c r="DP250" s="27"/>
      <c r="DQ250" s="27"/>
      <c r="DR250" s="27"/>
      <c r="DS250" s="27"/>
      <c r="DT250" s="27"/>
      <c r="DU250" s="27"/>
      <c r="DV250" s="27"/>
    </row>
    <row r="251" spans="1:126" s="14" customFormat="1" x14ac:dyDescent="0.2">
      <c r="A251" s="19"/>
      <c r="B251" s="32">
        <v>4390</v>
      </c>
      <c r="C251" s="26" t="s">
        <v>230</v>
      </c>
      <c r="D251" s="27">
        <v>5917342.0599999996</v>
      </c>
      <c r="E251" s="33"/>
      <c r="F251" s="33"/>
      <c r="J251" s="4"/>
      <c r="K251" s="4"/>
      <c r="L251" s="4"/>
      <c r="M251" s="4"/>
      <c r="N251" s="4"/>
      <c r="O251" s="4"/>
      <c r="P251" s="4"/>
      <c r="Q251" s="4"/>
      <c r="R251" s="4"/>
      <c r="S251" s="4"/>
    </row>
    <row r="252" spans="1:126" s="14" customFormat="1" x14ac:dyDescent="0.2">
      <c r="A252" s="19"/>
      <c r="B252" s="32">
        <v>4392</v>
      </c>
      <c r="C252" s="26" t="s">
        <v>231</v>
      </c>
      <c r="D252" s="27">
        <v>0</v>
      </c>
      <c r="E252" s="33"/>
      <c r="F252" s="33"/>
      <c r="J252" s="4"/>
      <c r="K252" s="4"/>
      <c r="L252" s="4"/>
      <c r="M252" s="4"/>
      <c r="N252" s="4"/>
      <c r="O252" s="4"/>
      <c r="P252" s="4"/>
      <c r="Q252" s="4"/>
      <c r="R252" s="4"/>
      <c r="S252" s="4"/>
    </row>
    <row r="253" spans="1:126" s="14" customFormat="1" x14ac:dyDescent="0.2">
      <c r="A253" s="19"/>
      <c r="B253" s="32">
        <v>4393</v>
      </c>
      <c r="C253" s="26" t="s">
        <v>232</v>
      </c>
      <c r="D253" s="27">
        <v>0</v>
      </c>
      <c r="E253" s="33"/>
      <c r="F253" s="33"/>
      <c r="J253" s="4"/>
      <c r="K253" s="4"/>
      <c r="L253" s="4"/>
      <c r="M253" s="4"/>
      <c r="N253" s="4"/>
      <c r="O253" s="4"/>
      <c r="P253" s="4"/>
      <c r="Q253" s="4"/>
      <c r="R253" s="4"/>
      <c r="S253" s="4"/>
    </row>
    <row r="254" spans="1:126" s="14" customFormat="1" x14ac:dyDescent="0.2">
      <c r="A254" s="19"/>
      <c r="B254" s="32">
        <v>4394</v>
      </c>
      <c r="C254" s="26" t="s">
        <v>233</v>
      </c>
      <c r="D254" s="27">
        <v>0</v>
      </c>
      <c r="E254" s="33"/>
      <c r="F254" s="33"/>
      <c r="J254" s="4"/>
      <c r="K254" s="4"/>
      <c r="L254" s="4"/>
      <c r="M254" s="4"/>
      <c r="N254" s="4"/>
      <c r="O254" s="4"/>
      <c r="P254" s="4"/>
      <c r="Q254" s="4"/>
      <c r="R254" s="4"/>
      <c r="S254" s="4"/>
    </row>
    <row r="255" spans="1:126" s="14" customFormat="1" x14ac:dyDescent="0.2">
      <c r="A255" s="19"/>
      <c r="B255" s="32">
        <v>4395</v>
      </c>
      <c r="C255" s="26" t="s">
        <v>234</v>
      </c>
      <c r="D255" s="27">
        <v>0</v>
      </c>
      <c r="E255" s="33"/>
      <c r="F255" s="33"/>
      <c r="J255" s="4"/>
      <c r="K255" s="4"/>
      <c r="L255" s="4"/>
      <c r="M255" s="4"/>
      <c r="N255" s="4"/>
      <c r="O255" s="4"/>
      <c r="P255" s="4"/>
      <c r="Q255" s="4"/>
      <c r="R255" s="4"/>
      <c r="S255" s="4"/>
    </row>
    <row r="256" spans="1:126" s="14" customFormat="1" x14ac:dyDescent="0.2">
      <c r="A256" s="19"/>
      <c r="B256" s="32">
        <v>4396</v>
      </c>
      <c r="C256" s="26" t="s">
        <v>235</v>
      </c>
      <c r="D256" s="27">
        <v>0</v>
      </c>
      <c r="E256" s="33"/>
      <c r="F256" s="33"/>
      <c r="J256" s="4"/>
      <c r="K256" s="4"/>
      <c r="L256" s="4"/>
      <c r="M256" s="4"/>
      <c r="N256" s="4"/>
      <c r="O256" s="4"/>
      <c r="P256" s="4"/>
      <c r="Q256" s="4"/>
      <c r="R256" s="4"/>
      <c r="S256" s="4"/>
    </row>
    <row r="257" spans="1:19" s="14" customFormat="1" x14ac:dyDescent="0.2">
      <c r="A257" s="19"/>
      <c r="B257" s="32">
        <v>4397</v>
      </c>
      <c r="C257" s="26" t="s">
        <v>236</v>
      </c>
      <c r="D257" s="27">
        <v>0</v>
      </c>
      <c r="E257" s="33"/>
      <c r="F257" s="33"/>
      <c r="J257" s="4"/>
      <c r="K257" s="4"/>
      <c r="L257" s="4"/>
      <c r="M257" s="4"/>
      <c r="N257" s="4"/>
      <c r="O257" s="4"/>
      <c r="P257" s="4"/>
      <c r="Q257" s="4"/>
      <c r="R257" s="4"/>
      <c r="S257" s="4"/>
    </row>
    <row r="258" spans="1:19" s="14" customFormat="1" x14ac:dyDescent="0.2">
      <c r="A258" s="19"/>
      <c r="B258" s="32">
        <v>4399</v>
      </c>
      <c r="C258" s="26" t="s">
        <v>230</v>
      </c>
      <c r="D258" s="27">
        <v>5917342.0599999996</v>
      </c>
      <c r="E258" s="33"/>
      <c r="F258" s="33"/>
      <c r="J258" s="4"/>
      <c r="K258" s="4"/>
      <c r="L258" s="4"/>
      <c r="M258" s="4"/>
      <c r="N258" s="4"/>
      <c r="O258" s="4"/>
      <c r="P258" s="4"/>
      <c r="Q258" s="4"/>
      <c r="R258" s="4"/>
      <c r="S258" s="4"/>
    </row>
    <row r="259" spans="1:19" s="14" customFormat="1" x14ac:dyDescent="0.2">
      <c r="A259" s="19"/>
      <c r="B259" s="29"/>
      <c r="C259" s="29"/>
      <c r="D259" s="29"/>
      <c r="E259" s="29"/>
      <c r="F259" s="29"/>
      <c r="J259" s="4"/>
      <c r="K259" s="4"/>
      <c r="L259" s="4"/>
      <c r="M259" s="4"/>
      <c r="N259" s="4"/>
      <c r="O259" s="4"/>
      <c r="P259" s="4"/>
      <c r="Q259" s="4"/>
      <c r="R259" s="4"/>
      <c r="S259" s="4"/>
    </row>
    <row r="260" spans="1:19" s="14" customFormat="1" x14ac:dyDescent="0.2">
      <c r="A260" s="19"/>
      <c r="B260" s="23" t="s">
        <v>237</v>
      </c>
      <c r="C260" s="23"/>
      <c r="D260" s="23"/>
      <c r="E260" s="23"/>
      <c r="F260" s="23"/>
      <c r="J260" s="4"/>
      <c r="K260" s="4"/>
      <c r="L260" s="4"/>
      <c r="M260" s="4"/>
      <c r="N260" s="4"/>
      <c r="O260" s="4"/>
      <c r="P260" s="4"/>
      <c r="Q260" s="4"/>
      <c r="R260" s="4"/>
      <c r="S260" s="4"/>
    </row>
    <row r="261" spans="1:19" s="14" customFormat="1" x14ac:dyDescent="0.2">
      <c r="A261" s="19"/>
      <c r="B261" s="24" t="s">
        <v>9</v>
      </c>
      <c r="C261" s="24" t="s">
        <v>10</v>
      </c>
      <c r="D261" s="24" t="s">
        <v>11</v>
      </c>
      <c r="E261" s="24" t="s">
        <v>238</v>
      </c>
      <c r="F261" s="24" t="s">
        <v>26</v>
      </c>
      <c r="J261" s="4"/>
      <c r="K261" s="4"/>
      <c r="L261" s="4"/>
      <c r="M261" s="4"/>
      <c r="N261" s="4"/>
      <c r="O261" s="4"/>
      <c r="P261" s="4"/>
      <c r="Q261" s="4"/>
      <c r="R261" s="4"/>
      <c r="S261" s="4"/>
    </row>
    <row r="262" spans="1:19" s="14" customFormat="1" x14ac:dyDescent="0.2">
      <c r="A262" s="19"/>
      <c r="B262" s="32">
        <v>5000</v>
      </c>
      <c r="C262" s="26" t="s">
        <v>239</v>
      </c>
      <c r="D262" s="27">
        <f>D263+D291+D324+D334+D349+D382</f>
        <v>382725894.66000003</v>
      </c>
      <c r="E262" s="34">
        <f>[1]ACT!D99</f>
        <v>1</v>
      </c>
      <c r="F262" s="27"/>
      <c r="G262" s="27"/>
      <c r="H262" s="27"/>
      <c r="I262" s="27"/>
      <c r="J262" s="27"/>
      <c r="K262" s="27"/>
      <c r="L262" s="4"/>
      <c r="M262" s="4"/>
      <c r="N262" s="4"/>
      <c r="O262" s="4"/>
      <c r="P262" s="4"/>
      <c r="Q262" s="4"/>
      <c r="R262" s="4"/>
      <c r="S262" s="4"/>
    </row>
    <row r="263" spans="1:19" s="14" customFormat="1" x14ac:dyDescent="0.2">
      <c r="A263" s="19"/>
      <c r="B263" s="32">
        <v>5100</v>
      </c>
      <c r="C263" s="26" t="s">
        <v>240</v>
      </c>
      <c r="D263" s="27">
        <f>D264+D271+D281</f>
        <v>382466574.03000003</v>
      </c>
      <c r="E263" s="34">
        <f>[1]ACT!D100</f>
        <v>0.99932243771947971</v>
      </c>
      <c r="F263" s="33"/>
      <c r="J263" s="4"/>
      <c r="K263" s="4"/>
      <c r="L263" s="4"/>
      <c r="M263" s="4"/>
      <c r="N263" s="4"/>
      <c r="O263" s="4"/>
      <c r="P263" s="4"/>
      <c r="Q263" s="4"/>
      <c r="R263" s="4"/>
      <c r="S263" s="4"/>
    </row>
    <row r="264" spans="1:19" s="14" customFormat="1" x14ac:dyDescent="0.2">
      <c r="A264" s="19"/>
      <c r="B264" s="32">
        <v>5110</v>
      </c>
      <c r="C264" s="26" t="s">
        <v>241</v>
      </c>
      <c r="D264" s="27">
        <f>SUM(D265:D270)</f>
        <v>349728808.31</v>
      </c>
      <c r="E264" s="34">
        <f>[1]ACT!D101</f>
        <v>0.9137840245188702</v>
      </c>
      <c r="F264" s="33"/>
      <c r="J264" s="4"/>
      <c r="K264" s="4"/>
      <c r="L264" s="4"/>
      <c r="M264" s="4"/>
      <c r="N264" s="4"/>
      <c r="O264" s="4"/>
      <c r="P264" s="4"/>
      <c r="Q264" s="4"/>
      <c r="R264" s="4"/>
      <c r="S264" s="4"/>
    </row>
    <row r="265" spans="1:19" s="14" customFormat="1" x14ac:dyDescent="0.2">
      <c r="A265" s="19"/>
      <c r="B265" s="32">
        <v>5111</v>
      </c>
      <c r="C265" s="26" t="s">
        <v>242</v>
      </c>
      <c r="D265" s="27">
        <v>256428671.66</v>
      </c>
      <c r="E265" s="34">
        <f>[1]ACT!D102</f>
        <v>0.67000606762655046</v>
      </c>
      <c r="F265" s="33"/>
      <c r="J265" s="4"/>
      <c r="K265" s="4"/>
      <c r="L265" s="4"/>
      <c r="M265" s="4"/>
      <c r="N265" s="4"/>
      <c r="O265" s="4"/>
      <c r="P265" s="4"/>
      <c r="Q265" s="4"/>
      <c r="R265" s="4"/>
      <c r="S265" s="4"/>
    </row>
    <row r="266" spans="1:19" s="14" customFormat="1" x14ac:dyDescent="0.2">
      <c r="A266" s="19"/>
      <c r="B266" s="32">
        <v>5112</v>
      </c>
      <c r="C266" s="26" t="s">
        <v>243</v>
      </c>
      <c r="D266" s="27">
        <v>1264117.68</v>
      </c>
      <c r="E266" s="34">
        <f>[1]ACT!D103</f>
        <v>3.3029321967435643E-3</v>
      </c>
      <c r="F266" s="33"/>
      <c r="J266" s="4"/>
      <c r="K266" s="4"/>
      <c r="L266" s="4"/>
      <c r="M266" s="4"/>
      <c r="N266" s="4"/>
      <c r="O266" s="4"/>
      <c r="P266" s="4"/>
      <c r="Q266" s="4"/>
      <c r="R266" s="4"/>
      <c r="S266" s="4"/>
    </row>
    <row r="267" spans="1:19" s="14" customFormat="1" x14ac:dyDescent="0.2">
      <c r="A267" s="19"/>
      <c r="B267" s="32">
        <v>5113</v>
      </c>
      <c r="C267" s="26" t="s">
        <v>244</v>
      </c>
      <c r="D267" s="27">
        <v>688152.86</v>
      </c>
      <c r="E267" s="34">
        <f>[1]ACT!D104</f>
        <v>1.7980305738427506E-3</v>
      </c>
      <c r="F267" s="33"/>
      <c r="J267" s="4"/>
      <c r="K267" s="4"/>
      <c r="L267" s="4"/>
      <c r="M267" s="4"/>
      <c r="N267" s="4"/>
      <c r="O267" s="4"/>
      <c r="P267" s="4"/>
      <c r="Q267" s="4"/>
      <c r="R267" s="4"/>
      <c r="S267" s="4"/>
    </row>
    <row r="268" spans="1:19" s="14" customFormat="1" x14ac:dyDescent="0.2">
      <c r="A268" s="19"/>
      <c r="B268" s="32">
        <v>5114</v>
      </c>
      <c r="C268" s="26" t="s">
        <v>245</v>
      </c>
      <c r="D268" s="27">
        <v>55795083.710000001</v>
      </c>
      <c r="E268" s="34">
        <f>[1]ACT!D105</f>
        <v>0.14578340396739123</v>
      </c>
      <c r="F268" s="33"/>
      <c r="J268" s="4"/>
      <c r="K268" s="4"/>
      <c r="L268" s="4"/>
      <c r="M268" s="4"/>
      <c r="N268" s="4"/>
      <c r="O268" s="4"/>
      <c r="P268" s="4"/>
      <c r="Q268" s="4"/>
      <c r="R268" s="4"/>
      <c r="S268" s="4"/>
    </row>
    <row r="269" spans="1:19" s="14" customFormat="1" x14ac:dyDescent="0.2">
      <c r="A269" s="19"/>
      <c r="B269" s="32">
        <v>5115</v>
      </c>
      <c r="C269" s="26" t="s">
        <v>246</v>
      </c>
      <c r="D269" s="27">
        <v>35552782.399999999</v>
      </c>
      <c r="E269" s="34">
        <f>[1]ACT!D106</f>
        <v>9.2893590154342232E-2</v>
      </c>
      <c r="F269" s="33"/>
      <c r="J269" s="4"/>
      <c r="K269" s="4"/>
      <c r="L269" s="4"/>
      <c r="M269" s="4"/>
      <c r="N269" s="4"/>
      <c r="O269" s="4"/>
      <c r="P269" s="4"/>
      <c r="Q269" s="4"/>
      <c r="R269" s="4"/>
      <c r="S269" s="4"/>
    </row>
    <row r="270" spans="1:19" s="14" customFormat="1" x14ac:dyDescent="0.2">
      <c r="A270" s="19"/>
      <c r="B270" s="32">
        <v>5116</v>
      </c>
      <c r="C270" s="26" t="s">
        <v>247</v>
      </c>
      <c r="D270" s="27">
        <v>0</v>
      </c>
      <c r="E270" s="34">
        <f>[1]ACT!D107</f>
        <v>0</v>
      </c>
      <c r="F270" s="33"/>
      <c r="J270" s="4"/>
      <c r="K270" s="4"/>
      <c r="L270" s="4"/>
      <c r="M270" s="4"/>
      <c r="N270" s="4"/>
      <c r="O270" s="4"/>
      <c r="P270" s="4"/>
      <c r="Q270" s="4"/>
      <c r="R270" s="4"/>
      <c r="S270" s="4"/>
    </row>
    <row r="271" spans="1:19" s="14" customFormat="1" x14ac:dyDescent="0.2">
      <c r="A271" s="19"/>
      <c r="B271" s="32">
        <v>5120</v>
      </c>
      <c r="C271" s="26" t="s">
        <v>248</v>
      </c>
      <c r="D271" s="27">
        <f>SUM(D272:D280)</f>
        <v>2855961.5399999996</v>
      </c>
      <c r="E271" s="34">
        <f>[1]ACT!D108</f>
        <v>7.462159158415799E-3</v>
      </c>
      <c r="F271" s="33"/>
      <c r="J271" s="4"/>
      <c r="K271" s="4"/>
      <c r="L271" s="4"/>
      <c r="M271" s="4"/>
      <c r="N271" s="4"/>
      <c r="O271" s="4"/>
      <c r="P271" s="4"/>
      <c r="Q271" s="4"/>
      <c r="R271" s="4"/>
      <c r="S271" s="4"/>
    </row>
    <row r="272" spans="1:19" s="14" customFormat="1" x14ac:dyDescent="0.2">
      <c r="A272" s="19"/>
      <c r="B272" s="32">
        <v>5121</v>
      </c>
      <c r="C272" s="26" t="s">
        <v>249</v>
      </c>
      <c r="D272" s="27">
        <v>504240.44</v>
      </c>
      <c r="E272" s="34">
        <f>[1]ACT!D109</f>
        <v>1.3174975799532696E-3</v>
      </c>
      <c r="F272" s="33"/>
      <c r="J272" s="4"/>
      <c r="K272" s="4"/>
      <c r="L272" s="4"/>
      <c r="M272" s="4"/>
      <c r="N272" s="4"/>
      <c r="O272" s="4"/>
      <c r="P272" s="4"/>
      <c r="Q272" s="4"/>
      <c r="R272" s="4"/>
      <c r="S272" s="4"/>
    </row>
    <row r="273" spans="1:19" s="14" customFormat="1" x14ac:dyDescent="0.2">
      <c r="A273" s="19"/>
      <c r="B273" s="32">
        <v>5122</v>
      </c>
      <c r="C273" s="26" t="s">
        <v>250</v>
      </c>
      <c r="D273" s="27">
        <v>533160.73</v>
      </c>
      <c r="E273" s="34">
        <f>[1]ACT!D110</f>
        <v>1.3930615551206455E-3</v>
      </c>
      <c r="F273" s="33"/>
      <c r="J273" s="4"/>
      <c r="K273" s="4"/>
      <c r="L273" s="4"/>
      <c r="M273" s="4"/>
      <c r="N273" s="4"/>
      <c r="O273" s="4"/>
      <c r="P273" s="4"/>
      <c r="Q273" s="4"/>
      <c r="R273" s="4"/>
      <c r="S273" s="4"/>
    </row>
    <row r="274" spans="1:19" s="14" customFormat="1" x14ac:dyDescent="0.2">
      <c r="A274" s="19"/>
      <c r="B274" s="32">
        <v>5123</v>
      </c>
      <c r="C274" s="26" t="s">
        <v>251</v>
      </c>
      <c r="D274" s="27">
        <v>49750</v>
      </c>
      <c r="E274" s="34">
        <f>[1]ACT!D111</f>
        <v>1.2998859155896969E-4</v>
      </c>
      <c r="F274" s="33"/>
      <c r="J274" s="4"/>
      <c r="K274" s="4"/>
      <c r="L274" s="4"/>
      <c r="M274" s="4"/>
      <c r="N274" s="4"/>
      <c r="O274" s="4"/>
      <c r="P274" s="4"/>
      <c r="Q274" s="4"/>
      <c r="R274" s="4"/>
      <c r="S274" s="4"/>
    </row>
    <row r="275" spans="1:19" s="14" customFormat="1" x14ac:dyDescent="0.2">
      <c r="A275" s="19"/>
      <c r="B275" s="32">
        <v>5124</v>
      </c>
      <c r="C275" s="26" t="s">
        <v>252</v>
      </c>
      <c r="D275" s="27">
        <v>31346.68</v>
      </c>
      <c r="E275" s="34">
        <f>[1]ACT!D112</f>
        <v>8.1903734336677869E-5</v>
      </c>
      <c r="F275" s="33"/>
      <c r="J275" s="4"/>
      <c r="K275" s="4"/>
      <c r="L275" s="4"/>
      <c r="M275" s="4"/>
      <c r="N275" s="4"/>
      <c r="O275" s="4"/>
      <c r="P275" s="4"/>
      <c r="Q275" s="4"/>
      <c r="R275" s="4"/>
      <c r="S275" s="4"/>
    </row>
    <row r="276" spans="1:19" s="14" customFormat="1" x14ac:dyDescent="0.2">
      <c r="A276" s="19"/>
      <c r="B276" s="32">
        <v>5125</v>
      </c>
      <c r="C276" s="26" t="s">
        <v>253</v>
      </c>
      <c r="D276" s="27">
        <v>19975.68</v>
      </c>
      <c r="E276" s="34">
        <f>[1]ACT!D113</f>
        <v>5.2193176052918181E-5</v>
      </c>
      <c r="F276" s="33"/>
      <c r="J276" s="4"/>
      <c r="K276" s="4"/>
      <c r="L276" s="4"/>
      <c r="M276" s="4"/>
      <c r="N276" s="4"/>
      <c r="O276" s="4"/>
      <c r="P276" s="4"/>
      <c r="Q276" s="4"/>
      <c r="R276" s="4"/>
      <c r="S276" s="4"/>
    </row>
    <row r="277" spans="1:19" s="14" customFormat="1" x14ac:dyDescent="0.2">
      <c r="A277" s="19"/>
      <c r="B277" s="32">
        <v>5126</v>
      </c>
      <c r="C277" s="26" t="s">
        <v>254</v>
      </c>
      <c r="D277" s="27">
        <v>1225022.72</v>
      </c>
      <c r="E277" s="34">
        <f>[1]ACT!D114</f>
        <v>3.2007834773977503E-3</v>
      </c>
      <c r="F277" s="33"/>
      <c r="J277" s="4"/>
      <c r="K277" s="4"/>
      <c r="L277" s="4"/>
      <c r="M277" s="4"/>
      <c r="N277" s="4"/>
      <c r="O277" s="4"/>
      <c r="P277" s="4"/>
      <c r="Q277" s="4"/>
      <c r="R277" s="4"/>
      <c r="S277" s="4"/>
    </row>
    <row r="278" spans="1:19" s="14" customFormat="1" x14ac:dyDescent="0.2">
      <c r="A278" s="19"/>
      <c r="B278" s="32">
        <v>5127</v>
      </c>
      <c r="C278" s="26" t="s">
        <v>255</v>
      </c>
      <c r="D278" s="27">
        <v>275485.96999999997</v>
      </c>
      <c r="E278" s="34">
        <f>[1]ACT!D115</f>
        <v>7.1979966300616226E-4</v>
      </c>
      <c r="F278" s="33"/>
      <c r="J278" s="4"/>
      <c r="K278" s="4"/>
      <c r="L278" s="4"/>
      <c r="M278" s="4"/>
      <c r="N278" s="4"/>
      <c r="O278" s="4"/>
      <c r="P278" s="4"/>
      <c r="Q278" s="4"/>
      <c r="R278" s="4"/>
      <c r="S278" s="4"/>
    </row>
    <row r="279" spans="1:19" s="14" customFormat="1" x14ac:dyDescent="0.2">
      <c r="A279" s="19"/>
      <c r="B279" s="32">
        <v>5128</v>
      </c>
      <c r="C279" s="26" t="s">
        <v>256</v>
      </c>
      <c r="D279" s="27">
        <v>0</v>
      </c>
      <c r="E279" s="34">
        <f>[1]ACT!D116</f>
        <v>0</v>
      </c>
      <c r="F279" s="33"/>
      <c r="J279" s="4"/>
      <c r="K279" s="4"/>
      <c r="L279" s="4"/>
      <c r="M279" s="4"/>
      <c r="N279" s="4"/>
      <c r="O279" s="4"/>
      <c r="P279" s="4"/>
      <c r="Q279" s="4"/>
      <c r="R279" s="4"/>
      <c r="S279" s="4"/>
    </row>
    <row r="280" spans="1:19" s="14" customFormat="1" x14ac:dyDescent="0.2">
      <c r="A280" s="19"/>
      <c r="B280" s="32">
        <v>5129</v>
      </c>
      <c r="C280" s="26" t="s">
        <v>257</v>
      </c>
      <c r="D280" s="27">
        <v>216979.32</v>
      </c>
      <c r="E280" s="34">
        <f>[1]ACT!D117</f>
        <v>5.669313809894067E-4</v>
      </c>
      <c r="F280" s="33"/>
      <c r="J280" s="4"/>
      <c r="K280" s="4"/>
      <c r="L280" s="4"/>
      <c r="M280" s="4"/>
      <c r="N280" s="4"/>
      <c r="O280" s="4"/>
      <c r="P280" s="4"/>
      <c r="Q280" s="4"/>
      <c r="R280" s="4"/>
      <c r="S280" s="4"/>
    </row>
    <row r="281" spans="1:19" s="14" customFormat="1" x14ac:dyDescent="0.2">
      <c r="A281" s="19"/>
      <c r="B281" s="32">
        <v>5130</v>
      </c>
      <c r="C281" s="26" t="s">
        <v>258</v>
      </c>
      <c r="D281" s="27">
        <f>SUM(D282:D290)</f>
        <v>29881804.18</v>
      </c>
      <c r="E281" s="34">
        <f>[1]ACT!D118</f>
        <v>7.8076254042193621E-2</v>
      </c>
      <c r="F281" s="33"/>
      <c r="J281" s="4"/>
      <c r="K281" s="4"/>
      <c r="L281" s="4"/>
      <c r="M281" s="4"/>
      <c r="N281" s="4"/>
      <c r="O281" s="4"/>
      <c r="P281" s="4"/>
      <c r="Q281" s="4"/>
      <c r="R281" s="4"/>
      <c r="S281" s="4"/>
    </row>
    <row r="282" spans="1:19" s="14" customFormat="1" x14ac:dyDescent="0.2">
      <c r="A282" s="19"/>
      <c r="B282" s="32">
        <v>5131</v>
      </c>
      <c r="C282" s="26" t="s">
        <v>259</v>
      </c>
      <c r="D282" s="27">
        <v>2575289.9700000002</v>
      </c>
      <c r="E282" s="34">
        <f>[1]ACT!D119</f>
        <v>6.7288103729897753E-3</v>
      </c>
      <c r="F282" s="33"/>
      <c r="J282" s="4"/>
      <c r="K282" s="4"/>
      <c r="L282" s="4"/>
      <c r="M282" s="4"/>
      <c r="N282" s="4"/>
      <c r="O282" s="4"/>
      <c r="P282" s="4"/>
      <c r="Q282" s="4"/>
      <c r="R282" s="4"/>
      <c r="S282" s="4"/>
    </row>
    <row r="283" spans="1:19" s="14" customFormat="1" x14ac:dyDescent="0.2">
      <c r="A283" s="19"/>
      <c r="B283" s="32">
        <v>5132</v>
      </c>
      <c r="C283" s="26" t="s">
        <v>260</v>
      </c>
      <c r="D283" s="27">
        <v>1837752.01</v>
      </c>
      <c r="E283" s="34">
        <f>[1]ACT!D120</f>
        <v>4.8017446314485542E-3</v>
      </c>
      <c r="F283" s="33"/>
      <c r="G283" s="14" t="s">
        <v>162</v>
      </c>
      <c r="J283" s="4"/>
      <c r="K283" s="4"/>
      <c r="L283" s="4"/>
      <c r="M283" s="4"/>
      <c r="N283" s="4"/>
      <c r="O283" s="4"/>
      <c r="P283" s="4"/>
      <c r="Q283" s="4"/>
      <c r="R283" s="4"/>
      <c r="S283" s="4"/>
    </row>
    <row r="284" spans="1:19" s="14" customFormat="1" x14ac:dyDescent="0.2">
      <c r="A284" s="19"/>
      <c r="B284" s="32">
        <v>5133</v>
      </c>
      <c r="C284" s="26" t="s">
        <v>261</v>
      </c>
      <c r="D284" s="27">
        <v>3149971.64</v>
      </c>
      <c r="E284" s="34">
        <f>[1]ACT!D121</f>
        <v>8.2303593353627719E-3</v>
      </c>
      <c r="F284" s="33"/>
      <c r="G284" s="14" t="s">
        <v>162</v>
      </c>
      <c r="J284" s="4"/>
      <c r="K284" s="4"/>
      <c r="L284" s="4"/>
      <c r="M284" s="4"/>
      <c r="N284" s="4"/>
      <c r="O284" s="4"/>
      <c r="P284" s="4"/>
      <c r="Q284" s="4"/>
      <c r="R284" s="4"/>
      <c r="S284" s="4"/>
    </row>
    <row r="285" spans="1:19" s="14" customFormat="1" x14ac:dyDescent="0.2">
      <c r="A285" s="19"/>
      <c r="B285" s="32">
        <v>5134</v>
      </c>
      <c r="C285" s="26" t="s">
        <v>262</v>
      </c>
      <c r="D285" s="27">
        <v>1991162.17</v>
      </c>
      <c r="E285" s="34">
        <f>[1]ACT!D122</f>
        <v>5.2025802219859653E-3</v>
      </c>
      <c r="F285" s="33"/>
      <c r="G285" s="14" t="s">
        <v>162</v>
      </c>
      <c r="J285" s="4"/>
      <c r="K285" s="4"/>
      <c r="L285" s="4"/>
      <c r="M285" s="4"/>
      <c r="N285" s="4"/>
      <c r="O285" s="4"/>
      <c r="P285" s="4"/>
      <c r="Q285" s="4"/>
      <c r="R285" s="4"/>
      <c r="S285" s="4"/>
    </row>
    <row r="286" spans="1:19" s="14" customFormat="1" x14ac:dyDescent="0.2">
      <c r="A286" s="19"/>
      <c r="B286" s="32">
        <v>5135</v>
      </c>
      <c r="C286" s="26" t="s">
        <v>263</v>
      </c>
      <c r="D286" s="27">
        <v>9825952.4199999999</v>
      </c>
      <c r="E286" s="34">
        <f>[1]ACT!D123</f>
        <v>2.567360232766331E-2</v>
      </c>
      <c r="F286" s="33"/>
      <c r="G286" s="14" t="s">
        <v>162</v>
      </c>
      <c r="J286" s="4"/>
      <c r="K286" s="4"/>
      <c r="L286" s="4"/>
      <c r="M286" s="4"/>
      <c r="N286" s="4"/>
      <c r="O286" s="4"/>
      <c r="P286" s="4"/>
      <c r="Q286" s="4"/>
      <c r="R286" s="4"/>
      <c r="S286" s="4"/>
    </row>
    <row r="287" spans="1:19" s="14" customFormat="1" x14ac:dyDescent="0.2">
      <c r="A287" s="19"/>
      <c r="B287" s="32">
        <v>5136</v>
      </c>
      <c r="C287" s="26" t="s">
        <v>264</v>
      </c>
      <c r="D287" s="27">
        <v>172032.11</v>
      </c>
      <c r="E287" s="34">
        <f>[1]ACT!D124</f>
        <v>4.4949169209683904E-4</v>
      </c>
      <c r="F287" s="33"/>
      <c r="G287" s="14" t="s">
        <v>162</v>
      </c>
      <c r="J287" s="4"/>
      <c r="K287" s="4"/>
      <c r="L287" s="4"/>
      <c r="M287" s="4"/>
      <c r="N287" s="4"/>
      <c r="O287" s="4"/>
      <c r="P287" s="4"/>
      <c r="Q287" s="4"/>
      <c r="R287" s="4"/>
      <c r="S287" s="4"/>
    </row>
    <row r="288" spans="1:19" s="14" customFormat="1" x14ac:dyDescent="0.2">
      <c r="A288" s="19"/>
      <c r="B288" s="32">
        <v>5137</v>
      </c>
      <c r="C288" s="26" t="s">
        <v>265</v>
      </c>
      <c r="D288" s="27">
        <v>61062.3</v>
      </c>
      <c r="E288" s="34">
        <f>[1]ACT!D125</f>
        <v>1.5954577636886986E-4</v>
      </c>
      <c r="F288" s="33"/>
      <c r="G288" s="14" t="s">
        <v>162</v>
      </c>
      <c r="J288" s="4"/>
      <c r="K288" s="4"/>
      <c r="L288" s="4"/>
      <c r="M288" s="4"/>
      <c r="N288" s="4"/>
      <c r="O288" s="4"/>
      <c r="P288" s="4"/>
      <c r="Q288" s="4"/>
      <c r="R288" s="4"/>
      <c r="S288" s="4"/>
    </row>
    <row r="289" spans="1:19" s="14" customFormat="1" x14ac:dyDescent="0.2">
      <c r="A289" s="19"/>
      <c r="B289" s="32">
        <v>5138</v>
      </c>
      <c r="C289" s="26" t="s">
        <v>266</v>
      </c>
      <c r="D289" s="27">
        <v>589621.41</v>
      </c>
      <c r="E289" s="34">
        <f>[1]ACT!D126</f>
        <v>1.5405840530434936E-3</v>
      </c>
      <c r="F289" s="33"/>
      <c r="G289" s="14" t="s">
        <v>162</v>
      </c>
      <c r="J289" s="4"/>
      <c r="K289" s="4"/>
      <c r="L289" s="4"/>
      <c r="M289" s="4"/>
      <c r="N289" s="4"/>
      <c r="O289" s="4"/>
      <c r="P289" s="4"/>
      <c r="Q289" s="4"/>
      <c r="R289" s="4"/>
      <c r="S289" s="4"/>
    </row>
    <row r="290" spans="1:19" s="14" customFormat="1" x14ac:dyDescent="0.2">
      <c r="A290" s="19"/>
      <c r="B290" s="32">
        <v>5139</v>
      </c>
      <c r="C290" s="26" t="s">
        <v>267</v>
      </c>
      <c r="D290" s="27">
        <v>9678960.1500000004</v>
      </c>
      <c r="E290" s="34">
        <f>[1]ACT!D127</f>
        <v>2.528953563123405E-2</v>
      </c>
      <c r="F290" s="33"/>
      <c r="G290" s="14" t="s">
        <v>162</v>
      </c>
      <c r="J290" s="4"/>
      <c r="K290" s="4"/>
      <c r="L290" s="4"/>
      <c r="M290" s="4"/>
      <c r="N290" s="4"/>
      <c r="O290" s="4"/>
      <c r="P290" s="4"/>
      <c r="Q290" s="4"/>
      <c r="R290" s="4"/>
      <c r="S290" s="4"/>
    </row>
    <row r="291" spans="1:19" s="14" customFormat="1" x14ac:dyDescent="0.2">
      <c r="A291" s="19"/>
      <c r="B291" s="32">
        <v>5200</v>
      </c>
      <c r="C291" s="26" t="s">
        <v>268</v>
      </c>
      <c r="D291" s="27">
        <f>D292+D295+D298+D301+D306+D310+D313+D315+D321</f>
        <v>95917.59</v>
      </c>
      <c r="E291" s="34">
        <f>[1]ACT!D128</f>
        <v>2.5061693326292896E-4</v>
      </c>
      <c r="F291" s="33"/>
      <c r="G291" s="14" t="s">
        <v>162</v>
      </c>
      <c r="J291" s="4"/>
      <c r="K291" s="4"/>
      <c r="L291" s="4"/>
      <c r="M291" s="4"/>
      <c r="N291" s="4"/>
      <c r="O291" s="4"/>
      <c r="P291" s="4"/>
      <c r="Q291" s="4"/>
      <c r="R291" s="4"/>
      <c r="S291" s="4"/>
    </row>
    <row r="292" spans="1:19" s="14" customFormat="1" x14ac:dyDescent="0.2">
      <c r="A292" s="19"/>
      <c r="B292" s="32">
        <v>5210</v>
      </c>
      <c r="C292" s="26" t="s">
        <v>269</v>
      </c>
      <c r="D292" s="27">
        <f>SUM(D293:D294)</f>
        <v>0</v>
      </c>
      <c r="E292" s="34">
        <f>[1]ACT!D129</f>
        <v>0</v>
      </c>
      <c r="F292" s="33"/>
      <c r="G292" s="14" t="s">
        <v>162</v>
      </c>
      <c r="J292" s="4"/>
      <c r="K292" s="4"/>
      <c r="L292" s="4"/>
      <c r="M292" s="4"/>
      <c r="N292" s="4"/>
      <c r="O292" s="4"/>
      <c r="P292" s="4"/>
      <c r="Q292" s="4"/>
      <c r="R292" s="4"/>
      <c r="S292" s="4"/>
    </row>
    <row r="293" spans="1:19" s="14" customFormat="1" x14ac:dyDescent="0.2">
      <c r="A293" s="19"/>
      <c r="B293" s="32">
        <v>5211</v>
      </c>
      <c r="C293" s="26" t="s">
        <v>270</v>
      </c>
      <c r="D293" s="27">
        <v>0</v>
      </c>
      <c r="E293" s="34">
        <f>[1]ACT!D130</f>
        <v>0</v>
      </c>
      <c r="F293" s="33"/>
      <c r="G293" s="14" t="s">
        <v>162</v>
      </c>
      <c r="J293" s="4"/>
      <c r="K293" s="4"/>
      <c r="L293" s="4"/>
      <c r="M293" s="4"/>
      <c r="N293" s="4"/>
      <c r="O293" s="4"/>
      <c r="P293" s="4"/>
      <c r="Q293" s="4"/>
      <c r="R293" s="4"/>
      <c r="S293" s="4"/>
    </row>
    <row r="294" spans="1:19" s="14" customFormat="1" x14ac:dyDescent="0.2">
      <c r="A294" s="19"/>
      <c r="B294" s="32">
        <v>5212</v>
      </c>
      <c r="C294" s="26" t="s">
        <v>271</v>
      </c>
      <c r="D294" s="27">
        <v>0</v>
      </c>
      <c r="E294" s="34">
        <f>[1]ACT!D131</f>
        <v>0</v>
      </c>
      <c r="F294" s="33"/>
      <c r="G294" s="14" t="s">
        <v>162</v>
      </c>
      <c r="J294" s="4"/>
      <c r="K294" s="4"/>
      <c r="L294" s="4"/>
      <c r="M294" s="4"/>
      <c r="N294" s="4"/>
      <c r="O294" s="4"/>
      <c r="P294" s="4"/>
      <c r="Q294" s="4"/>
      <c r="R294" s="4"/>
      <c r="S294" s="4"/>
    </row>
    <row r="295" spans="1:19" s="14" customFormat="1" x14ac:dyDescent="0.2">
      <c r="A295" s="19"/>
      <c r="B295" s="32">
        <v>5220</v>
      </c>
      <c r="C295" s="26" t="s">
        <v>272</v>
      </c>
      <c r="D295" s="27">
        <f>SUM(D296:D297)</f>
        <v>0</v>
      </c>
      <c r="E295" s="34">
        <f>[1]ACT!D132</f>
        <v>0</v>
      </c>
      <c r="F295" s="33"/>
      <c r="G295" s="14" t="s">
        <v>162</v>
      </c>
      <c r="J295" s="4"/>
      <c r="K295" s="4"/>
      <c r="L295" s="4"/>
      <c r="M295" s="4"/>
      <c r="N295" s="4"/>
      <c r="O295" s="4"/>
      <c r="P295" s="4"/>
      <c r="Q295" s="4"/>
      <c r="R295" s="4"/>
      <c r="S295" s="4"/>
    </row>
    <row r="296" spans="1:19" s="14" customFormat="1" x14ac:dyDescent="0.2">
      <c r="A296" s="19"/>
      <c r="B296" s="32">
        <v>5221</v>
      </c>
      <c r="C296" s="26" t="s">
        <v>273</v>
      </c>
      <c r="D296" s="27">
        <v>0</v>
      </c>
      <c r="E296" s="34">
        <f>[1]ACT!D133</f>
        <v>0</v>
      </c>
      <c r="F296" s="33"/>
      <c r="G296" s="14" t="s">
        <v>162</v>
      </c>
      <c r="J296" s="4"/>
      <c r="K296" s="4"/>
      <c r="L296" s="4"/>
      <c r="M296" s="4"/>
      <c r="N296" s="4"/>
      <c r="O296" s="4"/>
      <c r="P296" s="4"/>
      <c r="Q296" s="4"/>
      <c r="R296" s="4"/>
      <c r="S296" s="4"/>
    </row>
    <row r="297" spans="1:19" s="14" customFormat="1" x14ac:dyDescent="0.2">
      <c r="A297" s="19"/>
      <c r="B297" s="32">
        <v>5222</v>
      </c>
      <c r="C297" s="26" t="s">
        <v>274</v>
      </c>
      <c r="D297" s="27">
        <v>0</v>
      </c>
      <c r="E297" s="34">
        <f>[1]ACT!D134</f>
        <v>0</v>
      </c>
      <c r="F297" s="33"/>
      <c r="G297" s="14" t="s">
        <v>162</v>
      </c>
      <c r="J297" s="4"/>
      <c r="K297" s="4"/>
      <c r="L297" s="4"/>
      <c r="M297" s="4"/>
      <c r="N297" s="4"/>
      <c r="O297" s="4"/>
      <c r="P297" s="4"/>
      <c r="Q297" s="4"/>
      <c r="R297" s="4"/>
      <c r="S297" s="4"/>
    </row>
    <row r="298" spans="1:19" s="14" customFormat="1" x14ac:dyDescent="0.2">
      <c r="A298" s="19"/>
      <c r="B298" s="32">
        <v>5230</v>
      </c>
      <c r="C298" s="26" t="s">
        <v>214</v>
      </c>
      <c r="D298" s="27">
        <f>SUM(D299:D300)</f>
        <v>0</v>
      </c>
      <c r="E298" s="34">
        <f>[1]ACT!D135</f>
        <v>0</v>
      </c>
      <c r="F298" s="33"/>
      <c r="G298" s="14" t="s">
        <v>162</v>
      </c>
      <c r="J298" s="4"/>
      <c r="K298" s="4"/>
      <c r="L298" s="4"/>
      <c r="M298" s="4"/>
      <c r="N298" s="4"/>
      <c r="O298" s="4"/>
      <c r="P298" s="4"/>
      <c r="Q298" s="4"/>
      <c r="R298" s="4"/>
      <c r="S298" s="4"/>
    </row>
    <row r="299" spans="1:19" s="14" customFormat="1" x14ac:dyDescent="0.2">
      <c r="A299" s="19"/>
      <c r="B299" s="32">
        <v>5231</v>
      </c>
      <c r="C299" s="26" t="s">
        <v>275</v>
      </c>
      <c r="D299" s="27">
        <v>0</v>
      </c>
      <c r="E299" s="34">
        <f>[1]ACT!D136</f>
        <v>0</v>
      </c>
      <c r="F299" s="33"/>
      <c r="G299" s="14" t="s">
        <v>162</v>
      </c>
      <c r="J299" s="4"/>
      <c r="K299" s="4"/>
      <c r="L299" s="4"/>
      <c r="M299" s="4"/>
      <c r="N299" s="4"/>
      <c r="O299" s="4"/>
      <c r="P299" s="4"/>
      <c r="Q299" s="4"/>
      <c r="R299" s="4"/>
      <c r="S299" s="4"/>
    </row>
    <row r="300" spans="1:19" s="14" customFormat="1" x14ac:dyDescent="0.2">
      <c r="A300" s="19"/>
      <c r="B300" s="32">
        <v>5232</v>
      </c>
      <c r="C300" s="26" t="s">
        <v>276</v>
      </c>
      <c r="D300" s="27">
        <v>0</v>
      </c>
      <c r="E300" s="34">
        <f>[1]ACT!D137</f>
        <v>0</v>
      </c>
      <c r="F300" s="33"/>
      <c r="G300" s="14" t="s">
        <v>162</v>
      </c>
      <c r="J300" s="4"/>
      <c r="K300" s="4"/>
      <c r="L300" s="4"/>
      <c r="M300" s="4"/>
      <c r="N300" s="4"/>
      <c r="O300" s="4"/>
      <c r="P300" s="4"/>
      <c r="Q300" s="4"/>
      <c r="R300" s="4"/>
      <c r="S300" s="4"/>
    </row>
    <row r="301" spans="1:19" s="14" customFormat="1" x14ac:dyDescent="0.2">
      <c r="A301" s="19"/>
      <c r="B301" s="32">
        <v>5240</v>
      </c>
      <c r="C301" s="26" t="s">
        <v>277</v>
      </c>
      <c r="D301" s="27">
        <f>SUM(D302:D305)</f>
        <v>95917.59</v>
      </c>
      <c r="E301" s="34">
        <f>[1]ACT!D138</f>
        <v>2.5061693326292896E-4</v>
      </c>
      <c r="F301" s="33"/>
      <c r="J301" s="4"/>
      <c r="K301" s="4"/>
      <c r="L301" s="4"/>
      <c r="M301" s="4"/>
      <c r="N301" s="4"/>
      <c r="O301" s="4"/>
      <c r="P301" s="4"/>
      <c r="Q301" s="4"/>
      <c r="R301" s="4"/>
      <c r="S301" s="4"/>
    </row>
    <row r="302" spans="1:19" s="14" customFormat="1" x14ac:dyDescent="0.2">
      <c r="A302" s="19"/>
      <c r="B302" s="32">
        <v>5241</v>
      </c>
      <c r="C302" s="26" t="s">
        <v>278</v>
      </c>
      <c r="D302" s="27">
        <v>95917.59</v>
      </c>
      <c r="E302" s="34">
        <f>[1]ACT!D139</f>
        <v>2.5061693326292896E-4</v>
      </c>
      <c r="F302" s="33"/>
      <c r="J302" s="4"/>
      <c r="K302" s="4"/>
      <c r="L302" s="4"/>
      <c r="M302" s="4"/>
      <c r="N302" s="4"/>
      <c r="O302" s="4"/>
      <c r="P302" s="4"/>
      <c r="Q302" s="4"/>
      <c r="R302" s="4"/>
      <c r="S302" s="4"/>
    </row>
    <row r="303" spans="1:19" s="14" customFormat="1" x14ac:dyDescent="0.2">
      <c r="A303" s="19"/>
      <c r="B303" s="32">
        <v>5242</v>
      </c>
      <c r="C303" s="26" t="s">
        <v>279</v>
      </c>
      <c r="D303" s="27">
        <v>0</v>
      </c>
      <c r="E303" s="34">
        <f>[1]ACT!D140</f>
        <v>0</v>
      </c>
      <c r="F303" s="33"/>
      <c r="J303" s="4"/>
      <c r="K303" s="4"/>
      <c r="L303" s="4"/>
      <c r="M303" s="4"/>
      <c r="N303" s="4"/>
      <c r="O303" s="4"/>
      <c r="P303" s="4"/>
      <c r="Q303" s="4"/>
      <c r="R303" s="4"/>
      <c r="S303" s="4"/>
    </row>
    <row r="304" spans="1:19" s="14" customFormat="1" x14ac:dyDescent="0.2">
      <c r="A304" s="19"/>
      <c r="B304" s="32">
        <v>5243</v>
      </c>
      <c r="C304" s="26" t="s">
        <v>280</v>
      </c>
      <c r="D304" s="27">
        <v>0</v>
      </c>
      <c r="E304" s="34">
        <f>[1]ACT!D141</f>
        <v>0</v>
      </c>
      <c r="F304" s="33"/>
      <c r="J304" s="4"/>
      <c r="K304" s="4"/>
      <c r="L304" s="4"/>
      <c r="M304" s="4"/>
      <c r="N304" s="4"/>
      <c r="O304" s="4"/>
      <c r="P304" s="4"/>
      <c r="Q304" s="4"/>
      <c r="R304" s="4"/>
      <c r="S304" s="4"/>
    </row>
    <row r="305" spans="1:19" s="14" customFormat="1" x14ac:dyDescent="0.2">
      <c r="A305" s="19"/>
      <c r="B305" s="32">
        <v>5244</v>
      </c>
      <c r="C305" s="26" t="s">
        <v>281</v>
      </c>
      <c r="D305" s="27">
        <v>0</v>
      </c>
      <c r="E305" s="34">
        <f>[1]ACT!D142</f>
        <v>0</v>
      </c>
      <c r="F305" s="33"/>
      <c r="J305" s="4"/>
      <c r="K305" s="4"/>
      <c r="L305" s="4"/>
      <c r="M305" s="4"/>
      <c r="N305" s="4"/>
      <c r="O305" s="4"/>
      <c r="P305" s="4"/>
      <c r="Q305" s="4"/>
      <c r="R305" s="4"/>
      <c r="S305" s="4"/>
    </row>
    <row r="306" spans="1:19" s="14" customFormat="1" x14ac:dyDescent="0.2">
      <c r="A306" s="19"/>
      <c r="B306" s="32">
        <v>5250</v>
      </c>
      <c r="C306" s="26" t="s">
        <v>215</v>
      </c>
      <c r="D306" s="27">
        <f>SUM(D307:D309)</f>
        <v>0</v>
      </c>
      <c r="E306" s="34">
        <f>[1]ACT!D143</f>
        <v>0</v>
      </c>
      <c r="F306" s="33"/>
      <c r="J306" s="4"/>
      <c r="K306" s="4"/>
      <c r="L306" s="4"/>
      <c r="M306" s="4"/>
      <c r="N306" s="4"/>
      <c r="O306" s="4"/>
      <c r="P306" s="4"/>
      <c r="Q306" s="4"/>
      <c r="R306" s="4"/>
      <c r="S306" s="4"/>
    </row>
    <row r="307" spans="1:19" s="14" customFormat="1" x14ac:dyDescent="0.2">
      <c r="A307" s="19"/>
      <c r="B307" s="32">
        <v>5251</v>
      </c>
      <c r="C307" s="26" t="s">
        <v>282</v>
      </c>
      <c r="D307" s="27">
        <v>0</v>
      </c>
      <c r="E307" s="34">
        <f>[1]ACT!D144</f>
        <v>0</v>
      </c>
      <c r="F307" s="33"/>
      <c r="J307" s="4"/>
      <c r="K307" s="4"/>
      <c r="L307" s="4"/>
      <c r="M307" s="4"/>
      <c r="N307" s="4"/>
      <c r="O307" s="4"/>
      <c r="P307" s="4"/>
      <c r="Q307" s="4"/>
      <c r="R307" s="4"/>
      <c r="S307" s="4"/>
    </row>
    <row r="308" spans="1:19" s="14" customFormat="1" x14ac:dyDescent="0.2">
      <c r="A308" s="19"/>
      <c r="B308" s="32">
        <v>5252</v>
      </c>
      <c r="C308" s="26" t="s">
        <v>283</v>
      </c>
      <c r="D308" s="27">
        <v>0</v>
      </c>
      <c r="E308" s="34">
        <f>[1]ACT!D145</f>
        <v>0</v>
      </c>
      <c r="F308" s="33"/>
      <c r="J308" s="4"/>
      <c r="K308" s="4"/>
      <c r="L308" s="4"/>
      <c r="M308" s="4"/>
      <c r="N308" s="4"/>
      <c r="O308" s="4"/>
      <c r="P308" s="4"/>
      <c r="Q308" s="4"/>
      <c r="R308" s="4"/>
      <c r="S308" s="4"/>
    </row>
    <row r="309" spans="1:19" s="14" customFormat="1" x14ac:dyDescent="0.2">
      <c r="A309" s="19"/>
      <c r="B309" s="32">
        <v>5259</v>
      </c>
      <c r="C309" s="26" t="s">
        <v>284</v>
      </c>
      <c r="D309" s="27">
        <v>0</v>
      </c>
      <c r="E309" s="34">
        <f>[1]ACT!D146</f>
        <v>0</v>
      </c>
      <c r="F309" s="33"/>
      <c r="J309" s="4"/>
      <c r="K309" s="4"/>
      <c r="L309" s="4"/>
      <c r="M309" s="4"/>
      <c r="N309" s="4"/>
      <c r="O309" s="4"/>
      <c r="P309" s="4"/>
      <c r="Q309" s="4"/>
      <c r="R309" s="4"/>
      <c r="S309" s="4"/>
    </row>
    <row r="310" spans="1:19" s="14" customFormat="1" x14ac:dyDescent="0.2">
      <c r="A310" s="19"/>
      <c r="B310" s="32">
        <v>5260</v>
      </c>
      <c r="C310" s="26" t="s">
        <v>285</v>
      </c>
      <c r="D310" s="27">
        <f>SUM(D311:D312)</f>
        <v>0</v>
      </c>
      <c r="E310" s="34">
        <f>[1]ACT!D147</f>
        <v>0</v>
      </c>
      <c r="F310" s="33"/>
      <c r="J310" s="4"/>
      <c r="K310" s="4"/>
      <c r="L310" s="4"/>
      <c r="M310" s="4"/>
      <c r="N310" s="4"/>
      <c r="O310" s="4"/>
      <c r="P310" s="4"/>
      <c r="Q310" s="4"/>
      <c r="R310" s="4"/>
      <c r="S310" s="4"/>
    </row>
    <row r="311" spans="1:19" s="14" customFormat="1" x14ac:dyDescent="0.2">
      <c r="A311" s="19"/>
      <c r="B311" s="32">
        <v>5261</v>
      </c>
      <c r="C311" s="26" t="s">
        <v>286</v>
      </c>
      <c r="D311" s="27">
        <v>0</v>
      </c>
      <c r="E311" s="34">
        <f>[1]ACT!D148</f>
        <v>0</v>
      </c>
      <c r="F311" s="33"/>
      <c r="J311" s="4"/>
      <c r="K311" s="4"/>
      <c r="L311" s="4"/>
      <c r="M311" s="4"/>
      <c r="N311" s="4"/>
      <c r="O311" s="4"/>
      <c r="P311" s="4"/>
      <c r="Q311" s="4"/>
      <c r="R311" s="4"/>
      <c r="S311" s="4"/>
    </row>
    <row r="312" spans="1:19" s="14" customFormat="1" x14ac:dyDescent="0.2">
      <c r="A312" s="19"/>
      <c r="B312" s="32">
        <v>5262</v>
      </c>
      <c r="C312" s="26" t="s">
        <v>287</v>
      </c>
      <c r="D312" s="27">
        <v>0</v>
      </c>
      <c r="E312" s="34">
        <f>[1]ACT!D149</f>
        <v>0</v>
      </c>
      <c r="F312" s="33"/>
      <c r="J312" s="4"/>
      <c r="K312" s="4"/>
      <c r="L312" s="4"/>
      <c r="M312" s="4"/>
      <c r="N312" s="4"/>
      <c r="O312" s="4"/>
      <c r="P312" s="4"/>
      <c r="Q312" s="4"/>
      <c r="R312" s="4"/>
      <c r="S312" s="4"/>
    </row>
    <row r="313" spans="1:19" s="14" customFormat="1" x14ac:dyDescent="0.2">
      <c r="A313" s="19"/>
      <c r="B313" s="32">
        <v>5270</v>
      </c>
      <c r="C313" s="26" t="s">
        <v>288</v>
      </c>
      <c r="D313" s="27">
        <f>SUM(D314)</f>
        <v>0</v>
      </c>
      <c r="E313" s="34">
        <f>[1]ACT!D150</f>
        <v>0</v>
      </c>
      <c r="F313" s="33"/>
      <c r="J313" s="4"/>
      <c r="K313" s="4"/>
      <c r="L313" s="4"/>
      <c r="M313" s="4"/>
      <c r="N313" s="4"/>
      <c r="O313" s="4"/>
      <c r="P313" s="4"/>
      <c r="Q313" s="4"/>
      <c r="R313" s="4"/>
      <c r="S313" s="4"/>
    </row>
    <row r="314" spans="1:19" s="14" customFormat="1" x14ac:dyDescent="0.2">
      <c r="A314" s="19"/>
      <c r="B314" s="32">
        <v>5271</v>
      </c>
      <c r="C314" s="26" t="s">
        <v>289</v>
      </c>
      <c r="D314" s="27">
        <v>0</v>
      </c>
      <c r="E314" s="34">
        <f>[1]ACT!D151</f>
        <v>0</v>
      </c>
      <c r="F314" s="33"/>
      <c r="G314" s="14" t="s">
        <v>162</v>
      </c>
      <c r="J314" s="4"/>
      <c r="K314" s="4"/>
      <c r="L314" s="4"/>
      <c r="M314" s="4"/>
      <c r="N314" s="4"/>
      <c r="O314" s="4"/>
      <c r="P314" s="4"/>
      <c r="Q314" s="4"/>
      <c r="R314" s="4"/>
      <c r="S314" s="4"/>
    </row>
    <row r="315" spans="1:19" s="14" customFormat="1" x14ac:dyDescent="0.2">
      <c r="A315" s="19"/>
      <c r="B315" s="32">
        <v>5280</v>
      </c>
      <c r="C315" s="26" t="s">
        <v>290</v>
      </c>
      <c r="D315" s="27">
        <f>SUM(D316:D320)</f>
        <v>0</v>
      </c>
      <c r="E315" s="34">
        <f>[1]ACT!D152</f>
        <v>0</v>
      </c>
      <c r="F315" s="33"/>
      <c r="G315" s="14" t="s">
        <v>162</v>
      </c>
      <c r="J315" s="4"/>
      <c r="K315" s="4"/>
      <c r="L315" s="4"/>
      <c r="M315" s="4"/>
      <c r="N315" s="4"/>
      <c r="O315" s="4"/>
      <c r="P315" s="4"/>
      <c r="Q315" s="4"/>
      <c r="R315" s="4"/>
      <c r="S315" s="4"/>
    </row>
    <row r="316" spans="1:19" s="14" customFormat="1" x14ac:dyDescent="0.2">
      <c r="A316" s="19"/>
      <c r="B316" s="32">
        <v>5281</v>
      </c>
      <c r="C316" s="26" t="s">
        <v>291</v>
      </c>
      <c r="D316" s="27">
        <v>0</v>
      </c>
      <c r="E316" s="34">
        <f>[1]ACT!D153</f>
        <v>0</v>
      </c>
      <c r="F316" s="33"/>
      <c r="G316" s="14" t="s">
        <v>162</v>
      </c>
      <c r="J316" s="4"/>
      <c r="K316" s="4"/>
      <c r="L316" s="4"/>
      <c r="M316" s="4"/>
      <c r="N316" s="4"/>
      <c r="O316" s="4"/>
      <c r="P316" s="4"/>
      <c r="Q316" s="4"/>
      <c r="R316" s="4"/>
      <c r="S316" s="4"/>
    </row>
    <row r="317" spans="1:19" s="14" customFormat="1" x14ac:dyDescent="0.2">
      <c r="A317" s="19"/>
      <c r="B317" s="32">
        <v>5282</v>
      </c>
      <c r="C317" s="26" t="s">
        <v>292</v>
      </c>
      <c r="D317" s="27">
        <v>0</v>
      </c>
      <c r="E317" s="34">
        <f>[1]ACT!D154</f>
        <v>0</v>
      </c>
      <c r="F317" s="33"/>
      <c r="G317" s="14" t="s">
        <v>162</v>
      </c>
      <c r="J317" s="4"/>
      <c r="K317" s="4"/>
      <c r="L317" s="4"/>
      <c r="M317" s="4"/>
      <c r="N317" s="4"/>
      <c r="O317" s="4"/>
      <c r="P317" s="4"/>
      <c r="Q317" s="4"/>
      <c r="R317" s="4"/>
      <c r="S317" s="4"/>
    </row>
    <row r="318" spans="1:19" s="14" customFormat="1" x14ac:dyDescent="0.2">
      <c r="A318" s="19"/>
      <c r="B318" s="32">
        <v>5283</v>
      </c>
      <c r="C318" s="26" t="s">
        <v>293</v>
      </c>
      <c r="D318" s="27">
        <v>0</v>
      </c>
      <c r="E318" s="34">
        <f>[1]ACT!D155</f>
        <v>0</v>
      </c>
      <c r="F318" s="33"/>
      <c r="G318" s="14" t="s">
        <v>162</v>
      </c>
      <c r="J318" s="4"/>
      <c r="K318" s="4"/>
      <c r="L318" s="4"/>
      <c r="M318" s="4"/>
      <c r="N318" s="4"/>
      <c r="O318" s="4"/>
      <c r="P318" s="4"/>
      <c r="Q318" s="4"/>
      <c r="R318" s="4"/>
      <c r="S318" s="4"/>
    </row>
    <row r="319" spans="1:19" s="14" customFormat="1" x14ac:dyDescent="0.2">
      <c r="A319" s="19"/>
      <c r="B319" s="32">
        <v>5284</v>
      </c>
      <c r="C319" s="26" t="s">
        <v>294</v>
      </c>
      <c r="D319" s="27">
        <v>0</v>
      </c>
      <c r="E319" s="34">
        <f>[1]ACT!D156</f>
        <v>0</v>
      </c>
      <c r="F319" s="33"/>
      <c r="G319" s="14" t="s">
        <v>162</v>
      </c>
      <c r="J319" s="4"/>
      <c r="K319" s="4"/>
      <c r="L319" s="4"/>
      <c r="M319" s="4"/>
      <c r="N319" s="4"/>
      <c r="O319" s="4"/>
      <c r="P319" s="4"/>
      <c r="Q319" s="4"/>
      <c r="R319" s="4"/>
      <c r="S319" s="4"/>
    </row>
    <row r="320" spans="1:19" s="14" customFormat="1" x14ac:dyDescent="0.2">
      <c r="A320" s="19"/>
      <c r="B320" s="32">
        <v>5285</v>
      </c>
      <c r="C320" s="26" t="s">
        <v>295</v>
      </c>
      <c r="D320" s="27">
        <v>0</v>
      </c>
      <c r="E320" s="34">
        <f>[1]ACT!D157</f>
        <v>0</v>
      </c>
      <c r="F320" s="33"/>
      <c r="G320" s="14" t="s">
        <v>162</v>
      </c>
      <c r="J320" s="4"/>
      <c r="K320" s="4"/>
      <c r="L320" s="4"/>
      <c r="M320" s="4"/>
      <c r="N320" s="4"/>
      <c r="O320" s="4"/>
      <c r="P320" s="4"/>
      <c r="Q320" s="4"/>
      <c r="R320" s="4"/>
      <c r="S320" s="4"/>
    </row>
    <row r="321" spans="1:19" s="14" customFormat="1" x14ac:dyDescent="0.2">
      <c r="A321" s="19"/>
      <c r="B321" s="32">
        <v>5290</v>
      </c>
      <c r="C321" s="26" t="s">
        <v>296</v>
      </c>
      <c r="D321" s="27">
        <f>SUM(D322:D323)</f>
        <v>0</v>
      </c>
      <c r="E321" s="34">
        <f>[1]ACT!D158</f>
        <v>0</v>
      </c>
      <c r="F321" s="33"/>
      <c r="G321" s="14" t="s">
        <v>162</v>
      </c>
      <c r="J321" s="4"/>
      <c r="K321" s="4"/>
      <c r="L321" s="4"/>
      <c r="M321" s="4"/>
      <c r="N321" s="4"/>
      <c r="O321" s="4"/>
      <c r="P321" s="4"/>
      <c r="Q321" s="4"/>
      <c r="R321" s="4"/>
      <c r="S321" s="4"/>
    </row>
    <row r="322" spans="1:19" s="14" customFormat="1" x14ac:dyDescent="0.2">
      <c r="A322" s="19"/>
      <c r="B322" s="32">
        <v>5291</v>
      </c>
      <c r="C322" s="26" t="s">
        <v>297</v>
      </c>
      <c r="D322" s="27">
        <v>0</v>
      </c>
      <c r="E322" s="34">
        <f>[1]ACT!D159</f>
        <v>0</v>
      </c>
      <c r="F322" s="33"/>
      <c r="G322" s="14" t="s">
        <v>162</v>
      </c>
      <c r="J322" s="4"/>
      <c r="K322" s="4"/>
      <c r="L322" s="4"/>
      <c r="M322" s="4"/>
      <c r="N322" s="4"/>
      <c r="O322" s="4"/>
      <c r="P322" s="4"/>
      <c r="Q322" s="4"/>
      <c r="R322" s="4"/>
      <c r="S322" s="4"/>
    </row>
    <row r="323" spans="1:19" s="14" customFormat="1" x14ac:dyDescent="0.2">
      <c r="A323" s="19"/>
      <c r="B323" s="32">
        <v>5292</v>
      </c>
      <c r="C323" s="26" t="s">
        <v>298</v>
      </c>
      <c r="D323" s="27">
        <v>0</v>
      </c>
      <c r="E323" s="34">
        <f>[1]ACT!D160</f>
        <v>0</v>
      </c>
      <c r="F323" s="33"/>
      <c r="G323" s="14" t="s">
        <v>162</v>
      </c>
      <c r="J323" s="4"/>
      <c r="K323" s="4"/>
      <c r="L323" s="4"/>
      <c r="M323" s="4"/>
      <c r="N323" s="4"/>
      <c r="O323" s="4"/>
      <c r="P323" s="4"/>
      <c r="Q323" s="4"/>
      <c r="R323" s="4"/>
      <c r="S323" s="4"/>
    </row>
    <row r="324" spans="1:19" s="14" customFormat="1" x14ac:dyDescent="0.2">
      <c r="A324" s="19"/>
      <c r="B324" s="32">
        <v>5300</v>
      </c>
      <c r="C324" s="26" t="s">
        <v>299</v>
      </c>
      <c r="D324" s="27">
        <f>D325+D328+D331</f>
        <v>0</v>
      </c>
      <c r="E324" s="34">
        <f>[1]ACT!D161</f>
        <v>0</v>
      </c>
      <c r="F324" s="33"/>
      <c r="G324" s="14" t="s">
        <v>162</v>
      </c>
      <c r="J324" s="4"/>
      <c r="K324" s="4"/>
      <c r="L324" s="4"/>
      <c r="M324" s="4"/>
      <c r="N324" s="4"/>
      <c r="O324" s="4"/>
      <c r="P324" s="4"/>
      <c r="Q324" s="4"/>
      <c r="R324" s="4"/>
      <c r="S324" s="4"/>
    </row>
    <row r="325" spans="1:19" s="14" customFormat="1" x14ac:dyDescent="0.2">
      <c r="A325" s="19"/>
      <c r="B325" s="32">
        <v>5310</v>
      </c>
      <c r="C325" s="26" t="s">
        <v>207</v>
      </c>
      <c r="D325" s="27">
        <f>D326+D327</f>
        <v>0</v>
      </c>
      <c r="E325" s="34">
        <f>[1]ACT!D162</f>
        <v>0</v>
      </c>
      <c r="F325" s="33"/>
      <c r="G325" s="14" t="s">
        <v>162</v>
      </c>
      <c r="J325" s="4"/>
      <c r="K325" s="4"/>
      <c r="L325" s="4"/>
      <c r="M325" s="4"/>
      <c r="N325" s="4"/>
      <c r="O325" s="4"/>
      <c r="P325" s="4"/>
      <c r="Q325" s="4"/>
      <c r="R325" s="4"/>
      <c r="S325" s="4"/>
    </row>
    <row r="326" spans="1:19" s="14" customFormat="1" x14ac:dyDescent="0.2">
      <c r="A326" s="19"/>
      <c r="B326" s="32">
        <v>5311</v>
      </c>
      <c r="C326" s="26" t="s">
        <v>300</v>
      </c>
      <c r="D326" s="27">
        <v>0</v>
      </c>
      <c r="E326" s="34">
        <f>[1]ACT!D163</f>
        <v>0</v>
      </c>
      <c r="F326" s="33"/>
      <c r="G326" s="14" t="s">
        <v>162</v>
      </c>
      <c r="J326" s="4"/>
      <c r="K326" s="4"/>
      <c r="L326" s="4"/>
      <c r="M326" s="4"/>
      <c r="N326" s="4"/>
      <c r="O326" s="4"/>
      <c r="P326" s="4"/>
      <c r="Q326" s="4"/>
      <c r="R326" s="4"/>
      <c r="S326" s="4"/>
    </row>
    <row r="327" spans="1:19" s="14" customFormat="1" x14ac:dyDescent="0.2">
      <c r="A327" s="19"/>
      <c r="B327" s="32">
        <v>5312</v>
      </c>
      <c r="C327" s="26" t="s">
        <v>301</v>
      </c>
      <c r="D327" s="27">
        <v>0</v>
      </c>
      <c r="E327" s="34">
        <f>[1]ACT!D164</f>
        <v>0</v>
      </c>
      <c r="F327" s="33"/>
      <c r="G327" s="14" t="s">
        <v>162</v>
      </c>
      <c r="J327" s="4"/>
      <c r="K327" s="4"/>
      <c r="L327" s="4"/>
      <c r="M327" s="4"/>
      <c r="N327" s="4"/>
      <c r="O327" s="4"/>
      <c r="P327" s="4"/>
      <c r="Q327" s="4"/>
      <c r="R327" s="4"/>
      <c r="S327" s="4"/>
    </row>
    <row r="328" spans="1:19" s="14" customFormat="1" x14ac:dyDescent="0.2">
      <c r="A328" s="19"/>
      <c r="B328" s="32">
        <v>5320</v>
      </c>
      <c r="C328" s="26" t="s">
        <v>208</v>
      </c>
      <c r="D328" s="27">
        <f>SUM(D329:D330)</f>
        <v>0</v>
      </c>
      <c r="E328" s="34">
        <f>[1]ACT!D165</f>
        <v>0</v>
      </c>
      <c r="F328" s="33"/>
      <c r="G328" s="14" t="s">
        <v>162</v>
      </c>
      <c r="J328" s="4"/>
      <c r="K328" s="4"/>
      <c r="L328" s="4"/>
      <c r="M328" s="4"/>
      <c r="N328" s="4"/>
      <c r="O328" s="4"/>
      <c r="P328" s="4"/>
      <c r="Q328" s="4"/>
      <c r="R328" s="4"/>
      <c r="S328" s="4"/>
    </row>
    <row r="329" spans="1:19" s="14" customFormat="1" x14ac:dyDescent="0.2">
      <c r="A329" s="19"/>
      <c r="B329" s="32">
        <v>5321</v>
      </c>
      <c r="C329" s="26" t="s">
        <v>302</v>
      </c>
      <c r="D329" s="27">
        <v>0</v>
      </c>
      <c r="E329" s="34">
        <f>[1]ACT!D166</f>
        <v>0</v>
      </c>
      <c r="F329" s="33"/>
      <c r="G329" s="14" t="s">
        <v>162</v>
      </c>
      <c r="J329" s="4"/>
      <c r="K329" s="4"/>
      <c r="L329" s="4"/>
      <c r="M329" s="4"/>
      <c r="N329" s="4"/>
      <c r="O329" s="4"/>
      <c r="P329" s="4"/>
      <c r="Q329" s="4"/>
      <c r="R329" s="4"/>
      <c r="S329" s="4"/>
    </row>
    <row r="330" spans="1:19" s="14" customFormat="1" x14ac:dyDescent="0.2">
      <c r="A330" s="19"/>
      <c r="B330" s="32">
        <v>5322</v>
      </c>
      <c r="C330" s="26" t="s">
        <v>303</v>
      </c>
      <c r="D330" s="27">
        <v>0</v>
      </c>
      <c r="E330" s="34">
        <f>[1]ACT!D167</f>
        <v>0</v>
      </c>
      <c r="F330" s="33"/>
      <c r="G330" s="14" t="s">
        <v>162</v>
      </c>
      <c r="J330" s="4"/>
      <c r="K330" s="4"/>
      <c r="L330" s="4"/>
      <c r="M330" s="4"/>
      <c r="N330" s="4"/>
      <c r="O330" s="4"/>
      <c r="P330" s="4"/>
      <c r="Q330" s="4"/>
      <c r="R330" s="4"/>
      <c r="S330" s="4"/>
    </row>
    <row r="331" spans="1:19" s="14" customFormat="1" x14ac:dyDescent="0.2">
      <c r="A331" s="19"/>
      <c r="B331" s="32">
        <v>5330</v>
      </c>
      <c r="C331" s="26" t="s">
        <v>209</v>
      </c>
      <c r="D331" s="27">
        <f>SUM(D332:D333)</f>
        <v>0</v>
      </c>
      <c r="E331" s="34">
        <f>[1]ACT!D168</f>
        <v>0</v>
      </c>
      <c r="F331" s="33"/>
      <c r="G331" s="14" t="s">
        <v>162</v>
      </c>
      <c r="J331" s="4"/>
      <c r="K331" s="4"/>
      <c r="L331" s="4"/>
      <c r="M331" s="4"/>
      <c r="N331" s="4"/>
      <c r="O331" s="4"/>
      <c r="P331" s="4"/>
      <c r="Q331" s="4"/>
      <c r="R331" s="4"/>
      <c r="S331" s="4"/>
    </row>
    <row r="332" spans="1:19" s="14" customFormat="1" x14ac:dyDescent="0.2">
      <c r="A332" s="19"/>
      <c r="B332" s="32">
        <v>5331</v>
      </c>
      <c r="C332" s="26" t="s">
        <v>304</v>
      </c>
      <c r="D332" s="27">
        <v>0</v>
      </c>
      <c r="E332" s="34">
        <f>[1]ACT!D169</f>
        <v>0</v>
      </c>
      <c r="F332" s="33"/>
      <c r="J332" s="4"/>
      <c r="K332" s="4"/>
      <c r="L332" s="4"/>
      <c r="M332" s="4"/>
      <c r="N332" s="4"/>
      <c r="O332" s="4"/>
      <c r="P332" s="4"/>
      <c r="Q332" s="4"/>
      <c r="R332" s="4"/>
      <c r="S332" s="4"/>
    </row>
    <row r="333" spans="1:19" s="14" customFormat="1" x14ac:dyDescent="0.2">
      <c r="A333" s="19"/>
      <c r="B333" s="32">
        <v>5332</v>
      </c>
      <c r="C333" s="26" t="s">
        <v>305</v>
      </c>
      <c r="D333" s="27">
        <v>0</v>
      </c>
      <c r="E333" s="34">
        <f>[1]ACT!D170</f>
        <v>0</v>
      </c>
      <c r="F333" s="33"/>
      <c r="J333" s="4"/>
      <c r="K333" s="4"/>
      <c r="L333" s="4"/>
      <c r="M333" s="4"/>
      <c r="N333" s="4"/>
      <c r="O333" s="4"/>
      <c r="P333" s="4"/>
      <c r="Q333" s="4"/>
      <c r="R333" s="4"/>
      <c r="S333" s="4"/>
    </row>
    <row r="334" spans="1:19" s="14" customFormat="1" x14ac:dyDescent="0.2">
      <c r="A334" s="19"/>
      <c r="B334" s="32">
        <v>5400</v>
      </c>
      <c r="C334" s="26" t="s">
        <v>306</v>
      </c>
      <c r="D334" s="27">
        <f>D335+D338+D341+D344+D346</f>
        <v>0</v>
      </c>
      <c r="E334" s="34">
        <f>[1]ACT!D171</f>
        <v>0</v>
      </c>
      <c r="F334" s="33"/>
      <c r="J334" s="4"/>
      <c r="K334" s="4"/>
      <c r="L334" s="4"/>
      <c r="M334" s="4"/>
      <c r="N334" s="4"/>
      <c r="O334" s="4"/>
      <c r="P334" s="4"/>
      <c r="Q334" s="4"/>
      <c r="R334" s="4"/>
      <c r="S334" s="4"/>
    </row>
    <row r="335" spans="1:19" s="14" customFormat="1" x14ac:dyDescent="0.2">
      <c r="A335" s="19"/>
      <c r="B335" s="32">
        <v>5410</v>
      </c>
      <c r="C335" s="26" t="s">
        <v>307</v>
      </c>
      <c r="D335" s="27">
        <f>SUM(D336:D337)</f>
        <v>0</v>
      </c>
      <c r="E335" s="34">
        <f>[1]ACT!D172</f>
        <v>0</v>
      </c>
      <c r="F335" s="33"/>
      <c r="J335" s="4"/>
      <c r="K335" s="4"/>
      <c r="L335" s="4"/>
      <c r="M335" s="4"/>
      <c r="N335" s="4"/>
      <c r="O335" s="4"/>
      <c r="P335" s="4"/>
      <c r="Q335" s="4"/>
      <c r="R335" s="4"/>
      <c r="S335" s="4"/>
    </row>
    <row r="336" spans="1:19" s="14" customFormat="1" x14ac:dyDescent="0.2">
      <c r="A336" s="19"/>
      <c r="B336" s="32">
        <v>5411</v>
      </c>
      <c r="C336" s="26" t="s">
        <v>308</v>
      </c>
      <c r="D336" s="27">
        <v>0</v>
      </c>
      <c r="E336" s="34">
        <f>[1]ACT!D173</f>
        <v>0</v>
      </c>
      <c r="F336" s="33"/>
      <c r="J336" s="4"/>
      <c r="K336" s="4"/>
      <c r="L336" s="4"/>
      <c r="M336" s="4"/>
      <c r="N336" s="4"/>
      <c r="O336" s="4"/>
      <c r="P336" s="4"/>
      <c r="Q336" s="4"/>
      <c r="R336" s="4"/>
      <c r="S336" s="4"/>
    </row>
    <row r="337" spans="1:19" s="14" customFormat="1" x14ac:dyDescent="0.2">
      <c r="A337" s="19"/>
      <c r="B337" s="32">
        <v>5412</v>
      </c>
      <c r="C337" s="26" t="s">
        <v>309</v>
      </c>
      <c r="D337" s="27">
        <v>0</v>
      </c>
      <c r="E337" s="34">
        <f>[1]ACT!D174</f>
        <v>0</v>
      </c>
      <c r="F337" s="33"/>
      <c r="J337" s="4"/>
      <c r="K337" s="4"/>
      <c r="L337" s="4"/>
      <c r="M337" s="4"/>
      <c r="N337" s="4"/>
      <c r="O337" s="4"/>
      <c r="P337" s="4"/>
      <c r="Q337" s="4"/>
      <c r="R337" s="4"/>
      <c r="S337" s="4"/>
    </row>
    <row r="338" spans="1:19" s="14" customFormat="1" x14ac:dyDescent="0.2">
      <c r="A338" s="19"/>
      <c r="B338" s="32">
        <v>5420</v>
      </c>
      <c r="C338" s="26" t="s">
        <v>310</v>
      </c>
      <c r="D338" s="27">
        <f>SUM(D339:D340)</f>
        <v>0</v>
      </c>
      <c r="E338" s="34">
        <f>[1]ACT!D175</f>
        <v>0</v>
      </c>
      <c r="F338" s="33"/>
      <c r="J338" s="4"/>
      <c r="K338" s="4"/>
      <c r="L338" s="4"/>
      <c r="M338" s="4"/>
      <c r="N338" s="4"/>
      <c r="O338" s="4"/>
      <c r="P338" s="4"/>
      <c r="Q338" s="4"/>
      <c r="R338" s="4"/>
      <c r="S338" s="4"/>
    </row>
    <row r="339" spans="1:19" s="14" customFormat="1" x14ac:dyDescent="0.2">
      <c r="A339" s="19"/>
      <c r="B339" s="32">
        <v>5421</v>
      </c>
      <c r="C339" s="26" t="s">
        <v>311</v>
      </c>
      <c r="D339" s="27">
        <v>0</v>
      </c>
      <c r="E339" s="34">
        <f>[1]ACT!D176</f>
        <v>0</v>
      </c>
      <c r="F339" s="33"/>
      <c r="J339" s="4"/>
      <c r="K339" s="4"/>
      <c r="L339" s="4"/>
      <c r="M339" s="4"/>
      <c r="N339" s="4"/>
      <c r="O339" s="4"/>
      <c r="P339" s="4"/>
      <c r="Q339" s="4"/>
      <c r="R339" s="4"/>
      <c r="S339" s="4"/>
    </row>
    <row r="340" spans="1:19" s="14" customFormat="1" x14ac:dyDescent="0.2">
      <c r="A340" s="19"/>
      <c r="B340" s="32">
        <v>5422</v>
      </c>
      <c r="C340" s="26" t="s">
        <v>312</v>
      </c>
      <c r="D340" s="27">
        <v>0</v>
      </c>
      <c r="E340" s="34">
        <f>[1]ACT!D177</f>
        <v>0</v>
      </c>
      <c r="F340" s="33"/>
      <c r="J340" s="4"/>
      <c r="K340" s="4"/>
      <c r="L340" s="4"/>
      <c r="M340" s="4"/>
      <c r="N340" s="4"/>
      <c r="O340" s="4"/>
      <c r="P340" s="4"/>
      <c r="Q340" s="4"/>
      <c r="R340" s="4"/>
      <c r="S340" s="4"/>
    </row>
    <row r="341" spans="1:19" s="14" customFormat="1" x14ac:dyDescent="0.2">
      <c r="A341" s="19"/>
      <c r="B341" s="32">
        <v>5430</v>
      </c>
      <c r="C341" s="26" t="s">
        <v>313</v>
      </c>
      <c r="D341" s="27">
        <f>SUM(D342:D343)</f>
        <v>0</v>
      </c>
      <c r="E341" s="34">
        <f>[1]ACT!D178</f>
        <v>0</v>
      </c>
      <c r="F341" s="33"/>
      <c r="J341" s="4"/>
      <c r="K341" s="4"/>
      <c r="L341" s="4"/>
      <c r="M341" s="4"/>
      <c r="N341" s="4"/>
      <c r="O341" s="4"/>
      <c r="P341" s="4"/>
      <c r="Q341" s="4"/>
      <c r="R341" s="4"/>
      <c r="S341" s="4"/>
    </row>
    <row r="342" spans="1:19" s="14" customFormat="1" x14ac:dyDescent="0.2">
      <c r="A342" s="19"/>
      <c r="B342" s="32">
        <v>5431</v>
      </c>
      <c r="C342" s="26" t="s">
        <v>314</v>
      </c>
      <c r="D342" s="27">
        <v>0</v>
      </c>
      <c r="E342" s="34">
        <f>[1]ACT!D179</f>
        <v>0</v>
      </c>
      <c r="F342" s="33"/>
      <c r="J342" s="4"/>
      <c r="K342" s="4"/>
      <c r="L342" s="4"/>
      <c r="M342" s="4"/>
      <c r="N342" s="4"/>
      <c r="O342" s="4"/>
      <c r="P342" s="4"/>
      <c r="Q342" s="4"/>
      <c r="R342" s="4"/>
      <c r="S342" s="4"/>
    </row>
    <row r="343" spans="1:19" s="14" customFormat="1" x14ac:dyDescent="0.2">
      <c r="A343" s="19"/>
      <c r="B343" s="32">
        <v>5432</v>
      </c>
      <c r="C343" s="26" t="s">
        <v>315</v>
      </c>
      <c r="D343" s="27">
        <v>0</v>
      </c>
      <c r="E343" s="34">
        <f>[1]ACT!D180</f>
        <v>0</v>
      </c>
      <c r="F343" s="33"/>
      <c r="J343" s="4"/>
      <c r="K343" s="4"/>
      <c r="L343" s="4"/>
      <c r="M343" s="4"/>
      <c r="N343" s="4"/>
      <c r="O343" s="4"/>
      <c r="P343" s="4"/>
      <c r="Q343" s="4"/>
      <c r="R343" s="4"/>
      <c r="S343" s="4"/>
    </row>
    <row r="344" spans="1:19" s="14" customFormat="1" x14ac:dyDescent="0.2">
      <c r="A344" s="19"/>
      <c r="B344" s="32">
        <v>5440</v>
      </c>
      <c r="C344" s="26" t="s">
        <v>316</v>
      </c>
      <c r="D344" s="27">
        <f>SUM(D345)</f>
        <v>0</v>
      </c>
      <c r="E344" s="34">
        <f>[1]ACT!D181</f>
        <v>0</v>
      </c>
      <c r="F344" s="33"/>
      <c r="J344" s="4"/>
      <c r="K344" s="4"/>
      <c r="L344" s="4"/>
      <c r="M344" s="4"/>
      <c r="N344" s="4"/>
      <c r="O344" s="4"/>
      <c r="P344" s="4"/>
      <c r="Q344" s="4"/>
      <c r="R344" s="4"/>
      <c r="S344" s="4"/>
    </row>
    <row r="345" spans="1:19" s="14" customFormat="1" x14ac:dyDescent="0.2">
      <c r="A345" s="19"/>
      <c r="B345" s="32">
        <v>5441</v>
      </c>
      <c r="C345" s="26" t="s">
        <v>316</v>
      </c>
      <c r="D345" s="27">
        <v>0</v>
      </c>
      <c r="E345" s="34">
        <f>[1]ACT!D182</f>
        <v>0</v>
      </c>
      <c r="F345" s="33"/>
      <c r="J345" s="4"/>
      <c r="K345" s="4"/>
      <c r="L345" s="4"/>
      <c r="M345" s="4"/>
      <c r="N345" s="4"/>
      <c r="O345" s="4"/>
      <c r="P345" s="4"/>
      <c r="Q345" s="4"/>
      <c r="R345" s="4"/>
      <c r="S345" s="4"/>
    </row>
    <row r="346" spans="1:19" s="14" customFormat="1" x14ac:dyDescent="0.2">
      <c r="A346" s="19"/>
      <c r="B346" s="32">
        <v>5450</v>
      </c>
      <c r="C346" s="26" t="s">
        <v>317</v>
      </c>
      <c r="D346" s="27">
        <f>SUM(D347:D348)</f>
        <v>0</v>
      </c>
      <c r="E346" s="34">
        <f>[1]ACT!D183</f>
        <v>0</v>
      </c>
      <c r="F346" s="33"/>
      <c r="J346" s="4"/>
      <c r="K346" s="4"/>
      <c r="L346" s="4"/>
      <c r="M346" s="4"/>
      <c r="N346" s="4"/>
      <c r="O346" s="4"/>
      <c r="P346" s="4"/>
      <c r="Q346" s="4"/>
      <c r="R346" s="4"/>
      <c r="S346" s="4"/>
    </row>
    <row r="347" spans="1:19" s="14" customFormat="1" x14ac:dyDescent="0.2">
      <c r="A347" s="19"/>
      <c r="B347" s="32">
        <v>5451</v>
      </c>
      <c r="C347" s="26" t="s">
        <v>318</v>
      </c>
      <c r="D347" s="27">
        <v>0</v>
      </c>
      <c r="E347" s="34">
        <f>[1]ACT!D184</f>
        <v>0</v>
      </c>
      <c r="F347" s="33"/>
      <c r="J347" s="4"/>
      <c r="K347" s="4"/>
      <c r="L347" s="4"/>
      <c r="M347" s="4"/>
      <c r="N347" s="4"/>
      <c r="O347" s="4"/>
      <c r="P347" s="4"/>
      <c r="Q347" s="4"/>
      <c r="R347" s="4"/>
      <c r="S347" s="4"/>
    </row>
    <row r="348" spans="1:19" s="14" customFormat="1" x14ac:dyDescent="0.2">
      <c r="A348" s="19"/>
      <c r="B348" s="32">
        <v>5452</v>
      </c>
      <c r="C348" s="26" t="s">
        <v>319</v>
      </c>
      <c r="D348" s="27">
        <v>0</v>
      </c>
      <c r="E348" s="34">
        <f>[1]ACT!D185</f>
        <v>0</v>
      </c>
      <c r="F348" s="33"/>
      <c r="G348" s="14" t="s">
        <v>162</v>
      </c>
      <c r="J348" s="4"/>
      <c r="K348" s="4"/>
      <c r="L348" s="4"/>
      <c r="M348" s="4"/>
      <c r="N348" s="4"/>
      <c r="O348" s="4"/>
      <c r="P348" s="4"/>
      <c r="Q348" s="4"/>
      <c r="R348" s="4"/>
      <c r="S348" s="4"/>
    </row>
    <row r="349" spans="1:19" s="14" customFormat="1" x14ac:dyDescent="0.2">
      <c r="A349" s="19"/>
      <c r="B349" s="32">
        <v>5500</v>
      </c>
      <c r="C349" s="26" t="s">
        <v>320</v>
      </c>
      <c r="D349" s="27">
        <f>D350+D359+D362+D368+D370+D372</f>
        <v>163403.03999999998</v>
      </c>
      <c r="E349" s="34">
        <f>[1]ACT!D186</f>
        <v>4.269453472573665E-4</v>
      </c>
      <c r="F349" s="33"/>
      <c r="G349" s="14" t="s">
        <v>162</v>
      </c>
      <c r="J349" s="4"/>
      <c r="K349" s="4"/>
      <c r="L349" s="4"/>
      <c r="M349" s="4"/>
      <c r="N349" s="4"/>
      <c r="O349" s="4"/>
      <c r="P349" s="4"/>
      <c r="Q349" s="4"/>
      <c r="R349" s="4"/>
      <c r="S349" s="4"/>
    </row>
    <row r="350" spans="1:19" s="14" customFormat="1" x14ac:dyDescent="0.2">
      <c r="A350" s="19"/>
      <c r="B350" s="32">
        <v>5510</v>
      </c>
      <c r="C350" s="26" t="s">
        <v>321</v>
      </c>
      <c r="D350" s="27">
        <f>SUM(D351:D358)</f>
        <v>163403.03999999998</v>
      </c>
      <c r="E350" s="34">
        <f>[1]ACT!D187</f>
        <v>4.269453472573665E-4</v>
      </c>
      <c r="F350" s="33"/>
      <c r="G350" s="14" t="s">
        <v>162</v>
      </c>
      <c r="J350" s="4"/>
      <c r="K350" s="4"/>
      <c r="L350" s="4"/>
      <c r="M350" s="4"/>
      <c r="N350" s="4"/>
      <c r="O350" s="4"/>
      <c r="P350" s="4"/>
      <c r="Q350" s="4"/>
      <c r="R350" s="4"/>
      <c r="S350" s="4"/>
    </row>
    <row r="351" spans="1:19" s="14" customFormat="1" x14ac:dyDescent="0.2">
      <c r="A351" s="19"/>
      <c r="B351" s="32">
        <v>5511</v>
      </c>
      <c r="C351" s="26" t="s">
        <v>322</v>
      </c>
      <c r="D351" s="27">
        <v>61765</v>
      </c>
      <c r="E351" s="34">
        <f>[1]ACT!D188</f>
        <v>1.6138181623396507E-4</v>
      </c>
      <c r="F351" s="33"/>
      <c r="G351" s="14" t="s">
        <v>162</v>
      </c>
      <c r="J351" s="4"/>
      <c r="K351" s="4"/>
      <c r="L351" s="4"/>
      <c r="M351" s="4"/>
      <c r="N351" s="4"/>
      <c r="O351" s="4"/>
      <c r="P351" s="4"/>
      <c r="Q351" s="4"/>
      <c r="R351" s="4"/>
      <c r="S351" s="4"/>
    </row>
    <row r="352" spans="1:19" s="14" customFormat="1" x14ac:dyDescent="0.2">
      <c r="A352" s="19"/>
      <c r="B352" s="32">
        <v>5512</v>
      </c>
      <c r="C352" s="26" t="s">
        <v>323</v>
      </c>
      <c r="D352" s="27">
        <v>0</v>
      </c>
      <c r="E352" s="34">
        <f>[1]ACT!D189</f>
        <v>0</v>
      </c>
      <c r="F352" s="33"/>
      <c r="G352" s="14" t="s">
        <v>162</v>
      </c>
      <c r="J352" s="4"/>
      <c r="K352" s="4"/>
      <c r="L352" s="4"/>
      <c r="M352" s="4"/>
      <c r="N352" s="4"/>
      <c r="O352" s="4"/>
      <c r="P352" s="4"/>
      <c r="Q352" s="4"/>
      <c r="R352" s="4"/>
      <c r="S352" s="4"/>
    </row>
    <row r="353" spans="1:19" s="14" customFormat="1" x14ac:dyDescent="0.2">
      <c r="A353" s="19"/>
      <c r="B353" s="32">
        <v>5513</v>
      </c>
      <c r="C353" s="26" t="s">
        <v>324</v>
      </c>
      <c r="D353" s="27">
        <v>0</v>
      </c>
      <c r="E353" s="34">
        <f>[1]ACT!D190</f>
        <v>0</v>
      </c>
      <c r="F353" s="33"/>
      <c r="G353" s="14" t="s">
        <v>162</v>
      </c>
      <c r="J353" s="4"/>
      <c r="K353" s="4"/>
      <c r="L353" s="4"/>
      <c r="M353" s="4"/>
      <c r="N353" s="4"/>
      <c r="O353" s="4"/>
      <c r="P353" s="4"/>
      <c r="Q353" s="4"/>
      <c r="R353" s="4"/>
      <c r="S353" s="4"/>
    </row>
    <row r="354" spans="1:19" s="14" customFormat="1" x14ac:dyDescent="0.2">
      <c r="A354" s="19"/>
      <c r="B354" s="32">
        <v>5514</v>
      </c>
      <c r="C354" s="26" t="s">
        <v>325</v>
      </c>
      <c r="D354" s="27">
        <v>0</v>
      </c>
      <c r="E354" s="34">
        <f>[1]ACT!D191</f>
        <v>0</v>
      </c>
      <c r="F354" s="33"/>
      <c r="G354" s="14" t="s">
        <v>162</v>
      </c>
      <c r="J354" s="4"/>
      <c r="K354" s="4"/>
      <c r="L354" s="4"/>
      <c r="M354" s="4"/>
      <c r="N354" s="4"/>
      <c r="O354" s="4"/>
      <c r="P354" s="4"/>
      <c r="Q354" s="4"/>
      <c r="R354" s="4"/>
      <c r="S354" s="4"/>
    </row>
    <row r="355" spans="1:19" x14ac:dyDescent="0.2">
      <c r="B355" s="32">
        <v>5515</v>
      </c>
      <c r="C355" s="26" t="s">
        <v>326</v>
      </c>
      <c r="D355" s="27">
        <v>0</v>
      </c>
      <c r="E355" s="34">
        <f>[1]ACT!D192</f>
        <v>0</v>
      </c>
      <c r="F355" s="33"/>
      <c r="G355" s="14" t="s">
        <v>162</v>
      </c>
    </row>
    <row r="356" spans="1:19" s="14" customFormat="1" x14ac:dyDescent="0.2">
      <c r="A356" s="19"/>
      <c r="B356" s="32">
        <v>5516</v>
      </c>
      <c r="C356" s="26" t="s">
        <v>327</v>
      </c>
      <c r="D356" s="27">
        <v>0</v>
      </c>
      <c r="E356" s="34">
        <f>[1]ACT!D193</f>
        <v>0</v>
      </c>
      <c r="F356" s="33"/>
      <c r="G356" s="14" t="s">
        <v>162</v>
      </c>
      <c r="J356" s="4"/>
      <c r="K356" s="4"/>
      <c r="L356" s="4"/>
      <c r="M356" s="4"/>
      <c r="N356" s="4"/>
      <c r="O356" s="4"/>
      <c r="P356" s="4"/>
      <c r="Q356" s="4"/>
      <c r="R356" s="4"/>
      <c r="S356" s="4"/>
    </row>
    <row r="357" spans="1:19" x14ac:dyDescent="0.2">
      <c r="B357" s="32">
        <v>5517</v>
      </c>
      <c r="C357" s="26" t="s">
        <v>328</v>
      </c>
      <c r="D357" s="27">
        <v>0</v>
      </c>
      <c r="E357" s="34">
        <f>[1]ACT!D194</f>
        <v>0</v>
      </c>
      <c r="F357" s="33"/>
      <c r="G357" s="14" t="s">
        <v>162</v>
      </c>
    </row>
    <row r="358" spans="1:19" s="14" customFormat="1" x14ac:dyDescent="0.2">
      <c r="A358" s="19"/>
      <c r="B358" s="32">
        <v>5518</v>
      </c>
      <c r="C358" s="26" t="s">
        <v>329</v>
      </c>
      <c r="D358" s="27">
        <v>101638.04</v>
      </c>
      <c r="E358" s="34">
        <f>[1]ACT!D195</f>
        <v>2.6556353102340143E-4</v>
      </c>
      <c r="F358" s="33"/>
      <c r="J358" s="4"/>
      <c r="K358" s="4"/>
      <c r="L358" s="4"/>
      <c r="M358" s="4"/>
      <c r="N358" s="4"/>
      <c r="O358" s="4"/>
      <c r="P358" s="4"/>
      <c r="Q358" s="4"/>
      <c r="R358" s="4"/>
      <c r="S358" s="4"/>
    </row>
    <row r="359" spans="1:19" x14ac:dyDescent="0.2">
      <c r="B359" s="32">
        <v>5520</v>
      </c>
      <c r="C359" s="26" t="s">
        <v>330</v>
      </c>
      <c r="D359" s="27">
        <f>SUM(D360:D361)</f>
        <v>0</v>
      </c>
      <c r="E359" s="34">
        <f>[1]ACT!D196</f>
        <v>0</v>
      </c>
      <c r="F359" s="33"/>
    </row>
    <row r="360" spans="1:19" s="14" customFormat="1" ht="12.75" customHeight="1" x14ac:dyDescent="0.2">
      <c r="A360" s="181"/>
      <c r="B360" s="32">
        <v>5521</v>
      </c>
      <c r="C360" s="26" t="s">
        <v>331</v>
      </c>
      <c r="D360" s="27">
        <v>0</v>
      </c>
      <c r="E360" s="34">
        <f>[1]ACT!D197</f>
        <v>0</v>
      </c>
      <c r="F360" s="33"/>
      <c r="J360" s="4"/>
      <c r="K360" s="4"/>
      <c r="L360" s="4"/>
      <c r="M360" s="4"/>
      <c r="N360" s="4"/>
      <c r="O360" s="4"/>
      <c r="P360" s="4"/>
      <c r="Q360" s="4"/>
      <c r="R360" s="4"/>
      <c r="S360" s="4"/>
    </row>
    <row r="361" spans="1:19" s="14" customFormat="1" x14ac:dyDescent="0.2">
      <c r="A361" s="19"/>
      <c r="B361" s="32">
        <v>5522</v>
      </c>
      <c r="C361" s="26" t="s">
        <v>332</v>
      </c>
      <c r="D361" s="27">
        <v>0</v>
      </c>
      <c r="E361" s="34">
        <f>[1]ACT!D198</f>
        <v>0</v>
      </c>
      <c r="F361" s="33"/>
      <c r="J361" s="4"/>
      <c r="K361" s="4"/>
      <c r="L361" s="4"/>
      <c r="M361" s="4"/>
      <c r="N361" s="4"/>
      <c r="O361" s="4"/>
      <c r="P361" s="4"/>
      <c r="Q361" s="4"/>
      <c r="R361" s="4"/>
      <c r="S361" s="4"/>
    </row>
    <row r="362" spans="1:19" s="14" customFormat="1" x14ac:dyDescent="0.2">
      <c r="A362" s="19"/>
      <c r="B362" s="32">
        <v>5530</v>
      </c>
      <c r="C362" s="26" t="s">
        <v>333</v>
      </c>
      <c r="D362" s="27">
        <f>SUM(D363:D367)</f>
        <v>0</v>
      </c>
      <c r="E362" s="34">
        <f>[1]ACT!D199</f>
        <v>0</v>
      </c>
      <c r="F362" s="33"/>
      <c r="G362" s="14" t="s">
        <v>162</v>
      </c>
      <c r="J362" s="4"/>
      <c r="K362" s="4"/>
      <c r="L362" s="4"/>
      <c r="M362" s="4"/>
      <c r="N362" s="4"/>
      <c r="O362" s="4"/>
      <c r="P362" s="4"/>
      <c r="Q362" s="4"/>
      <c r="R362" s="4"/>
      <c r="S362" s="4"/>
    </row>
    <row r="363" spans="1:19" s="14" customFormat="1" x14ac:dyDescent="0.2">
      <c r="A363" s="19"/>
      <c r="B363" s="32">
        <v>5531</v>
      </c>
      <c r="C363" s="26" t="s">
        <v>334</v>
      </c>
      <c r="D363" s="27">
        <v>0</v>
      </c>
      <c r="E363" s="34">
        <f>[1]ACT!D200</f>
        <v>0</v>
      </c>
      <c r="F363" s="33"/>
      <c r="G363" s="14" t="s">
        <v>162</v>
      </c>
      <c r="J363" s="4"/>
      <c r="K363" s="4"/>
      <c r="L363" s="4"/>
      <c r="M363" s="4"/>
      <c r="N363" s="4"/>
      <c r="O363" s="4"/>
      <c r="P363" s="4"/>
      <c r="Q363" s="4"/>
      <c r="R363" s="4"/>
      <c r="S363" s="4"/>
    </row>
    <row r="364" spans="1:19" s="14" customFormat="1" x14ac:dyDescent="0.2">
      <c r="A364" s="19"/>
      <c r="B364" s="32">
        <v>5532</v>
      </c>
      <c r="C364" s="26" t="s">
        <v>335</v>
      </c>
      <c r="D364" s="27">
        <v>0</v>
      </c>
      <c r="E364" s="34">
        <f>[1]ACT!D201</f>
        <v>0</v>
      </c>
      <c r="F364" s="33"/>
      <c r="J364" s="4"/>
      <c r="K364" s="4"/>
      <c r="L364" s="4"/>
      <c r="M364" s="4"/>
      <c r="N364" s="4"/>
      <c r="O364" s="4"/>
      <c r="P364" s="4"/>
      <c r="Q364" s="4"/>
      <c r="R364" s="4"/>
      <c r="S364" s="4"/>
    </row>
    <row r="365" spans="1:19" s="14" customFormat="1" x14ac:dyDescent="0.2">
      <c r="A365" s="19"/>
      <c r="B365" s="32">
        <v>5533</v>
      </c>
      <c r="C365" s="26" t="s">
        <v>336</v>
      </c>
      <c r="D365" s="27">
        <v>0</v>
      </c>
      <c r="E365" s="34">
        <f>[1]ACT!D202</f>
        <v>0</v>
      </c>
      <c r="F365" s="33"/>
      <c r="J365" s="4"/>
      <c r="K365" s="4"/>
      <c r="L365" s="4"/>
      <c r="M365" s="4"/>
      <c r="N365" s="4"/>
      <c r="O365" s="4"/>
      <c r="P365" s="4"/>
      <c r="Q365" s="4"/>
      <c r="R365" s="4"/>
      <c r="S365" s="4"/>
    </row>
    <row r="366" spans="1:19" s="14" customFormat="1" x14ac:dyDescent="0.2">
      <c r="A366" s="19"/>
      <c r="B366" s="32">
        <v>5534</v>
      </c>
      <c r="C366" s="26" t="s">
        <v>337</v>
      </c>
      <c r="D366" s="27">
        <v>0</v>
      </c>
      <c r="E366" s="34">
        <f>[1]ACT!D203</f>
        <v>0</v>
      </c>
      <c r="F366" s="33"/>
      <c r="J366" s="4"/>
      <c r="K366" s="4"/>
      <c r="L366" s="4"/>
      <c r="M366" s="4"/>
      <c r="N366" s="4"/>
      <c r="O366" s="4"/>
      <c r="P366" s="4"/>
      <c r="Q366" s="4"/>
      <c r="R366" s="4"/>
      <c r="S366" s="4"/>
    </row>
    <row r="367" spans="1:19" s="14" customFormat="1" x14ac:dyDescent="0.2">
      <c r="A367" s="19"/>
      <c r="B367" s="32">
        <v>5535</v>
      </c>
      <c r="C367" s="26" t="s">
        <v>338</v>
      </c>
      <c r="D367" s="27">
        <v>0</v>
      </c>
      <c r="E367" s="34">
        <f>[1]ACT!D204</f>
        <v>0</v>
      </c>
      <c r="F367" s="33"/>
      <c r="J367" s="4"/>
      <c r="K367" s="4"/>
      <c r="L367" s="4"/>
      <c r="M367" s="4"/>
      <c r="N367" s="4"/>
      <c r="O367" s="4"/>
      <c r="P367" s="4"/>
      <c r="Q367" s="4"/>
      <c r="R367" s="4"/>
      <c r="S367" s="4"/>
    </row>
    <row r="368" spans="1:19" s="14" customFormat="1" x14ac:dyDescent="0.2">
      <c r="A368" s="19"/>
      <c r="B368" s="32">
        <v>5540</v>
      </c>
      <c r="C368" s="26" t="s">
        <v>339</v>
      </c>
      <c r="D368" s="27">
        <f>SUM(D369)</f>
        <v>0</v>
      </c>
      <c r="E368" s="34">
        <f>[1]ACT!D205</f>
        <v>0</v>
      </c>
      <c r="F368" s="33"/>
      <c r="G368" s="35"/>
      <c r="J368" s="4"/>
      <c r="K368" s="4"/>
      <c r="L368" s="4"/>
      <c r="M368" s="4"/>
      <c r="N368" s="4"/>
      <c r="O368" s="4"/>
      <c r="P368" s="4"/>
      <c r="Q368" s="4"/>
      <c r="R368" s="4"/>
      <c r="S368" s="4"/>
    </row>
    <row r="369" spans="1:19" s="14" customFormat="1" x14ac:dyDescent="0.2">
      <c r="A369" s="19"/>
      <c r="B369" s="32">
        <v>5541</v>
      </c>
      <c r="C369" s="26" t="s">
        <v>339</v>
      </c>
      <c r="D369" s="27">
        <v>0</v>
      </c>
      <c r="E369" s="34">
        <f>[1]ACT!D206</f>
        <v>0</v>
      </c>
      <c r="F369" s="33"/>
      <c r="J369" s="4"/>
      <c r="K369" s="4"/>
      <c r="L369" s="4"/>
      <c r="M369" s="4"/>
      <c r="N369" s="4"/>
      <c r="O369" s="4"/>
      <c r="P369" s="4"/>
      <c r="Q369" s="4"/>
      <c r="R369" s="4"/>
      <c r="S369" s="4"/>
    </row>
    <row r="370" spans="1:19" s="14" customFormat="1" x14ac:dyDescent="0.2">
      <c r="A370" s="19"/>
      <c r="B370" s="32">
        <v>5550</v>
      </c>
      <c r="C370" s="26" t="s">
        <v>340</v>
      </c>
      <c r="D370" s="27">
        <f>D371</f>
        <v>0</v>
      </c>
      <c r="E370" s="34">
        <f>[1]ACT!D207</f>
        <v>0</v>
      </c>
      <c r="F370" s="33"/>
      <c r="J370" s="4"/>
      <c r="K370" s="4"/>
      <c r="L370" s="4"/>
      <c r="M370" s="4"/>
      <c r="N370" s="4"/>
      <c r="O370" s="4"/>
      <c r="P370" s="4"/>
      <c r="Q370" s="4"/>
      <c r="R370" s="4"/>
      <c r="S370" s="4"/>
    </row>
    <row r="371" spans="1:19" s="14" customFormat="1" x14ac:dyDescent="0.2">
      <c r="A371" s="19"/>
      <c r="B371" s="32">
        <v>5551</v>
      </c>
      <c r="C371" s="26" t="s">
        <v>340</v>
      </c>
      <c r="D371" s="27">
        <v>0</v>
      </c>
      <c r="E371" s="34">
        <f>[1]ACT!D208</f>
        <v>0</v>
      </c>
      <c r="F371" s="33"/>
      <c r="J371" s="4"/>
      <c r="K371" s="4"/>
      <c r="L371" s="4"/>
      <c r="M371" s="4"/>
      <c r="N371" s="4"/>
      <c r="O371" s="4"/>
      <c r="P371" s="4"/>
      <c r="Q371" s="4"/>
      <c r="R371" s="4"/>
      <c r="S371" s="4"/>
    </row>
    <row r="372" spans="1:19" s="14" customFormat="1" x14ac:dyDescent="0.2">
      <c r="A372" s="19"/>
      <c r="B372" s="32">
        <v>5590</v>
      </c>
      <c r="C372" s="26" t="s">
        <v>341</v>
      </c>
      <c r="D372" s="27">
        <f>SUM(D373:D381)</f>
        <v>0</v>
      </c>
      <c r="E372" s="34">
        <f>[1]ACT!D209</f>
        <v>0</v>
      </c>
      <c r="F372" s="33"/>
      <c r="J372" s="4"/>
      <c r="K372" s="4"/>
      <c r="L372" s="4"/>
      <c r="M372" s="4"/>
      <c r="N372" s="4"/>
      <c r="O372" s="4"/>
      <c r="P372" s="4"/>
      <c r="Q372" s="4"/>
      <c r="R372" s="4"/>
      <c r="S372" s="4"/>
    </row>
    <row r="373" spans="1:19" s="14" customFormat="1" x14ac:dyDescent="0.2">
      <c r="A373" s="19"/>
      <c r="B373" s="32">
        <v>5591</v>
      </c>
      <c r="C373" s="26" t="s">
        <v>342</v>
      </c>
      <c r="D373" s="27">
        <v>0</v>
      </c>
      <c r="E373" s="34">
        <f>[1]ACT!D210</f>
        <v>0</v>
      </c>
      <c r="F373" s="33"/>
      <c r="J373" s="4"/>
      <c r="K373" s="4"/>
      <c r="L373" s="4"/>
      <c r="M373" s="4"/>
      <c r="N373" s="4"/>
      <c r="O373" s="4"/>
      <c r="P373" s="4"/>
      <c r="Q373" s="4"/>
      <c r="R373" s="4"/>
      <c r="S373" s="4"/>
    </row>
    <row r="374" spans="1:19" s="14" customFormat="1" x14ac:dyDescent="0.2">
      <c r="A374" s="19"/>
      <c r="B374" s="32">
        <v>5592</v>
      </c>
      <c r="C374" s="26" t="s">
        <v>343</v>
      </c>
      <c r="D374" s="27">
        <v>0</v>
      </c>
      <c r="E374" s="34">
        <f>[1]ACT!D211</f>
        <v>0</v>
      </c>
      <c r="F374" s="33"/>
      <c r="J374" s="4"/>
      <c r="K374" s="4"/>
      <c r="L374" s="4"/>
      <c r="M374" s="4"/>
      <c r="N374" s="4"/>
      <c r="O374" s="4"/>
      <c r="P374" s="4"/>
      <c r="Q374" s="4"/>
      <c r="R374" s="4"/>
      <c r="S374" s="4"/>
    </row>
    <row r="375" spans="1:19" s="14" customFormat="1" x14ac:dyDescent="0.2">
      <c r="A375" s="19"/>
      <c r="B375" s="32">
        <v>5593</v>
      </c>
      <c r="C375" s="26" t="s">
        <v>344</v>
      </c>
      <c r="D375" s="27">
        <v>0</v>
      </c>
      <c r="E375" s="34">
        <f>[1]ACT!D212</f>
        <v>0</v>
      </c>
      <c r="F375" s="33"/>
      <c r="J375" s="4"/>
      <c r="K375" s="4"/>
      <c r="L375" s="4"/>
      <c r="M375" s="4"/>
      <c r="N375" s="4"/>
      <c r="O375" s="4"/>
      <c r="P375" s="4"/>
      <c r="Q375" s="4"/>
      <c r="R375" s="4"/>
      <c r="S375" s="4"/>
    </row>
    <row r="376" spans="1:19" s="14" customFormat="1" x14ac:dyDescent="0.2">
      <c r="A376" s="181"/>
      <c r="B376" s="32">
        <v>5594</v>
      </c>
      <c r="C376" s="26" t="s">
        <v>345</v>
      </c>
      <c r="D376" s="27">
        <v>0</v>
      </c>
      <c r="E376" s="34">
        <f>[1]ACT!D213</f>
        <v>0</v>
      </c>
      <c r="F376" s="33"/>
      <c r="J376" s="4"/>
      <c r="K376" s="4"/>
      <c r="L376" s="4"/>
      <c r="M376" s="4"/>
      <c r="N376" s="4"/>
      <c r="O376" s="4"/>
      <c r="P376" s="4"/>
      <c r="Q376" s="4"/>
      <c r="R376" s="4"/>
      <c r="S376" s="4"/>
    </row>
    <row r="377" spans="1:19" s="14" customFormat="1" x14ac:dyDescent="0.2">
      <c r="A377" s="19"/>
      <c r="B377" s="32">
        <v>5595</v>
      </c>
      <c r="C377" s="26" t="s">
        <v>346</v>
      </c>
      <c r="D377" s="27">
        <v>0</v>
      </c>
      <c r="E377" s="34">
        <f>[1]ACT!D214</f>
        <v>0</v>
      </c>
      <c r="F377" s="33"/>
      <c r="J377" s="4"/>
      <c r="K377" s="4"/>
      <c r="L377" s="4"/>
      <c r="M377" s="4"/>
      <c r="N377" s="4"/>
      <c r="O377" s="4"/>
      <c r="P377" s="4"/>
      <c r="Q377" s="4"/>
      <c r="R377" s="4"/>
      <c r="S377" s="4"/>
    </row>
    <row r="378" spans="1:19" x14ac:dyDescent="0.2">
      <c r="B378" s="32">
        <v>5596</v>
      </c>
      <c r="C378" s="26" t="s">
        <v>234</v>
      </c>
      <c r="D378" s="27">
        <v>0</v>
      </c>
      <c r="E378" s="34">
        <f>[1]ACT!D215</f>
        <v>0</v>
      </c>
      <c r="F378" s="33"/>
    </row>
    <row r="379" spans="1:19" x14ac:dyDescent="0.2">
      <c r="B379" s="32">
        <v>5597</v>
      </c>
      <c r="C379" s="26" t="s">
        <v>347</v>
      </c>
      <c r="D379" s="27">
        <v>0</v>
      </c>
      <c r="E379" s="34">
        <f>[1]ACT!D216</f>
        <v>0</v>
      </c>
      <c r="F379" s="33"/>
    </row>
    <row r="380" spans="1:19" x14ac:dyDescent="0.2">
      <c r="B380" s="32">
        <v>5598</v>
      </c>
      <c r="C380" s="26" t="s">
        <v>348</v>
      </c>
      <c r="D380" s="27">
        <v>0</v>
      </c>
      <c r="E380" s="34">
        <f>[1]ACT!D217</f>
        <v>0</v>
      </c>
      <c r="F380" s="33"/>
    </row>
    <row r="381" spans="1:19" x14ac:dyDescent="0.2">
      <c r="B381" s="32">
        <v>5599</v>
      </c>
      <c r="C381" s="26" t="s">
        <v>349</v>
      </c>
      <c r="D381" s="27">
        <v>0</v>
      </c>
      <c r="E381" s="34">
        <f>[1]ACT!D218</f>
        <v>0</v>
      </c>
      <c r="F381" s="33"/>
    </row>
    <row r="382" spans="1:19" x14ac:dyDescent="0.2">
      <c r="B382" s="32">
        <v>5600</v>
      </c>
      <c r="C382" s="26" t="s">
        <v>350</v>
      </c>
      <c r="D382" s="27">
        <f>D383</f>
        <v>0</v>
      </c>
      <c r="E382" s="34">
        <f>[1]ACT!D219</f>
        <v>0</v>
      </c>
      <c r="F382" s="33"/>
    </row>
    <row r="383" spans="1:19" x14ac:dyDescent="0.2">
      <c r="B383" s="32">
        <v>5610</v>
      </c>
      <c r="C383" s="26" t="s">
        <v>351</v>
      </c>
      <c r="D383" s="27">
        <f>D384</f>
        <v>0</v>
      </c>
      <c r="E383" s="34">
        <f>[1]ACT!D220</f>
        <v>0</v>
      </c>
      <c r="F383" s="33"/>
    </row>
    <row r="384" spans="1:19" s="19" customFormat="1" x14ac:dyDescent="0.2">
      <c r="B384" s="32">
        <v>5611</v>
      </c>
      <c r="C384" s="26" t="s">
        <v>352</v>
      </c>
      <c r="D384" s="27">
        <v>0</v>
      </c>
      <c r="E384" s="34">
        <f>[1]ACT!D221</f>
        <v>0</v>
      </c>
      <c r="F384" s="33"/>
      <c r="G384" s="14"/>
      <c r="H384" s="14"/>
      <c r="I384" s="14"/>
      <c r="J384" s="4"/>
      <c r="K384" s="4"/>
    </row>
    <row r="385" spans="1:19" x14ac:dyDescent="0.2">
      <c r="B385" s="17"/>
      <c r="C385" s="17"/>
      <c r="D385" s="17"/>
      <c r="E385" s="17"/>
      <c r="F385" s="17"/>
    </row>
    <row r="386" spans="1:19" x14ac:dyDescent="0.2">
      <c r="B386" s="17"/>
      <c r="C386" s="157" t="s">
        <v>154</v>
      </c>
      <c r="D386" s="157"/>
      <c r="E386" s="157"/>
      <c r="F386" s="157"/>
    </row>
    <row r="387" spans="1:19" x14ac:dyDescent="0.2">
      <c r="B387" s="152"/>
      <c r="C387" s="152"/>
      <c r="D387" s="152"/>
      <c r="E387" s="152"/>
      <c r="F387" s="154"/>
      <c r="G387" s="153"/>
      <c r="H387" s="153"/>
      <c r="I387" s="153"/>
      <c r="J387" s="155"/>
      <c r="K387" s="155"/>
    </row>
    <row r="388" spans="1:19" x14ac:dyDescent="0.2">
      <c r="B388" s="155"/>
      <c r="C388" s="155"/>
      <c r="D388" s="155"/>
      <c r="E388" s="155"/>
      <c r="F388" s="156"/>
      <c r="G388" s="153"/>
      <c r="H388" s="153"/>
      <c r="I388" s="153"/>
      <c r="J388" s="155"/>
      <c r="K388" s="155"/>
    </row>
    <row r="389" spans="1:19" x14ac:dyDescent="0.2">
      <c r="B389" s="155"/>
      <c r="C389" s="155"/>
      <c r="D389" s="155"/>
      <c r="E389" s="155"/>
      <c r="F389" s="156"/>
      <c r="G389" s="153"/>
      <c r="H389" s="153"/>
      <c r="I389" s="153"/>
      <c r="J389" s="155"/>
      <c r="K389" s="155"/>
    </row>
    <row r="390" spans="1:19" x14ac:dyDescent="0.2">
      <c r="B390" s="155"/>
      <c r="C390" s="155"/>
      <c r="D390" s="155"/>
      <c r="E390" s="155"/>
      <c r="F390" s="155"/>
      <c r="G390" s="153"/>
      <c r="H390" s="153"/>
      <c r="I390" s="153"/>
      <c r="J390" s="155"/>
      <c r="K390" s="155"/>
    </row>
    <row r="391" spans="1:19" x14ac:dyDescent="0.2">
      <c r="B391" s="155"/>
      <c r="C391" s="175" t="s">
        <v>521</v>
      </c>
      <c r="D391" s="177"/>
      <c r="E391" s="177"/>
      <c r="F391" s="176" t="s">
        <v>522</v>
      </c>
      <c r="G391" s="177"/>
      <c r="H391" s="153"/>
      <c r="I391" s="153"/>
      <c r="J391" s="155"/>
      <c r="K391" s="155"/>
    </row>
    <row r="392" spans="1:19" x14ac:dyDescent="0.2">
      <c r="B392" s="155"/>
      <c r="C392" s="176" t="s">
        <v>523</v>
      </c>
      <c r="D392" s="177"/>
      <c r="E392" s="177"/>
      <c r="F392" s="176" t="s">
        <v>524</v>
      </c>
      <c r="G392" s="177"/>
      <c r="H392" s="153"/>
      <c r="I392" s="153"/>
      <c r="J392" s="155"/>
      <c r="K392" s="155"/>
    </row>
    <row r="393" spans="1:19" x14ac:dyDescent="0.2">
      <c r="B393" s="155"/>
      <c r="C393" s="176" t="s">
        <v>525</v>
      </c>
      <c r="D393" s="177"/>
      <c r="E393" s="177"/>
      <c r="F393" s="176" t="s">
        <v>526</v>
      </c>
      <c r="G393" s="177"/>
      <c r="H393" s="153"/>
      <c r="I393" s="153"/>
      <c r="J393" s="155"/>
      <c r="K393" s="155"/>
    </row>
    <row r="394" spans="1:19" s="14" customFormat="1" x14ac:dyDescent="0.2">
      <c r="A394" s="19"/>
      <c r="B394" s="155"/>
      <c r="C394" s="177"/>
      <c r="D394" s="177"/>
      <c r="E394" s="177"/>
      <c r="F394" s="177"/>
      <c r="G394" s="177"/>
      <c r="H394" s="153"/>
      <c r="I394" s="153"/>
      <c r="J394" s="155"/>
      <c r="K394" s="155"/>
      <c r="L394" s="4"/>
      <c r="M394" s="4"/>
      <c r="N394" s="4"/>
      <c r="O394" s="4"/>
      <c r="P394" s="4"/>
      <c r="Q394" s="4"/>
      <c r="R394" s="4"/>
      <c r="S394" s="4"/>
    </row>
    <row r="395" spans="1:19" s="14" customFormat="1" x14ac:dyDescent="0.2">
      <c r="A395" s="19"/>
      <c r="B395" s="155"/>
      <c r="C395" s="155"/>
      <c r="D395" s="155"/>
      <c r="E395" s="155"/>
      <c r="F395" s="155"/>
      <c r="G395" s="155"/>
      <c r="H395" s="153"/>
      <c r="I395" s="153"/>
      <c r="J395" s="155"/>
      <c r="K395" s="155"/>
      <c r="L395" s="4"/>
      <c r="M395" s="4"/>
      <c r="N395" s="4"/>
      <c r="O395" s="4"/>
      <c r="P395" s="4"/>
      <c r="Q395" s="4"/>
      <c r="R395" s="4"/>
      <c r="S395" s="4"/>
    </row>
    <row r="396" spans="1:19" s="14" customFormat="1" x14ac:dyDescent="0.2">
      <c r="A396" s="19"/>
      <c r="B396" s="155"/>
      <c r="C396" s="155"/>
      <c r="D396" s="155"/>
      <c r="E396" s="155"/>
      <c r="F396" s="155"/>
      <c r="G396" s="153"/>
      <c r="H396" s="153"/>
      <c r="I396" s="153"/>
      <c r="J396" s="155"/>
      <c r="K396" s="155"/>
      <c r="L396" s="4"/>
      <c r="M396" s="4"/>
      <c r="N396" s="4"/>
      <c r="O396" s="4"/>
      <c r="P396" s="4"/>
      <c r="Q396" s="4"/>
      <c r="R396" s="4"/>
      <c r="S396" s="4"/>
    </row>
    <row r="397" spans="1:19" s="14" customFormat="1" x14ac:dyDescent="0.2">
      <c r="A397" s="19"/>
      <c r="B397" s="155"/>
      <c r="C397" s="155"/>
      <c r="D397" s="155"/>
      <c r="E397" s="155"/>
      <c r="F397" s="155"/>
      <c r="G397" s="153"/>
      <c r="H397" s="153"/>
      <c r="I397" s="153"/>
      <c r="J397" s="155"/>
      <c r="K397" s="155"/>
      <c r="L397" s="4"/>
      <c r="M397" s="4"/>
      <c r="N397" s="4"/>
      <c r="O397" s="4"/>
      <c r="P397" s="4"/>
      <c r="Q397" s="4"/>
      <c r="R397" s="4"/>
      <c r="S397" s="4"/>
    </row>
    <row r="398" spans="1:19" s="14" customFormat="1" x14ac:dyDescent="0.2">
      <c r="A398" s="19"/>
      <c r="B398" s="155"/>
      <c r="C398" s="155"/>
      <c r="D398" s="155"/>
      <c r="E398" s="155"/>
      <c r="F398" s="155"/>
      <c r="G398" s="153"/>
      <c r="H398" s="153"/>
      <c r="I398" s="153"/>
      <c r="J398" s="155"/>
      <c r="K398" s="155"/>
      <c r="L398" s="4"/>
      <c r="M398" s="4"/>
      <c r="N398" s="4"/>
      <c r="O398" s="4"/>
      <c r="P398" s="4"/>
      <c r="Q398" s="4"/>
      <c r="R398" s="4"/>
      <c r="S398" s="4"/>
    </row>
    <row r="399" spans="1:19" s="14" customFormat="1" x14ac:dyDescent="0.2">
      <c r="A399" s="19"/>
      <c r="B399" s="36"/>
      <c r="C399" s="36"/>
      <c r="D399" s="36"/>
      <c r="E399" s="36"/>
      <c r="F399" s="36"/>
      <c r="G399" s="37"/>
      <c r="J399" s="4"/>
      <c r="K399" s="4"/>
      <c r="L399" s="4"/>
      <c r="M399" s="4"/>
      <c r="N399" s="4"/>
      <c r="O399" s="4"/>
      <c r="P399" s="4"/>
      <c r="Q399" s="4"/>
      <c r="R399" s="4"/>
      <c r="S399" s="4"/>
    </row>
    <row r="400" spans="1:19" s="14" customFormat="1" x14ac:dyDescent="0.2">
      <c r="A400" s="19"/>
      <c r="B400" s="38" t="s">
        <v>353</v>
      </c>
      <c r="C400" s="38"/>
      <c r="D400" s="38"/>
      <c r="E400" s="38"/>
      <c r="F400" s="38"/>
      <c r="J400" s="4"/>
      <c r="K400" s="4"/>
      <c r="L400" s="4"/>
      <c r="M400" s="4"/>
      <c r="N400" s="4"/>
      <c r="O400" s="4"/>
      <c r="P400" s="4"/>
      <c r="Q400" s="4"/>
      <c r="R400" s="4"/>
      <c r="S400" s="4"/>
    </row>
    <row r="401" spans="1:19" s="14" customFormat="1" x14ac:dyDescent="0.2">
      <c r="A401" s="19"/>
      <c r="B401" s="39" t="s">
        <v>9</v>
      </c>
      <c r="C401" s="39" t="s">
        <v>10</v>
      </c>
      <c r="D401" s="39" t="s">
        <v>11</v>
      </c>
      <c r="E401" s="39" t="s">
        <v>12</v>
      </c>
      <c r="F401" s="39" t="s">
        <v>132</v>
      </c>
      <c r="J401" s="4"/>
      <c r="K401" s="4"/>
      <c r="L401" s="4"/>
      <c r="M401" s="4"/>
      <c r="N401" s="4"/>
      <c r="O401" s="4"/>
      <c r="P401" s="4"/>
      <c r="Q401" s="4"/>
      <c r="R401" s="4"/>
      <c r="S401" s="4"/>
    </row>
    <row r="402" spans="1:19" s="14" customFormat="1" x14ac:dyDescent="0.2">
      <c r="A402" s="19"/>
      <c r="B402" s="40">
        <v>3110</v>
      </c>
      <c r="C402" s="41" t="s">
        <v>208</v>
      </c>
      <c r="D402" s="42">
        <v>1202417383.1300001</v>
      </c>
      <c r="E402" s="41"/>
      <c r="F402" s="41"/>
      <c r="J402" s="4"/>
      <c r="K402" s="4"/>
      <c r="L402" s="4"/>
      <c r="M402" s="4"/>
      <c r="N402" s="4"/>
      <c r="O402" s="4"/>
      <c r="P402" s="4"/>
      <c r="Q402" s="4"/>
      <c r="R402" s="4"/>
      <c r="S402" s="4"/>
    </row>
    <row r="403" spans="1:19" s="14" customFormat="1" x14ac:dyDescent="0.2">
      <c r="A403" s="19"/>
      <c r="B403" s="40">
        <v>3120</v>
      </c>
      <c r="C403" s="41" t="s">
        <v>354</v>
      </c>
      <c r="D403" s="42">
        <v>645047.88</v>
      </c>
      <c r="E403" s="41"/>
      <c r="F403" s="41"/>
      <c r="J403" s="4"/>
      <c r="K403" s="4"/>
      <c r="L403" s="4"/>
      <c r="M403" s="4"/>
      <c r="N403" s="4"/>
      <c r="O403" s="4"/>
      <c r="P403" s="4"/>
      <c r="Q403" s="4"/>
      <c r="R403" s="4"/>
      <c r="S403" s="4"/>
    </row>
    <row r="404" spans="1:19" s="14" customFormat="1" x14ac:dyDescent="0.2">
      <c r="A404" s="19"/>
      <c r="B404" s="40">
        <v>3130</v>
      </c>
      <c r="C404" s="41" t="s">
        <v>355</v>
      </c>
      <c r="D404" s="42">
        <v>0</v>
      </c>
      <c r="E404" s="41"/>
      <c r="F404" s="41"/>
      <c r="J404" s="4"/>
      <c r="K404" s="4"/>
      <c r="L404" s="4"/>
      <c r="M404" s="4"/>
      <c r="N404" s="4"/>
      <c r="O404" s="4"/>
      <c r="P404" s="4"/>
      <c r="Q404" s="4"/>
      <c r="R404" s="4"/>
      <c r="S404" s="4"/>
    </row>
    <row r="405" spans="1:19" s="14" customFormat="1" x14ac:dyDescent="0.2">
      <c r="A405" s="19"/>
      <c r="B405" s="41"/>
      <c r="C405" s="41"/>
      <c r="D405" s="41"/>
      <c r="E405" s="41"/>
      <c r="F405" s="41"/>
      <c r="J405" s="4"/>
      <c r="K405" s="4"/>
      <c r="L405" s="4"/>
      <c r="M405" s="4"/>
      <c r="N405" s="4"/>
      <c r="O405" s="4"/>
      <c r="P405" s="4"/>
      <c r="Q405" s="4"/>
      <c r="R405" s="4"/>
      <c r="S405" s="4"/>
    </row>
    <row r="406" spans="1:19" s="14" customFormat="1" x14ac:dyDescent="0.2">
      <c r="A406" s="19"/>
      <c r="B406" s="38" t="s">
        <v>356</v>
      </c>
      <c r="C406" s="38"/>
      <c r="D406" s="38"/>
      <c r="E406" s="38"/>
      <c r="F406" s="38"/>
      <c r="J406" s="4"/>
      <c r="K406" s="4"/>
      <c r="L406" s="4"/>
      <c r="M406" s="4"/>
      <c r="N406" s="4"/>
      <c r="O406" s="4"/>
      <c r="P406" s="4"/>
      <c r="Q406" s="4"/>
      <c r="R406" s="4"/>
      <c r="S406" s="4"/>
    </row>
    <row r="407" spans="1:19" s="14" customFormat="1" x14ac:dyDescent="0.2">
      <c r="A407" s="19"/>
      <c r="B407" s="39" t="s">
        <v>9</v>
      </c>
      <c r="C407" s="39" t="s">
        <v>10</v>
      </c>
      <c r="D407" s="39" t="s">
        <v>11</v>
      </c>
      <c r="E407" s="39" t="s">
        <v>357</v>
      </c>
      <c r="F407" s="39"/>
      <c r="J407" s="4"/>
      <c r="K407" s="4"/>
      <c r="L407" s="4"/>
      <c r="M407" s="4"/>
      <c r="N407" s="4"/>
      <c r="O407" s="4"/>
      <c r="P407" s="4"/>
      <c r="Q407" s="4"/>
      <c r="R407" s="4"/>
      <c r="S407" s="4"/>
    </row>
    <row r="408" spans="1:19" s="14" customFormat="1" x14ac:dyDescent="0.2">
      <c r="A408" s="19"/>
      <c r="B408" s="43">
        <v>3210</v>
      </c>
      <c r="C408" s="44" t="s">
        <v>358</v>
      </c>
      <c r="D408" s="45">
        <v>57659901.560000002</v>
      </c>
      <c r="E408" s="44"/>
      <c r="F408" s="44"/>
      <c r="G408" s="35"/>
      <c r="H408" s="35"/>
      <c r="I408" s="35"/>
      <c r="J408" s="19"/>
      <c r="K408" s="19"/>
      <c r="L408" s="4"/>
      <c r="M408" s="4"/>
      <c r="N408" s="4"/>
      <c r="O408" s="4"/>
      <c r="P408" s="4"/>
      <c r="Q408" s="4"/>
      <c r="R408" s="4"/>
      <c r="S408" s="4"/>
    </row>
    <row r="409" spans="1:19" s="14" customFormat="1" x14ac:dyDescent="0.2">
      <c r="A409" s="19"/>
      <c r="B409" s="40">
        <v>3220</v>
      </c>
      <c r="C409" s="41" t="s">
        <v>359</v>
      </c>
      <c r="D409" s="42">
        <v>-288043078.45999998</v>
      </c>
      <c r="E409" s="41"/>
      <c r="F409" s="41"/>
      <c r="J409" s="4"/>
      <c r="K409" s="4"/>
      <c r="L409" s="4"/>
      <c r="M409" s="4"/>
      <c r="N409" s="4"/>
      <c r="O409" s="4"/>
      <c r="P409" s="4"/>
      <c r="Q409" s="4"/>
      <c r="R409" s="4"/>
      <c r="S409" s="4"/>
    </row>
    <row r="410" spans="1:19" s="14" customFormat="1" x14ac:dyDescent="0.2">
      <c r="A410" s="19"/>
      <c r="B410" s="40">
        <v>3230</v>
      </c>
      <c r="C410" s="41" t="s">
        <v>360</v>
      </c>
      <c r="D410" s="42">
        <v>98741068.849999994</v>
      </c>
      <c r="E410" s="41"/>
      <c r="F410" s="41"/>
      <c r="J410" s="4"/>
      <c r="K410" s="4"/>
      <c r="L410" s="4"/>
      <c r="M410" s="4"/>
      <c r="N410" s="4"/>
      <c r="O410" s="4"/>
      <c r="P410" s="4"/>
      <c r="Q410" s="4"/>
      <c r="R410" s="4"/>
      <c r="S410" s="4"/>
    </row>
    <row r="411" spans="1:19" s="14" customFormat="1" x14ac:dyDescent="0.2">
      <c r="A411" s="19"/>
      <c r="B411" s="40">
        <v>3231</v>
      </c>
      <c r="C411" s="41" t="s">
        <v>361</v>
      </c>
      <c r="D411" s="42">
        <v>98741068.849999994</v>
      </c>
      <c r="E411" s="41"/>
      <c r="F411" s="41"/>
      <c r="J411" s="4"/>
      <c r="K411" s="4"/>
      <c r="L411" s="4"/>
      <c r="M411" s="4"/>
      <c r="N411" s="4"/>
      <c r="O411" s="4"/>
      <c r="P411" s="4"/>
      <c r="Q411" s="4"/>
      <c r="R411" s="4"/>
      <c r="S411" s="4"/>
    </row>
    <row r="412" spans="1:19" s="14" customFormat="1" x14ac:dyDescent="0.2">
      <c r="A412" s="19"/>
      <c r="B412" s="40">
        <v>3232</v>
      </c>
      <c r="C412" s="41" t="s">
        <v>362</v>
      </c>
      <c r="D412" s="42">
        <v>0</v>
      </c>
      <c r="E412" s="41"/>
      <c r="F412" s="41"/>
      <c r="H412" s="14" t="s">
        <v>162</v>
      </c>
      <c r="J412" s="4"/>
      <c r="K412" s="4"/>
      <c r="L412" s="4"/>
      <c r="M412" s="4"/>
      <c r="N412" s="4"/>
      <c r="O412" s="4"/>
      <c r="P412" s="4"/>
      <c r="Q412" s="4"/>
      <c r="R412" s="4"/>
      <c r="S412" s="4"/>
    </row>
    <row r="413" spans="1:19" s="14" customFormat="1" x14ac:dyDescent="0.2">
      <c r="A413" s="19"/>
      <c r="B413" s="40">
        <v>3233</v>
      </c>
      <c r="C413" s="41" t="s">
        <v>363</v>
      </c>
      <c r="D413" s="42">
        <v>0</v>
      </c>
      <c r="E413" s="41"/>
      <c r="F413" s="41"/>
      <c r="H413" s="14" t="s">
        <v>162</v>
      </c>
      <c r="J413" s="4"/>
      <c r="K413" s="4"/>
      <c r="L413" s="4"/>
      <c r="M413" s="4"/>
      <c r="N413" s="4"/>
      <c r="O413" s="4"/>
      <c r="P413" s="4"/>
      <c r="Q413" s="4"/>
      <c r="R413" s="4"/>
      <c r="S413" s="4"/>
    </row>
    <row r="414" spans="1:19" s="14" customFormat="1" x14ac:dyDescent="0.2">
      <c r="A414" s="19"/>
      <c r="B414" s="40">
        <v>3239</v>
      </c>
      <c r="C414" s="41" t="s">
        <v>364</v>
      </c>
      <c r="D414" s="42">
        <v>0</v>
      </c>
      <c r="E414" s="41"/>
      <c r="F414" s="41"/>
      <c r="H414" s="14" t="s">
        <v>162</v>
      </c>
      <c r="J414" s="4"/>
      <c r="K414" s="4"/>
      <c r="L414" s="4"/>
      <c r="M414" s="4"/>
      <c r="N414" s="4"/>
      <c r="O414" s="4"/>
      <c r="P414" s="4"/>
      <c r="Q414" s="4"/>
      <c r="R414" s="4"/>
      <c r="S414" s="4"/>
    </row>
    <row r="415" spans="1:19" s="14" customFormat="1" x14ac:dyDescent="0.2">
      <c r="A415" s="19"/>
      <c r="B415" s="40">
        <v>3240</v>
      </c>
      <c r="C415" s="41" t="s">
        <v>365</v>
      </c>
      <c r="D415" s="42">
        <v>0</v>
      </c>
      <c r="E415" s="41"/>
      <c r="F415" s="41"/>
      <c r="H415" s="14" t="s">
        <v>162</v>
      </c>
      <c r="J415" s="4"/>
      <c r="K415" s="4"/>
      <c r="L415" s="4"/>
      <c r="M415" s="4"/>
      <c r="N415" s="4"/>
      <c r="O415" s="4"/>
      <c r="P415" s="4"/>
      <c r="Q415" s="4"/>
      <c r="R415" s="4"/>
      <c r="S415" s="4"/>
    </row>
    <row r="416" spans="1:19" s="14" customFormat="1" x14ac:dyDescent="0.2">
      <c r="A416" s="19"/>
      <c r="B416" s="40">
        <v>3241</v>
      </c>
      <c r="C416" s="41" t="s">
        <v>366</v>
      </c>
      <c r="D416" s="42">
        <v>0</v>
      </c>
      <c r="E416" s="41"/>
      <c r="F416" s="41"/>
      <c r="H416" s="14" t="s">
        <v>162</v>
      </c>
      <c r="J416" s="4"/>
      <c r="K416" s="4"/>
      <c r="L416" s="4"/>
      <c r="M416" s="4"/>
      <c r="N416" s="4"/>
      <c r="O416" s="4"/>
      <c r="P416" s="4"/>
      <c r="Q416" s="4"/>
      <c r="R416" s="4"/>
      <c r="S416" s="4"/>
    </row>
    <row r="417" spans="1:19" s="14" customFormat="1" x14ac:dyDescent="0.2">
      <c r="A417" s="19"/>
      <c r="B417" s="40">
        <v>3242</v>
      </c>
      <c r="C417" s="41" t="s">
        <v>367</v>
      </c>
      <c r="D417" s="42">
        <v>0</v>
      </c>
      <c r="E417" s="41"/>
      <c r="F417" s="41"/>
      <c r="H417" s="14" t="s">
        <v>162</v>
      </c>
      <c r="J417" s="4"/>
      <c r="K417" s="4"/>
      <c r="L417" s="4"/>
      <c r="M417" s="4"/>
      <c r="N417" s="4"/>
      <c r="O417" s="4"/>
      <c r="P417" s="4"/>
      <c r="Q417" s="4"/>
      <c r="R417" s="4"/>
      <c r="S417" s="4"/>
    </row>
    <row r="418" spans="1:19" s="14" customFormat="1" x14ac:dyDescent="0.2">
      <c r="A418" s="19"/>
      <c r="B418" s="40">
        <v>3243</v>
      </c>
      <c r="C418" s="41" t="s">
        <v>368</v>
      </c>
      <c r="D418" s="42">
        <v>0</v>
      </c>
      <c r="E418" s="41"/>
      <c r="F418" s="41"/>
      <c r="H418" s="14" t="s">
        <v>162</v>
      </c>
      <c r="J418" s="4"/>
      <c r="K418" s="4"/>
      <c r="L418" s="4"/>
      <c r="M418" s="4"/>
      <c r="N418" s="4"/>
      <c r="O418" s="4"/>
      <c r="P418" s="4"/>
      <c r="Q418" s="4"/>
      <c r="R418" s="4"/>
      <c r="S418" s="4"/>
    </row>
    <row r="419" spans="1:19" s="14" customFormat="1" x14ac:dyDescent="0.2">
      <c r="A419" s="19"/>
      <c r="B419" s="40">
        <v>3250</v>
      </c>
      <c r="C419" s="41" t="s">
        <v>369</v>
      </c>
      <c r="D419" s="42">
        <v>0</v>
      </c>
      <c r="E419" s="41"/>
      <c r="F419" s="41"/>
      <c r="H419" s="14" t="s">
        <v>162</v>
      </c>
      <c r="J419" s="4"/>
      <c r="K419" s="4"/>
      <c r="L419" s="4"/>
      <c r="M419" s="4"/>
      <c r="N419" s="4"/>
      <c r="O419" s="4"/>
      <c r="P419" s="4"/>
      <c r="Q419" s="4"/>
      <c r="R419" s="4"/>
      <c r="S419" s="4"/>
    </row>
    <row r="420" spans="1:19" s="14" customFormat="1" x14ac:dyDescent="0.2">
      <c r="A420" s="19"/>
      <c r="B420" s="40">
        <v>3251</v>
      </c>
      <c r="C420" s="41" t="s">
        <v>370</v>
      </c>
      <c r="D420" s="42">
        <v>0</v>
      </c>
      <c r="E420" s="41"/>
      <c r="F420" s="41"/>
      <c r="H420" s="14" t="s">
        <v>162</v>
      </c>
      <c r="J420" s="4"/>
      <c r="K420" s="4"/>
      <c r="L420" s="4"/>
      <c r="M420" s="4"/>
      <c r="N420" s="4"/>
      <c r="O420" s="4"/>
      <c r="P420" s="4"/>
      <c r="Q420" s="4"/>
      <c r="R420" s="4"/>
      <c r="S420" s="4"/>
    </row>
    <row r="421" spans="1:19" s="14" customFormat="1" x14ac:dyDescent="0.2">
      <c r="A421" s="19"/>
      <c r="B421" s="40">
        <v>3252</v>
      </c>
      <c r="C421" s="41" t="s">
        <v>371</v>
      </c>
      <c r="D421" s="42">
        <v>0</v>
      </c>
      <c r="E421" s="41"/>
      <c r="F421" s="41"/>
      <c r="H421" s="14" t="s">
        <v>162</v>
      </c>
      <c r="J421" s="4"/>
      <c r="K421" s="4"/>
      <c r="L421" s="4"/>
      <c r="M421" s="4"/>
      <c r="N421" s="4"/>
      <c r="O421" s="4"/>
      <c r="P421" s="4"/>
      <c r="Q421" s="4"/>
      <c r="R421" s="4"/>
      <c r="S421" s="4"/>
    </row>
    <row r="422" spans="1:19" s="14" customFormat="1" x14ac:dyDescent="0.2">
      <c r="A422" s="19"/>
      <c r="B422" s="41"/>
      <c r="C422" s="41"/>
      <c r="D422" s="41"/>
      <c r="E422" s="41"/>
      <c r="F422" s="41"/>
      <c r="H422" s="14" t="s">
        <v>162</v>
      </c>
      <c r="J422" s="4"/>
      <c r="K422" s="4"/>
      <c r="L422" s="4"/>
      <c r="M422" s="4"/>
      <c r="N422" s="4"/>
      <c r="O422" s="4"/>
      <c r="P422" s="4"/>
      <c r="Q422" s="4"/>
      <c r="R422" s="4"/>
      <c r="S422" s="4"/>
    </row>
    <row r="423" spans="1:19" s="14" customFormat="1" x14ac:dyDescent="0.2">
      <c r="A423" s="19"/>
      <c r="B423" s="44"/>
      <c r="C423" s="44" t="s">
        <v>154</v>
      </c>
      <c r="D423" s="44"/>
      <c r="E423" s="44"/>
      <c r="F423" s="44"/>
      <c r="H423" s="14" t="s">
        <v>162</v>
      </c>
      <c r="J423" s="4"/>
      <c r="K423" s="4"/>
      <c r="L423" s="4"/>
      <c r="M423" s="4"/>
      <c r="N423" s="4"/>
      <c r="O423" s="4"/>
      <c r="P423" s="4"/>
      <c r="Q423" s="4"/>
      <c r="R423" s="4"/>
      <c r="S423" s="4"/>
    </row>
    <row r="424" spans="1:19" s="14" customFormat="1" x14ac:dyDescent="0.2">
      <c r="A424" s="19"/>
      <c r="B424" s="41"/>
      <c r="C424" s="41"/>
      <c r="D424" s="41"/>
      <c r="E424" s="41"/>
      <c r="F424" s="41"/>
      <c r="H424" s="14" t="s">
        <v>162</v>
      </c>
      <c r="J424" s="4"/>
      <c r="K424" s="4"/>
      <c r="L424" s="4"/>
      <c r="M424" s="4"/>
      <c r="N424" s="4"/>
      <c r="O424" s="4"/>
      <c r="P424" s="4"/>
      <c r="Q424" s="4"/>
      <c r="R424" s="4"/>
      <c r="S424" s="4"/>
    </row>
    <row r="425" spans="1:19" s="14" customFormat="1" x14ac:dyDescent="0.2">
      <c r="A425" s="19"/>
      <c r="B425" s="152"/>
      <c r="C425" s="152"/>
      <c r="D425" s="152"/>
      <c r="E425" s="152"/>
      <c r="F425" s="154"/>
      <c r="G425" s="153"/>
      <c r="H425" s="153"/>
      <c r="I425" s="153"/>
      <c r="J425" s="155"/>
      <c r="K425" s="155"/>
      <c r="L425" s="4"/>
      <c r="M425" s="4"/>
      <c r="N425" s="4"/>
      <c r="O425" s="4"/>
      <c r="P425" s="4"/>
      <c r="Q425" s="4"/>
      <c r="R425" s="4"/>
      <c r="S425" s="4"/>
    </row>
    <row r="426" spans="1:19" s="14" customFormat="1" x14ac:dyDescent="0.2">
      <c r="A426" s="19"/>
      <c r="B426" s="155"/>
      <c r="C426" s="155"/>
      <c r="D426" s="155"/>
      <c r="E426" s="155"/>
      <c r="F426" s="156"/>
      <c r="G426" s="153"/>
      <c r="H426" s="153"/>
      <c r="I426" s="153"/>
      <c r="J426" s="155"/>
      <c r="K426" s="155"/>
      <c r="L426" s="4"/>
      <c r="M426" s="4"/>
      <c r="N426" s="4"/>
      <c r="O426" s="4"/>
      <c r="P426" s="4"/>
      <c r="Q426" s="4"/>
      <c r="R426" s="4"/>
      <c r="S426" s="4"/>
    </row>
    <row r="427" spans="1:19" s="14" customFormat="1" x14ac:dyDescent="0.2">
      <c r="A427" s="19"/>
      <c r="B427" s="155"/>
      <c r="C427" s="155"/>
      <c r="D427" s="155"/>
      <c r="E427" s="155"/>
      <c r="F427" s="156"/>
      <c r="G427" s="153"/>
      <c r="H427" s="153"/>
      <c r="I427" s="153"/>
      <c r="J427" s="155"/>
      <c r="K427" s="155"/>
      <c r="L427" s="4"/>
      <c r="M427" s="4"/>
      <c r="N427" s="4"/>
      <c r="O427" s="4"/>
      <c r="P427" s="4"/>
      <c r="Q427" s="4"/>
      <c r="R427" s="4"/>
      <c r="S427" s="4"/>
    </row>
    <row r="428" spans="1:19" s="14" customFormat="1" x14ac:dyDescent="0.2">
      <c r="A428" s="19"/>
      <c r="B428" s="155"/>
      <c r="C428" s="177"/>
      <c r="D428" s="177"/>
      <c r="E428" s="177"/>
      <c r="F428" s="177"/>
      <c r="G428" s="177"/>
      <c r="H428" s="153"/>
      <c r="I428" s="153"/>
      <c r="J428" s="155"/>
      <c r="K428" s="155"/>
      <c r="L428" s="4"/>
      <c r="M428" s="4"/>
      <c r="N428" s="4"/>
      <c r="O428" s="4"/>
      <c r="P428" s="4"/>
      <c r="Q428" s="4"/>
      <c r="R428" s="4"/>
      <c r="S428" s="4"/>
    </row>
    <row r="429" spans="1:19" s="14" customFormat="1" x14ac:dyDescent="0.2">
      <c r="A429" s="19"/>
      <c r="B429" s="155"/>
      <c r="C429" s="175" t="s">
        <v>521</v>
      </c>
      <c r="D429" s="177"/>
      <c r="E429" s="177"/>
      <c r="F429" s="176" t="s">
        <v>522</v>
      </c>
      <c r="G429" s="177"/>
      <c r="H429" s="153"/>
      <c r="I429" s="153"/>
      <c r="J429" s="155"/>
      <c r="K429" s="155"/>
      <c r="L429" s="4"/>
      <c r="M429" s="4"/>
      <c r="N429" s="4"/>
      <c r="O429" s="4"/>
      <c r="P429" s="4"/>
      <c r="Q429" s="4"/>
      <c r="R429" s="4"/>
      <c r="S429" s="4"/>
    </row>
    <row r="430" spans="1:19" s="14" customFormat="1" x14ac:dyDescent="0.2">
      <c r="A430" s="19"/>
      <c r="B430" s="155"/>
      <c r="C430" s="176" t="s">
        <v>523</v>
      </c>
      <c r="D430" s="177"/>
      <c r="E430" s="177"/>
      <c r="F430" s="176" t="s">
        <v>524</v>
      </c>
      <c r="G430" s="177"/>
      <c r="H430" s="153"/>
      <c r="I430" s="153"/>
      <c r="J430" s="155"/>
      <c r="K430" s="155"/>
      <c r="L430" s="4"/>
      <c r="M430" s="4"/>
      <c r="N430" s="4"/>
      <c r="O430" s="4"/>
      <c r="P430" s="4"/>
      <c r="Q430" s="4"/>
      <c r="R430" s="4"/>
      <c r="S430" s="4"/>
    </row>
    <row r="431" spans="1:19" s="14" customFormat="1" x14ac:dyDescent="0.2">
      <c r="A431" s="19"/>
      <c r="B431" s="155"/>
      <c r="C431" s="176" t="s">
        <v>525</v>
      </c>
      <c r="D431" s="177"/>
      <c r="E431" s="177"/>
      <c r="F431" s="176" t="s">
        <v>526</v>
      </c>
      <c r="G431" s="177"/>
      <c r="H431" s="153"/>
      <c r="I431" s="153"/>
      <c r="J431" s="155"/>
      <c r="K431" s="155"/>
      <c r="L431" s="4"/>
      <c r="M431" s="4"/>
      <c r="N431" s="4"/>
      <c r="O431" s="4"/>
      <c r="P431" s="4"/>
      <c r="Q431" s="4"/>
      <c r="R431" s="4"/>
      <c r="S431" s="4"/>
    </row>
    <row r="432" spans="1:19" s="14" customFormat="1" x14ac:dyDescent="0.2">
      <c r="A432" s="19"/>
      <c r="B432" s="155"/>
      <c r="C432" s="177"/>
      <c r="D432" s="177"/>
      <c r="E432" s="177"/>
      <c r="F432" s="177"/>
      <c r="G432" s="177"/>
      <c r="H432" s="153"/>
      <c r="I432" s="153"/>
      <c r="J432" s="155"/>
      <c r="K432" s="155"/>
      <c r="L432" s="4"/>
      <c r="M432" s="4"/>
      <c r="N432" s="4"/>
      <c r="O432" s="4"/>
      <c r="P432" s="4"/>
      <c r="Q432" s="4"/>
      <c r="R432" s="4"/>
      <c r="S432" s="4"/>
    </row>
    <row r="433" spans="1:19" s="14" customFormat="1" x14ac:dyDescent="0.2">
      <c r="A433" s="19"/>
      <c r="B433" s="155"/>
      <c r="C433" s="155"/>
      <c r="D433" s="155"/>
      <c r="E433" s="155"/>
      <c r="F433" s="155"/>
      <c r="G433" s="155"/>
      <c r="H433" s="153"/>
      <c r="I433" s="153"/>
      <c r="J433" s="155"/>
      <c r="K433" s="155"/>
      <c r="L433" s="4"/>
      <c r="M433" s="4"/>
      <c r="N433" s="4"/>
      <c r="O433" s="4"/>
      <c r="P433" s="4"/>
      <c r="Q433" s="4"/>
      <c r="R433" s="4"/>
      <c r="S433" s="4"/>
    </row>
    <row r="434" spans="1:19" s="14" customFormat="1" x14ac:dyDescent="0.2">
      <c r="A434" s="19"/>
      <c r="B434" s="155"/>
      <c r="C434" s="155"/>
      <c r="D434" s="155"/>
      <c r="E434" s="155"/>
      <c r="F434" s="155"/>
      <c r="G434" s="153"/>
      <c r="H434" s="153"/>
      <c r="I434" s="153"/>
      <c r="J434" s="155"/>
      <c r="K434" s="155"/>
      <c r="L434" s="4"/>
      <c r="M434" s="4"/>
      <c r="N434" s="4"/>
      <c r="O434" s="4"/>
      <c r="P434" s="4"/>
      <c r="Q434" s="4"/>
      <c r="R434" s="4"/>
      <c r="S434" s="4"/>
    </row>
    <row r="435" spans="1:19" s="14" customFormat="1" x14ac:dyDescent="0.2">
      <c r="A435" s="19"/>
      <c r="B435" s="155"/>
      <c r="C435" s="155"/>
      <c r="D435" s="155"/>
      <c r="E435" s="155"/>
      <c r="F435" s="155"/>
      <c r="G435" s="153"/>
      <c r="H435" s="153"/>
      <c r="I435" s="153"/>
      <c r="J435" s="155"/>
      <c r="K435" s="155"/>
      <c r="L435" s="4"/>
      <c r="M435" s="4"/>
      <c r="N435" s="4"/>
      <c r="O435" s="4"/>
      <c r="P435" s="4"/>
      <c r="Q435" s="4"/>
      <c r="R435" s="4"/>
      <c r="S435" s="4"/>
    </row>
    <row r="436" spans="1:19" s="14" customFormat="1" x14ac:dyDescent="0.2">
      <c r="A436" s="19"/>
      <c r="B436" s="158" t="s">
        <v>0</v>
      </c>
      <c r="C436" s="159"/>
      <c r="D436" s="159"/>
      <c r="E436" s="159"/>
      <c r="F436" s="159"/>
      <c r="G436" s="159"/>
      <c r="H436" s="2" t="s">
        <v>1</v>
      </c>
      <c r="I436" s="3">
        <v>2022</v>
      </c>
      <c r="J436" s="155"/>
      <c r="K436" s="155"/>
      <c r="L436" s="4"/>
      <c r="M436" s="4"/>
      <c r="N436" s="4"/>
      <c r="O436" s="4"/>
      <c r="P436" s="4"/>
      <c r="Q436" s="4"/>
      <c r="R436" s="4"/>
      <c r="S436" s="4"/>
    </row>
    <row r="437" spans="1:19" s="14" customFormat="1" x14ac:dyDescent="0.2">
      <c r="A437" s="19"/>
      <c r="B437" s="158" t="s">
        <v>2</v>
      </c>
      <c r="C437" s="159"/>
      <c r="D437" s="159"/>
      <c r="E437" s="159"/>
      <c r="F437" s="159"/>
      <c r="G437" s="159"/>
      <c r="H437" s="2" t="s">
        <v>3</v>
      </c>
      <c r="I437" s="3" t="s">
        <v>4</v>
      </c>
      <c r="J437" s="4"/>
      <c r="K437" s="4"/>
      <c r="L437" s="4"/>
      <c r="M437" s="4"/>
      <c r="N437" s="4"/>
      <c r="O437" s="4"/>
      <c r="P437" s="4"/>
      <c r="Q437" s="4"/>
      <c r="R437" s="4"/>
      <c r="S437" s="4"/>
    </row>
    <row r="438" spans="1:19" s="14" customFormat="1" x14ac:dyDescent="0.2">
      <c r="A438" s="19"/>
      <c r="B438" s="158" t="s">
        <v>5</v>
      </c>
      <c r="C438" s="159"/>
      <c r="D438" s="159"/>
      <c r="E438" s="159"/>
      <c r="F438" s="159"/>
      <c r="G438" s="159"/>
      <c r="H438" s="2" t="s">
        <v>6</v>
      </c>
      <c r="I438" s="3">
        <v>2</v>
      </c>
      <c r="J438" s="4"/>
      <c r="K438" s="4"/>
      <c r="L438" s="4"/>
      <c r="M438" s="4"/>
      <c r="N438" s="4"/>
      <c r="O438" s="4"/>
      <c r="P438" s="4"/>
      <c r="Q438" s="4"/>
      <c r="R438" s="4"/>
      <c r="S438" s="4"/>
    </row>
    <row r="439" spans="1:19" s="14" customFormat="1" x14ac:dyDescent="0.2">
      <c r="A439" s="19"/>
      <c r="B439" s="5" t="s">
        <v>7</v>
      </c>
      <c r="C439" s="6"/>
      <c r="D439" s="6"/>
      <c r="E439" s="6"/>
      <c r="F439" s="6"/>
      <c r="G439" s="6"/>
      <c r="H439" s="6"/>
      <c r="I439" s="6"/>
      <c r="J439" s="4"/>
      <c r="K439" s="4"/>
      <c r="L439" s="4"/>
      <c r="M439" s="4"/>
      <c r="N439" s="4"/>
      <c r="O439" s="4"/>
      <c r="P439" s="4"/>
      <c r="Q439" s="4"/>
      <c r="R439" s="4"/>
      <c r="S439" s="4"/>
    </row>
    <row r="440" spans="1:19" x14ac:dyDescent="0.2">
      <c r="B440" s="41"/>
      <c r="C440" s="41"/>
      <c r="D440" s="41"/>
      <c r="E440" s="41"/>
      <c r="F440" s="41"/>
    </row>
    <row r="441" spans="1:19" x14ac:dyDescent="0.2">
      <c r="B441" s="38" t="s">
        <v>372</v>
      </c>
      <c r="C441" s="38"/>
      <c r="D441" s="38"/>
      <c r="E441" s="38"/>
      <c r="F441" s="38"/>
    </row>
    <row r="442" spans="1:19" s="14" customFormat="1" x14ac:dyDescent="0.2">
      <c r="A442" s="19"/>
      <c r="B442" s="39" t="s">
        <v>9</v>
      </c>
      <c r="C442" s="39" t="s">
        <v>373</v>
      </c>
      <c r="D442" s="46">
        <v>2022</v>
      </c>
      <c r="E442" s="46">
        <v>2021</v>
      </c>
      <c r="F442" s="39"/>
      <c r="J442" s="4"/>
      <c r="K442" s="4"/>
      <c r="L442" s="4"/>
      <c r="M442" s="4"/>
      <c r="N442" s="4"/>
      <c r="O442" s="4"/>
      <c r="P442" s="4"/>
      <c r="Q442" s="4"/>
      <c r="R442" s="4"/>
      <c r="S442" s="4"/>
    </row>
    <row r="443" spans="1:19" ht="15" x14ac:dyDescent="0.25">
      <c r="B443" s="40">
        <v>1111</v>
      </c>
      <c r="C443" s="41" t="s">
        <v>374</v>
      </c>
      <c r="D443" s="42">
        <v>0</v>
      </c>
      <c r="E443" s="42">
        <v>0</v>
      </c>
      <c r="F443"/>
    </row>
    <row r="444" spans="1:19" s="14" customFormat="1" ht="15" x14ac:dyDescent="0.25">
      <c r="A444" s="19"/>
      <c r="B444" s="40">
        <v>1112</v>
      </c>
      <c r="C444" s="41" t="s">
        <v>375</v>
      </c>
      <c r="D444" s="42">
        <v>322443217</v>
      </c>
      <c r="E444" s="42">
        <v>334776299.17000002</v>
      </c>
      <c r="F444"/>
      <c r="J444" s="4"/>
      <c r="K444" s="4"/>
      <c r="L444" s="4"/>
      <c r="M444" s="4"/>
      <c r="N444" s="4"/>
      <c r="O444" s="4"/>
      <c r="P444" s="4"/>
      <c r="Q444" s="4"/>
      <c r="R444" s="4"/>
      <c r="S444" s="4"/>
    </row>
    <row r="445" spans="1:19" s="14" customFormat="1" ht="15" x14ac:dyDescent="0.25">
      <c r="A445" s="19"/>
      <c r="B445" s="40">
        <v>1113</v>
      </c>
      <c r="C445" s="41" t="s">
        <v>376</v>
      </c>
      <c r="D445" s="42">
        <v>0</v>
      </c>
      <c r="E445" s="42">
        <v>0</v>
      </c>
      <c r="F445"/>
      <c r="J445" s="4"/>
      <c r="K445" s="4"/>
      <c r="L445" s="4"/>
      <c r="M445" s="4"/>
      <c r="N445" s="4"/>
      <c r="O445" s="4"/>
      <c r="P445" s="4"/>
      <c r="Q445" s="4"/>
      <c r="R445" s="4"/>
      <c r="S445" s="4"/>
    </row>
    <row r="446" spans="1:19" s="14" customFormat="1" ht="15" x14ac:dyDescent="0.25">
      <c r="A446" s="19"/>
      <c r="B446" s="40">
        <v>1114</v>
      </c>
      <c r="C446" s="41" t="s">
        <v>13</v>
      </c>
      <c r="D446" s="42">
        <v>0</v>
      </c>
      <c r="E446" s="42">
        <v>0</v>
      </c>
      <c r="F446"/>
      <c r="J446" s="4"/>
      <c r="K446" s="4"/>
      <c r="L446" s="4"/>
      <c r="M446" s="4"/>
      <c r="N446" s="4"/>
      <c r="O446" s="4"/>
      <c r="P446" s="4"/>
      <c r="Q446" s="4"/>
      <c r="R446" s="4"/>
      <c r="S446" s="4"/>
    </row>
    <row r="447" spans="1:19" s="14" customFormat="1" ht="15" x14ac:dyDescent="0.25">
      <c r="A447" s="19"/>
      <c r="B447" s="40">
        <v>1115</v>
      </c>
      <c r="C447" s="41" t="s">
        <v>14</v>
      </c>
      <c r="D447" s="42">
        <v>0</v>
      </c>
      <c r="E447" s="42">
        <v>0</v>
      </c>
      <c r="F447"/>
      <c r="J447" s="4"/>
      <c r="K447" s="4"/>
      <c r="L447" s="4"/>
      <c r="M447" s="4"/>
      <c r="N447" s="4"/>
      <c r="O447" s="4"/>
      <c r="P447" s="4"/>
      <c r="Q447" s="4"/>
      <c r="R447" s="4"/>
      <c r="S447" s="4"/>
    </row>
    <row r="448" spans="1:19" s="14" customFormat="1" ht="15" x14ac:dyDescent="0.25">
      <c r="A448" s="19"/>
      <c r="B448" s="40">
        <v>1116</v>
      </c>
      <c r="C448" s="41" t="s">
        <v>377</v>
      </c>
      <c r="D448" s="42">
        <v>0</v>
      </c>
      <c r="E448" s="42">
        <v>0</v>
      </c>
      <c r="F448"/>
      <c r="J448" s="4"/>
      <c r="K448" s="4"/>
      <c r="L448" s="4"/>
      <c r="M448" s="4"/>
      <c r="N448" s="4"/>
      <c r="O448" s="4"/>
      <c r="P448" s="4"/>
      <c r="Q448" s="4"/>
      <c r="R448" s="4"/>
      <c r="S448" s="4"/>
    </row>
    <row r="449" spans="1:19" s="14" customFormat="1" ht="15" x14ac:dyDescent="0.25">
      <c r="A449" s="19"/>
      <c r="B449" s="40">
        <v>1119</v>
      </c>
      <c r="C449" s="41" t="s">
        <v>378</v>
      </c>
      <c r="D449" s="42">
        <v>0</v>
      </c>
      <c r="E449" s="42">
        <v>0</v>
      </c>
      <c r="F449"/>
      <c r="J449" s="4"/>
      <c r="K449" s="4"/>
      <c r="L449" s="4"/>
      <c r="M449" s="4"/>
      <c r="N449" s="4"/>
      <c r="O449" s="4"/>
      <c r="P449" s="4"/>
      <c r="Q449" s="4"/>
      <c r="R449" s="4"/>
      <c r="S449" s="4"/>
    </row>
    <row r="450" spans="1:19" s="14" customFormat="1" ht="15" x14ac:dyDescent="0.25">
      <c r="A450" s="19"/>
      <c r="B450" s="47">
        <v>1110</v>
      </c>
      <c r="C450" s="48" t="s">
        <v>379</v>
      </c>
      <c r="D450" s="49">
        <v>322443217</v>
      </c>
      <c r="E450" s="49">
        <v>334776299.17000002</v>
      </c>
      <c r="F450"/>
      <c r="J450" s="4"/>
      <c r="K450" s="4"/>
      <c r="L450" s="4"/>
      <c r="M450" s="4"/>
      <c r="N450" s="4"/>
      <c r="O450" s="4"/>
      <c r="P450" s="4"/>
      <c r="Q450" s="4"/>
      <c r="R450" s="4"/>
      <c r="S450" s="4"/>
    </row>
    <row r="451" spans="1:19" s="14" customFormat="1" x14ac:dyDescent="0.2">
      <c r="A451" s="19"/>
      <c r="B451" s="41"/>
      <c r="C451" s="41"/>
      <c r="D451" s="41"/>
      <c r="E451" s="41"/>
      <c r="F451" s="41"/>
      <c r="J451" s="4"/>
      <c r="K451" s="4"/>
      <c r="L451" s="4"/>
      <c r="M451" s="4"/>
      <c r="N451" s="4"/>
      <c r="O451" s="4"/>
      <c r="P451" s="4"/>
      <c r="Q451" s="4"/>
      <c r="R451" s="4"/>
      <c r="S451" s="4"/>
    </row>
    <row r="452" spans="1:19" s="14" customFormat="1" x14ac:dyDescent="0.2">
      <c r="A452" s="19"/>
      <c r="B452" s="41"/>
      <c r="C452" s="41"/>
      <c r="D452" s="41"/>
      <c r="E452" s="41"/>
      <c r="F452" s="41"/>
      <c r="J452" s="4"/>
      <c r="K452" s="4"/>
      <c r="L452" s="4"/>
      <c r="M452" s="4"/>
      <c r="N452" s="4"/>
      <c r="O452" s="4"/>
      <c r="P452" s="4"/>
      <c r="Q452" s="4"/>
      <c r="R452" s="4"/>
      <c r="S452" s="4"/>
    </row>
    <row r="453" spans="1:19" x14ac:dyDescent="0.2">
      <c r="B453" s="38" t="s">
        <v>380</v>
      </c>
      <c r="C453" s="38"/>
      <c r="D453" s="38"/>
      <c r="E453" s="38"/>
      <c r="F453" s="41"/>
    </row>
    <row r="454" spans="1:19" s="14" customFormat="1" x14ac:dyDescent="0.2">
      <c r="A454" s="19"/>
      <c r="B454" s="39" t="s">
        <v>9</v>
      </c>
      <c r="C454" s="39" t="s">
        <v>373</v>
      </c>
      <c r="D454" s="50" t="s">
        <v>381</v>
      </c>
      <c r="E454" s="39" t="s">
        <v>382</v>
      </c>
      <c r="J454" s="4"/>
      <c r="K454" s="4"/>
      <c r="L454" s="4"/>
      <c r="M454" s="4"/>
      <c r="N454" s="4"/>
      <c r="O454" s="4"/>
      <c r="P454" s="4"/>
      <c r="Q454" s="4"/>
      <c r="R454" s="4"/>
      <c r="S454" s="4"/>
    </row>
    <row r="455" spans="1:19" s="14" customFormat="1" x14ac:dyDescent="0.2">
      <c r="A455" s="19"/>
      <c r="B455" s="47">
        <v>1230</v>
      </c>
      <c r="C455" s="48" t="s">
        <v>65</v>
      </c>
      <c r="D455" s="49">
        <f>SUM(D456:D462)</f>
        <v>0</v>
      </c>
      <c r="E455" s="41"/>
      <c r="F455" s="41"/>
      <c r="J455" s="4"/>
      <c r="K455" s="4"/>
      <c r="L455" s="4"/>
      <c r="M455" s="4"/>
      <c r="N455" s="4"/>
      <c r="O455" s="4"/>
      <c r="P455" s="4"/>
      <c r="Q455" s="4"/>
      <c r="R455" s="4"/>
      <c r="S455" s="4"/>
    </row>
    <row r="456" spans="1:19" s="14" customFormat="1" x14ac:dyDescent="0.2">
      <c r="A456" s="19"/>
      <c r="B456" s="40">
        <v>1231</v>
      </c>
      <c r="C456" s="41" t="s">
        <v>66</v>
      </c>
      <c r="D456" s="42">
        <v>0</v>
      </c>
      <c r="E456" s="41">
        <v>0</v>
      </c>
      <c r="F456" s="41"/>
      <c r="J456" s="4"/>
      <c r="K456" s="4"/>
      <c r="L456" s="4"/>
      <c r="M456" s="4"/>
      <c r="N456" s="4"/>
      <c r="O456" s="4"/>
      <c r="P456" s="4"/>
      <c r="Q456" s="4"/>
      <c r="R456" s="4"/>
      <c r="S456" s="4"/>
    </row>
    <row r="457" spans="1:19" s="14" customFormat="1" x14ac:dyDescent="0.2">
      <c r="A457" s="19"/>
      <c r="B457" s="40">
        <v>1232</v>
      </c>
      <c r="C457" s="41" t="s">
        <v>67</v>
      </c>
      <c r="D457" s="42">
        <v>0</v>
      </c>
      <c r="E457" s="41">
        <v>0</v>
      </c>
      <c r="F457" s="41"/>
      <c r="J457" s="4"/>
      <c r="K457" s="4"/>
      <c r="L457" s="4"/>
      <c r="M457" s="4"/>
      <c r="N457" s="4"/>
      <c r="O457" s="4"/>
      <c r="P457" s="4"/>
      <c r="Q457" s="4"/>
      <c r="R457" s="4"/>
      <c r="S457" s="4"/>
    </row>
    <row r="458" spans="1:19" s="14" customFormat="1" x14ac:dyDescent="0.2">
      <c r="A458" s="19"/>
      <c r="B458" s="40">
        <v>1233</v>
      </c>
      <c r="C458" s="41" t="s">
        <v>68</v>
      </c>
      <c r="D458" s="42">
        <v>0</v>
      </c>
      <c r="E458" s="41">
        <v>0</v>
      </c>
      <c r="F458" s="41"/>
      <c r="J458" s="4"/>
      <c r="K458" s="4"/>
      <c r="L458" s="4"/>
      <c r="M458" s="4"/>
      <c r="N458" s="4"/>
      <c r="O458" s="4"/>
      <c r="P458" s="4"/>
      <c r="Q458" s="4"/>
      <c r="R458" s="4"/>
      <c r="S458" s="4"/>
    </row>
    <row r="459" spans="1:19" s="14" customFormat="1" x14ac:dyDescent="0.2">
      <c r="A459" s="19"/>
      <c r="B459" s="40">
        <v>1234</v>
      </c>
      <c r="C459" s="41" t="s">
        <v>69</v>
      </c>
      <c r="D459" s="42">
        <v>0</v>
      </c>
      <c r="E459" s="41">
        <v>0</v>
      </c>
      <c r="F459" s="41"/>
      <c r="J459" s="4"/>
      <c r="K459" s="4"/>
      <c r="L459" s="4"/>
      <c r="M459" s="4"/>
      <c r="N459" s="4"/>
      <c r="O459" s="4"/>
      <c r="P459" s="4"/>
      <c r="Q459" s="4"/>
      <c r="R459" s="4"/>
      <c r="S459" s="4"/>
    </row>
    <row r="460" spans="1:19" s="14" customFormat="1" x14ac:dyDescent="0.2">
      <c r="A460" s="19"/>
      <c r="B460" s="40">
        <v>1235</v>
      </c>
      <c r="C460" s="41" t="s">
        <v>70</v>
      </c>
      <c r="D460" s="42">
        <v>0</v>
      </c>
      <c r="E460" s="41">
        <v>0</v>
      </c>
      <c r="F460" s="41"/>
      <c r="J460" s="4"/>
      <c r="K460" s="4"/>
      <c r="L460" s="4"/>
      <c r="M460" s="4"/>
      <c r="N460" s="4"/>
      <c r="O460" s="4"/>
      <c r="P460" s="4"/>
      <c r="Q460" s="4"/>
      <c r="R460" s="4"/>
      <c r="S460" s="4"/>
    </row>
    <row r="461" spans="1:19" s="14" customFormat="1" x14ac:dyDescent="0.2">
      <c r="A461" s="19"/>
      <c r="B461" s="40">
        <v>1236</v>
      </c>
      <c r="C461" s="41" t="s">
        <v>71</v>
      </c>
      <c r="D461" s="42">
        <v>0</v>
      </c>
      <c r="E461" s="41">
        <v>0</v>
      </c>
      <c r="F461" s="41"/>
      <c r="J461" s="4"/>
      <c r="K461" s="4"/>
      <c r="L461" s="4"/>
      <c r="M461" s="4"/>
      <c r="N461" s="4"/>
      <c r="O461" s="4"/>
      <c r="P461" s="4"/>
      <c r="Q461" s="4"/>
      <c r="R461" s="4"/>
      <c r="S461" s="4"/>
    </row>
    <row r="462" spans="1:19" s="14" customFormat="1" x14ac:dyDescent="0.2">
      <c r="A462" s="19"/>
      <c r="B462" s="40">
        <v>1239</v>
      </c>
      <c r="C462" s="41" t="s">
        <v>72</v>
      </c>
      <c r="D462" s="42">
        <v>0</v>
      </c>
      <c r="E462" s="41">
        <v>0</v>
      </c>
      <c r="F462" s="41"/>
      <c r="J462" s="4"/>
      <c r="K462" s="4"/>
      <c r="L462" s="4"/>
      <c r="M462" s="4"/>
      <c r="N462" s="4"/>
      <c r="O462" s="4"/>
      <c r="P462" s="4"/>
      <c r="Q462" s="4"/>
      <c r="R462" s="4"/>
      <c r="S462" s="4"/>
    </row>
    <row r="463" spans="1:19" s="14" customFormat="1" x14ac:dyDescent="0.2">
      <c r="A463" s="19"/>
      <c r="B463" s="47">
        <v>1240</v>
      </c>
      <c r="C463" s="48" t="s">
        <v>73</v>
      </c>
      <c r="D463" s="49">
        <f>SUM(D464:D471)</f>
        <v>6284467.3799999999</v>
      </c>
      <c r="E463" s="49">
        <f>SUM(E464:E471)</f>
        <v>6219440.7299999995</v>
      </c>
      <c r="F463" s="41"/>
      <c r="J463" s="4"/>
      <c r="K463" s="4"/>
      <c r="L463" s="4"/>
      <c r="M463" s="4"/>
      <c r="N463" s="4"/>
      <c r="O463" s="4"/>
      <c r="P463" s="4"/>
      <c r="Q463" s="4"/>
      <c r="R463" s="4"/>
      <c r="S463" s="4"/>
    </row>
    <row r="464" spans="1:19" s="14" customFormat="1" x14ac:dyDescent="0.2">
      <c r="A464" s="19"/>
      <c r="B464" s="40">
        <v>1241</v>
      </c>
      <c r="C464" s="41" t="s">
        <v>74</v>
      </c>
      <c r="D464" s="42">
        <v>3159682.57</v>
      </c>
      <c r="E464" s="41">
        <v>3094655.92</v>
      </c>
      <c r="F464" s="41"/>
      <c r="J464" s="4"/>
      <c r="K464" s="4"/>
      <c r="L464" s="4"/>
      <c r="M464" s="4"/>
      <c r="N464" s="4"/>
      <c r="O464" s="4"/>
      <c r="P464" s="4"/>
      <c r="Q464" s="4"/>
      <c r="R464" s="4"/>
      <c r="S464" s="4"/>
    </row>
    <row r="465" spans="1:19" s="14" customFormat="1" x14ac:dyDescent="0.2">
      <c r="A465" s="19"/>
      <c r="B465" s="40">
        <v>1242</v>
      </c>
      <c r="C465" s="41" t="s">
        <v>75</v>
      </c>
      <c r="D465" s="42">
        <v>805260.29</v>
      </c>
      <c r="E465" s="41">
        <v>805260.29</v>
      </c>
      <c r="F465" s="41"/>
      <c r="J465" s="4"/>
      <c r="K465" s="4"/>
      <c r="L465" s="4"/>
      <c r="M465" s="4"/>
      <c r="N465" s="4"/>
      <c r="O465" s="4"/>
      <c r="P465" s="4"/>
      <c r="Q465" s="4"/>
      <c r="R465" s="4"/>
      <c r="S465" s="4"/>
    </row>
    <row r="466" spans="1:19" s="14" customFormat="1" x14ac:dyDescent="0.2">
      <c r="A466" s="19"/>
      <c r="B466" s="40">
        <v>1243</v>
      </c>
      <c r="C466" s="41" t="s">
        <v>76</v>
      </c>
      <c r="D466" s="42">
        <v>254192.28</v>
      </c>
      <c r="E466" s="41">
        <v>254192.28</v>
      </c>
      <c r="F466" s="41"/>
      <c r="J466" s="4"/>
      <c r="K466" s="4"/>
      <c r="L466" s="4"/>
      <c r="M466" s="4"/>
      <c r="N466" s="4"/>
      <c r="O466" s="4"/>
      <c r="P466" s="4"/>
      <c r="Q466" s="4"/>
      <c r="R466" s="4"/>
      <c r="S466" s="4"/>
    </row>
    <row r="467" spans="1:19" s="14" customFormat="1" x14ac:dyDescent="0.2">
      <c r="A467" s="19"/>
      <c r="B467" s="40">
        <v>1244</v>
      </c>
      <c r="C467" s="41" t="s">
        <v>77</v>
      </c>
      <c r="D467" s="42">
        <v>0</v>
      </c>
      <c r="E467" s="41">
        <v>0</v>
      </c>
      <c r="F467" s="41"/>
      <c r="J467" s="4"/>
      <c r="K467" s="4"/>
      <c r="L467" s="4"/>
      <c r="M467" s="4"/>
      <c r="N467" s="4"/>
      <c r="O467" s="4"/>
      <c r="P467" s="4"/>
      <c r="Q467" s="4"/>
      <c r="R467" s="4"/>
      <c r="S467" s="4"/>
    </row>
    <row r="468" spans="1:19" s="14" customFormat="1" x14ac:dyDescent="0.2">
      <c r="A468" s="19"/>
      <c r="B468" s="40">
        <v>1245</v>
      </c>
      <c r="C468" s="41" t="s">
        <v>78</v>
      </c>
      <c r="D468" s="42">
        <v>0</v>
      </c>
      <c r="E468" s="41">
        <v>0</v>
      </c>
      <c r="F468" s="41"/>
      <c r="J468" s="4"/>
      <c r="K468" s="4"/>
      <c r="L468" s="4"/>
      <c r="M468" s="4"/>
      <c r="N468" s="4"/>
      <c r="O468" s="4"/>
      <c r="P468" s="4"/>
      <c r="Q468" s="4"/>
      <c r="R468" s="4"/>
      <c r="S468" s="4"/>
    </row>
    <row r="469" spans="1:19" s="14" customFormat="1" x14ac:dyDescent="0.2">
      <c r="A469" s="19"/>
      <c r="B469" s="40">
        <v>1246</v>
      </c>
      <c r="C469" s="41" t="s">
        <v>79</v>
      </c>
      <c r="D469" s="42">
        <v>2065332.24</v>
      </c>
      <c r="E469" s="41">
        <v>2065332.24</v>
      </c>
      <c r="F469" s="41"/>
      <c r="J469" s="4"/>
      <c r="K469" s="4"/>
      <c r="L469" s="4"/>
      <c r="M469" s="4"/>
      <c r="N469" s="4"/>
      <c r="O469" s="4"/>
      <c r="P469" s="4"/>
      <c r="Q469" s="4"/>
      <c r="R469" s="4"/>
      <c r="S469" s="4"/>
    </row>
    <row r="470" spans="1:19" s="14" customFormat="1" x14ac:dyDescent="0.2">
      <c r="A470" s="19"/>
      <c r="B470" s="40">
        <v>1247</v>
      </c>
      <c r="C470" s="41" t="s">
        <v>80</v>
      </c>
      <c r="D470" s="42">
        <v>0</v>
      </c>
      <c r="E470" s="41">
        <v>0</v>
      </c>
      <c r="F470" s="41"/>
      <c r="J470" s="4"/>
      <c r="K470" s="4"/>
      <c r="L470" s="4"/>
      <c r="M470" s="4"/>
      <c r="N470" s="4"/>
      <c r="O470" s="4"/>
      <c r="P470" s="4"/>
      <c r="Q470" s="4"/>
      <c r="R470" s="4"/>
      <c r="S470" s="4"/>
    </row>
    <row r="471" spans="1:19" s="14" customFormat="1" x14ac:dyDescent="0.2">
      <c r="A471" s="19"/>
      <c r="B471" s="40">
        <v>1248</v>
      </c>
      <c r="C471" s="41" t="s">
        <v>81</v>
      </c>
      <c r="D471" s="42">
        <v>0</v>
      </c>
      <c r="E471" s="41">
        <v>0</v>
      </c>
      <c r="F471" s="41"/>
      <c r="J471" s="4"/>
      <c r="K471" s="4"/>
      <c r="L471" s="4"/>
      <c r="M471" s="4"/>
      <c r="N471" s="4"/>
      <c r="O471" s="4"/>
      <c r="P471" s="4"/>
      <c r="Q471" s="4"/>
      <c r="R471" s="4"/>
      <c r="S471" s="4"/>
    </row>
    <row r="472" spans="1:19" s="14" customFormat="1" x14ac:dyDescent="0.2">
      <c r="A472" s="19"/>
      <c r="B472" s="47">
        <v>1250</v>
      </c>
      <c r="C472" s="48" t="s">
        <v>85</v>
      </c>
      <c r="D472" s="49">
        <v>0</v>
      </c>
      <c r="E472" s="49">
        <v>0</v>
      </c>
      <c r="F472" s="41"/>
      <c r="J472" s="4"/>
      <c r="K472" s="4"/>
      <c r="L472" s="4"/>
      <c r="M472" s="4"/>
      <c r="N472" s="4"/>
      <c r="O472" s="4"/>
      <c r="P472" s="4"/>
      <c r="Q472" s="4"/>
      <c r="R472" s="4"/>
      <c r="S472" s="4"/>
    </row>
    <row r="473" spans="1:19" s="14" customFormat="1" x14ac:dyDescent="0.2">
      <c r="A473" s="19"/>
      <c r="B473" s="40">
        <v>1251</v>
      </c>
      <c r="C473" s="41" t="s">
        <v>86</v>
      </c>
      <c r="D473" s="42">
        <v>0</v>
      </c>
      <c r="E473" s="41">
        <v>0</v>
      </c>
      <c r="F473" s="41"/>
      <c r="J473" s="4"/>
      <c r="K473" s="4"/>
      <c r="L473" s="4"/>
      <c r="M473" s="4"/>
      <c r="N473" s="4"/>
      <c r="O473" s="4"/>
      <c r="P473" s="4"/>
      <c r="Q473" s="4"/>
      <c r="R473" s="4"/>
      <c r="S473" s="4"/>
    </row>
    <row r="474" spans="1:19" s="14" customFormat="1" x14ac:dyDescent="0.2">
      <c r="A474" s="19"/>
      <c r="B474" s="40">
        <v>1252</v>
      </c>
      <c r="C474" s="41" t="s">
        <v>87</v>
      </c>
      <c r="D474" s="42">
        <v>0</v>
      </c>
      <c r="E474" s="41">
        <v>0</v>
      </c>
      <c r="F474" s="41"/>
      <c r="J474" s="4"/>
      <c r="K474" s="4"/>
      <c r="L474" s="4"/>
      <c r="M474" s="4"/>
      <c r="N474" s="4"/>
      <c r="O474" s="4"/>
      <c r="P474" s="4"/>
      <c r="Q474" s="4"/>
      <c r="R474" s="4"/>
      <c r="S474" s="4"/>
    </row>
    <row r="475" spans="1:19" s="14" customFormat="1" x14ac:dyDescent="0.2">
      <c r="A475" s="19"/>
      <c r="B475" s="40">
        <v>1253</v>
      </c>
      <c r="C475" s="41" t="s">
        <v>88</v>
      </c>
      <c r="D475" s="42">
        <v>0</v>
      </c>
      <c r="E475" s="41">
        <v>0</v>
      </c>
      <c r="F475" s="41"/>
      <c r="J475" s="4"/>
      <c r="K475" s="4"/>
      <c r="L475" s="4"/>
      <c r="M475" s="4"/>
      <c r="N475" s="4"/>
      <c r="O475" s="4"/>
      <c r="P475" s="4"/>
      <c r="Q475" s="4"/>
      <c r="R475" s="4"/>
      <c r="S475" s="4"/>
    </row>
    <row r="476" spans="1:19" s="14" customFormat="1" x14ac:dyDescent="0.2">
      <c r="A476" s="19"/>
      <c r="B476" s="40">
        <v>1254</v>
      </c>
      <c r="C476" s="41" t="s">
        <v>89</v>
      </c>
      <c r="D476" s="42">
        <v>0</v>
      </c>
      <c r="E476" s="41">
        <v>0</v>
      </c>
      <c r="F476" s="41"/>
      <c r="J476" s="4"/>
      <c r="K476" s="4"/>
      <c r="L476" s="4"/>
      <c r="M476" s="4"/>
      <c r="N476" s="4"/>
      <c r="O476" s="4"/>
      <c r="P476" s="4"/>
      <c r="Q476" s="4"/>
      <c r="R476" s="4"/>
      <c r="S476" s="4"/>
    </row>
    <row r="477" spans="1:19" s="14" customFormat="1" x14ac:dyDescent="0.2">
      <c r="A477" s="19"/>
      <c r="B477" s="40">
        <v>1259</v>
      </c>
      <c r="C477" s="41" t="s">
        <v>90</v>
      </c>
      <c r="D477" s="42">
        <v>0</v>
      </c>
      <c r="E477" s="41">
        <v>0</v>
      </c>
      <c r="F477" s="41"/>
      <c r="J477" s="4"/>
      <c r="K477" s="4"/>
      <c r="L477" s="4"/>
      <c r="M477" s="4"/>
      <c r="N477" s="4"/>
      <c r="O477" s="4"/>
      <c r="P477" s="4"/>
      <c r="Q477" s="4"/>
      <c r="R477" s="4"/>
      <c r="S477" s="4"/>
    </row>
    <row r="478" spans="1:19" s="14" customFormat="1" ht="15" x14ac:dyDescent="0.25">
      <c r="A478" s="19"/>
      <c r="B478"/>
      <c r="C478" s="51"/>
      <c r="D478" s="49"/>
      <c r="E478" s="49"/>
      <c r="F478"/>
      <c r="J478" s="4"/>
      <c r="K478" s="4"/>
      <c r="L478" s="4"/>
      <c r="M478" s="4"/>
      <c r="N478" s="4"/>
      <c r="O478" s="4"/>
      <c r="P478" s="4"/>
      <c r="Q478" s="4"/>
      <c r="R478" s="4"/>
      <c r="S478" s="4"/>
    </row>
    <row r="479" spans="1:19" s="14" customFormat="1" x14ac:dyDescent="0.2">
      <c r="A479" s="19"/>
      <c r="B479" s="41"/>
      <c r="C479" s="41"/>
      <c r="D479" s="41"/>
      <c r="E479" s="41"/>
      <c r="F479" s="41"/>
      <c r="J479" s="4"/>
      <c r="K479" s="4"/>
      <c r="L479" s="4"/>
      <c r="M479" s="4"/>
      <c r="N479" s="4"/>
      <c r="O479" s="4"/>
      <c r="P479" s="4"/>
      <c r="Q479" s="4"/>
      <c r="R479" s="4"/>
      <c r="S479" s="4"/>
    </row>
    <row r="480" spans="1:19" s="14" customFormat="1" x14ac:dyDescent="0.2">
      <c r="A480" s="19"/>
      <c r="B480" s="4"/>
      <c r="C480" s="4"/>
      <c r="D480" s="4"/>
      <c r="E480" s="4"/>
      <c r="F480" s="4"/>
      <c r="J480" s="4"/>
      <c r="K480" s="4"/>
      <c r="L480" s="4"/>
      <c r="M480" s="4"/>
      <c r="N480" s="4"/>
      <c r="O480" s="4"/>
      <c r="P480" s="4"/>
      <c r="Q480" s="4"/>
      <c r="R480" s="4"/>
      <c r="S480" s="4"/>
    </row>
    <row r="481" spans="1:19" s="14" customFormat="1" x14ac:dyDescent="0.2">
      <c r="A481" s="19"/>
      <c r="B481" s="38" t="s">
        <v>383</v>
      </c>
      <c r="C481" s="38"/>
      <c r="D481" s="38"/>
      <c r="E481" s="38"/>
      <c r="F481" s="38"/>
      <c r="J481" s="4"/>
      <c r="K481" s="4"/>
      <c r="L481" s="4"/>
      <c r="M481" s="4"/>
      <c r="N481" s="4"/>
      <c r="O481" s="4"/>
      <c r="P481" s="4"/>
      <c r="Q481" s="4"/>
      <c r="R481" s="4"/>
      <c r="S481" s="4"/>
    </row>
    <row r="482" spans="1:19" s="14" customFormat="1" x14ac:dyDescent="0.2">
      <c r="A482" s="19"/>
      <c r="B482" s="39" t="s">
        <v>9</v>
      </c>
      <c r="C482" s="39" t="s">
        <v>373</v>
      </c>
      <c r="D482" s="46">
        <v>2022</v>
      </c>
      <c r="E482" s="46">
        <v>2021</v>
      </c>
      <c r="F482" s="39"/>
      <c r="J482" s="4"/>
      <c r="K482" s="4"/>
      <c r="L482" s="4"/>
      <c r="M482" s="4"/>
      <c r="N482" s="4"/>
      <c r="O482" s="4"/>
      <c r="P482" s="4"/>
      <c r="Q482" s="4"/>
      <c r="R482" s="4"/>
      <c r="S482" s="4"/>
    </row>
    <row r="483" spans="1:19" s="14" customFormat="1" x14ac:dyDescent="0.2">
      <c r="A483" s="19"/>
      <c r="B483" s="52">
        <v>3210</v>
      </c>
      <c r="C483" s="53" t="s">
        <v>384</v>
      </c>
      <c r="D483" s="49">
        <v>57659901.560000002</v>
      </c>
      <c r="E483" s="54">
        <v>70685281.709999993</v>
      </c>
      <c r="F483" s="41"/>
      <c r="J483" s="4"/>
      <c r="K483" s="4"/>
      <c r="L483" s="4"/>
      <c r="M483" s="4"/>
      <c r="N483" s="4"/>
      <c r="O483" s="4"/>
      <c r="P483" s="4"/>
      <c r="Q483" s="4"/>
      <c r="R483" s="4"/>
      <c r="S483" s="4"/>
    </row>
    <row r="484" spans="1:19" s="14" customFormat="1" x14ac:dyDescent="0.2">
      <c r="A484" s="19"/>
      <c r="B484" s="43"/>
      <c r="C484" s="55" t="s">
        <v>385</v>
      </c>
      <c r="D484" s="54">
        <f>+D499+D531+D534</f>
        <v>224112.53999999998</v>
      </c>
      <c r="E484" s="54">
        <f>+E499+E531+E534</f>
        <v>24604295.969999999</v>
      </c>
      <c r="F484" s="41"/>
      <c r="J484" s="4"/>
      <c r="K484" s="4"/>
      <c r="L484" s="4"/>
      <c r="M484" s="4"/>
      <c r="N484" s="4"/>
      <c r="O484" s="4"/>
      <c r="P484" s="4"/>
      <c r="Q484" s="4"/>
      <c r="R484" s="4"/>
      <c r="S484" s="4"/>
    </row>
    <row r="485" spans="1:19" s="14" customFormat="1" x14ac:dyDescent="0.2">
      <c r="A485" s="19"/>
      <c r="B485" s="56">
        <v>5100</v>
      </c>
      <c r="C485" s="57" t="s">
        <v>240</v>
      </c>
      <c r="D485" s="58">
        <f>SUM(D486:D486)</f>
        <v>0</v>
      </c>
      <c r="E485" s="58">
        <f>SUM(E486:E486)</f>
        <v>0</v>
      </c>
      <c r="F485" s="41"/>
      <c r="J485" s="4"/>
      <c r="K485" s="4"/>
      <c r="L485" s="4"/>
      <c r="M485" s="4"/>
      <c r="N485" s="4"/>
      <c r="O485" s="4"/>
      <c r="P485" s="4"/>
      <c r="Q485" s="4"/>
      <c r="R485" s="4"/>
      <c r="S485" s="4"/>
    </row>
    <row r="486" spans="1:19" s="14" customFormat="1" x14ac:dyDescent="0.2">
      <c r="A486" s="19"/>
      <c r="B486" s="59">
        <v>5130</v>
      </c>
      <c r="C486" s="60" t="s">
        <v>386</v>
      </c>
      <c r="D486" s="61">
        <v>0</v>
      </c>
      <c r="E486" s="61">
        <v>0</v>
      </c>
      <c r="F486" s="41"/>
      <c r="J486" s="4"/>
      <c r="K486" s="4"/>
      <c r="L486" s="4"/>
      <c r="M486" s="4"/>
      <c r="N486" s="4"/>
      <c r="O486" s="4"/>
      <c r="P486" s="4"/>
      <c r="Q486" s="4"/>
      <c r="R486" s="4"/>
      <c r="S486" s="4"/>
    </row>
    <row r="487" spans="1:19" s="14" customFormat="1" x14ac:dyDescent="0.2">
      <c r="A487" s="19"/>
      <c r="B487" s="47">
        <v>5400</v>
      </c>
      <c r="C487" s="48" t="s">
        <v>306</v>
      </c>
      <c r="D487" s="49">
        <f>D488+D490+D492+D494+D496</f>
        <v>0</v>
      </c>
      <c r="E487" s="49">
        <f>E488+E490+E492+E494+E496</f>
        <v>0</v>
      </c>
      <c r="F487" s="41"/>
      <c r="J487" s="4"/>
      <c r="K487" s="4"/>
      <c r="L487" s="4"/>
      <c r="M487" s="4"/>
      <c r="N487" s="4"/>
      <c r="O487" s="4"/>
      <c r="P487" s="4"/>
      <c r="Q487" s="4"/>
      <c r="R487" s="4"/>
      <c r="S487" s="4"/>
    </row>
    <row r="488" spans="1:19" s="14" customFormat="1" x14ac:dyDescent="0.2">
      <c r="A488" s="19"/>
      <c r="B488" s="40">
        <v>5410</v>
      </c>
      <c r="C488" s="41" t="s">
        <v>387</v>
      </c>
      <c r="D488" s="42">
        <f>D489</f>
        <v>0</v>
      </c>
      <c r="E488" s="42">
        <f>E489</f>
        <v>0</v>
      </c>
      <c r="F488" s="41"/>
      <c r="J488" s="4"/>
      <c r="K488" s="4"/>
      <c r="L488" s="4"/>
      <c r="M488" s="4"/>
      <c r="N488" s="4"/>
      <c r="O488" s="4"/>
      <c r="P488" s="4"/>
      <c r="Q488" s="4"/>
      <c r="R488" s="4"/>
      <c r="S488" s="4"/>
    </row>
    <row r="489" spans="1:19" s="14" customFormat="1" x14ac:dyDescent="0.2">
      <c r="A489" s="19"/>
      <c r="B489" s="40">
        <v>5411</v>
      </c>
      <c r="C489" s="41" t="s">
        <v>308</v>
      </c>
      <c r="D489" s="42">
        <v>0</v>
      </c>
      <c r="E489" s="42">
        <v>0</v>
      </c>
      <c r="F489" s="41"/>
      <c r="G489" s="62"/>
      <c r="J489" s="4"/>
      <c r="K489" s="4"/>
      <c r="L489" s="4"/>
      <c r="M489" s="4"/>
      <c r="N489" s="4"/>
      <c r="O489" s="4"/>
      <c r="P489" s="4"/>
      <c r="Q489" s="4"/>
      <c r="R489" s="4"/>
      <c r="S489" s="4"/>
    </row>
    <row r="490" spans="1:19" s="14" customFormat="1" x14ac:dyDescent="0.2">
      <c r="A490" s="19"/>
      <c r="B490" s="40">
        <v>5420</v>
      </c>
      <c r="C490" s="41" t="s">
        <v>388</v>
      </c>
      <c r="D490" s="42">
        <f>D491</f>
        <v>0</v>
      </c>
      <c r="E490" s="42">
        <f>E491</f>
        <v>0</v>
      </c>
      <c r="F490" s="41"/>
      <c r="G490" s="62"/>
      <c r="J490" s="4"/>
      <c r="K490" s="4"/>
      <c r="L490" s="4"/>
      <c r="M490" s="4"/>
      <c r="N490" s="4"/>
      <c r="O490" s="4"/>
      <c r="P490" s="4"/>
      <c r="Q490" s="4"/>
      <c r="R490" s="4"/>
      <c r="S490" s="4"/>
    </row>
    <row r="491" spans="1:19" x14ac:dyDescent="0.2">
      <c r="B491" s="40">
        <v>5421</v>
      </c>
      <c r="C491" s="41" t="s">
        <v>311</v>
      </c>
      <c r="D491" s="42">
        <v>0</v>
      </c>
      <c r="E491" s="42">
        <v>0</v>
      </c>
      <c r="F491" s="41"/>
    </row>
    <row r="492" spans="1:19" x14ac:dyDescent="0.2">
      <c r="B492" s="40">
        <v>5430</v>
      </c>
      <c r="C492" s="41" t="s">
        <v>389</v>
      </c>
      <c r="D492" s="42">
        <f>D493</f>
        <v>0</v>
      </c>
      <c r="E492" s="42">
        <f>E493</f>
        <v>0</v>
      </c>
      <c r="F492" s="41"/>
    </row>
    <row r="493" spans="1:19" x14ac:dyDescent="0.2">
      <c r="B493" s="40">
        <v>5431</v>
      </c>
      <c r="C493" s="41" t="s">
        <v>314</v>
      </c>
      <c r="D493" s="42">
        <v>0</v>
      </c>
      <c r="E493" s="42">
        <v>0</v>
      </c>
      <c r="F493" s="41"/>
    </row>
    <row r="494" spans="1:19" x14ac:dyDescent="0.2">
      <c r="B494" s="40">
        <v>5440</v>
      </c>
      <c r="C494" s="41" t="s">
        <v>390</v>
      </c>
      <c r="D494" s="42">
        <f>D495</f>
        <v>0</v>
      </c>
      <c r="E494" s="42">
        <f>E495</f>
        <v>0</v>
      </c>
      <c r="F494" s="41"/>
    </row>
    <row r="495" spans="1:19" x14ac:dyDescent="0.2">
      <c r="B495" s="40">
        <v>5441</v>
      </c>
      <c r="C495" s="41" t="s">
        <v>390</v>
      </c>
      <c r="D495" s="42">
        <v>0</v>
      </c>
      <c r="E495" s="42">
        <v>0</v>
      </c>
      <c r="F495" s="41"/>
    </row>
    <row r="496" spans="1:19" x14ac:dyDescent="0.2">
      <c r="B496" s="40">
        <v>5450</v>
      </c>
      <c r="C496" s="41" t="s">
        <v>391</v>
      </c>
      <c r="D496" s="42">
        <f>SUM(D497:D498)</f>
        <v>0</v>
      </c>
      <c r="E496" s="42">
        <f>SUM(E497:E498)</f>
        <v>0</v>
      </c>
      <c r="F496" s="41"/>
    </row>
    <row r="497" spans="2:19" x14ac:dyDescent="0.2">
      <c r="B497" s="40">
        <v>5451</v>
      </c>
      <c r="C497" s="41" t="s">
        <v>318</v>
      </c>
      <c r="D497" s="42">
        <v>0</v>
      </c>
      <c r="E497" s="42">
        <v>0</v>
      </c>
      <c r="F497" s="41"/>
    </row>
    <row r="498" spans="2:19" x14ac:dyDescent="0.2">
      <c r="B498" s="40">
        <v>5452</v>
      </c>
      <c r="C498" s="41" t="s">
        <v>319</v>
      </c>
      <c r="D498" s="42">
        <v>0</v>
      </c>
      <c r="E498" s="42">
        <v>0</v>
      </c>
      <c r="F498" s="41"/>
    </row>
    <row r="499" spans="2:19" x14ac:dyDescent="0.2">
      <c r="B499" s="52">
        <v>5500</v>
      </c>
      <c r="C499" s="53" t="s">
        <v>320</v>
      </c>
      <c r="D499" s="54">
        <f>D500+D509+D512+D518+D520+D522</f>
        <v>163403.03999999998</v>
      </c>
      <c r="E499" s="54">
        <f>E500+E509+E512+E518+E520+E522</f>
        <v>0</v>
      </c>
      <c r="F499" s="41"/>
    </row>
    <row r="500" spans="2:19" x14ac:dyDescent="0.2">
      <c r="B500" s="43">
        <v>5510</v>
      </c>
      <c r="C500" s="44" t="s">
        <v>321</v>
      </c>
      <c r="D500" s="45">
        <f>SUM(D501:D508)</f>
        <v>163403.03999999998</v>
      </c>
      <c r="E500" s="45">
        <f>SUM(E501:E508)</f>
        <v>0</v>
      </c>
      <c r="F500" s="41"/>
    </row>
    <row r="501" spans="2:19" x14ac:dyDescent="0.2">
      <c r="B501" s="43">
        <v>5511</v>
      </c>
      <c r="C501" s="44" t="s">
        <v>322</v>
      </c>
      <c r="D501" s="45">
        <v>61765</v>
      </c>
      <c r="E501" s="45">
        <v>0</v>
      </c>
      <c r="F501" s="41"/>
    </row>
    <row r="502" spans="2:19" ht="12.75" customHeight="1" x14ac:dyDescent="0.2">
      <c r="B502" s="43">
        <v>5512</v>
      </c>
      <c r="C502" s="44" t="s">
        <v>323</v>
      </c>
      <c r="D502" s="45">
        <v>0</v>
      </c>
      <c r="E502" s="45">
        <v>0</v>
      </c>
      <c r="F502" s="41"/>
    </row>
    <row r="503" spans="2:19" x14ac:dyDescent="0.2">
      <c r="B503" s="43">
        <v>5513</v>
      </c>
      <c r="C503" s="44" t="s">
        <v>324</v>
      </c>
      <c r="D503" s="45">
        <v>0</v>
      </c>
      <c r="E503" s="45">
        <v>0</v>
      </c>
      <c r="F503" s="41"/>
    </row>
    <row r="504" spans="2:19" x14ac:dyDescent="0.2">
      <c r="B504" s="43">
        <v>5514</v>
      </c>
      <c r="C504" s="44" t="s">
        <v>325</v>
      </c>
      <c r="D504" s="45">
        <v>0</v>
      </c>
      <c r="E504" s="45">
        <v>0</v>
      </c>
      <c r="F504" s="41"/>
    </row>
    <row r="505" spans="2:19" x14ac:dyDescent="0.2">
      <c r="B505" s="43">
        <v>5515</v>
      </c>
      <c r="C505" s="44" t="s">
        <v>326</v>
      </c>
      <c r="D505" s="45">
        <v>0</v>
      </c>
      <c r="E505" s="45">
        <v>0</v>
      </c>
      <c r="F505" s="41"/>
    </row>
    <row r="506" spans="2:19" x14ac:dyDescent="0.2">
      <c r="B506" s="43">
        <v>5516</v>
      </c>
      <c r="C506" s="44" t="s">
        <v>327</v>
      </c>
      <c r="D506" s="45">
        <v>0</v>
      </c>
      <c r="E506" s="45">
        <v>0</v>
      </c>
      <c r="F506" s="41"/>
    </row>
    <row r="507" spans="2:19" x14ac:dyDescent="0.2">
      <c r="B507" s="43">
        <v>5517</v>
      </c>
      <c r="C507" s="44" t="s">
        <v>328</v>
      </c>
      <c r="D507" s="45">
        <v>0</v>
      </c>
      <c r="E507" s="45">
        <v>0</v>
      </c>
      <c r="F507" s="41"/>
    </row>
    <row r="508" spans="2:19" x14ac:dyDescent="0.2">
      <c r="B508" s="43">
        <v>5518</v>
      </c>
      <c r="C508" s="44" t="s">
        <v>329</v>
      </c>
      <c r="D508" s="45">
        <v>101638.04</v>
      </c>
      <c r="E508" s="45">
        <v>0</v>
      </c>
      <c r="F508" s="41"/>
    </row>
    <row r="509" spans="2:19" x14ac:dyDescent="0.2">
      <c r="B509" s="43">
        <v>5520</v>
      </c>
      <c r="C509" s="44" t="s">
        <v>330</v>
      </c>
      <c r="D509" s="45">
        <v>0</v>
      </c>
      <c r="E509" s="45">
        <v>0</v>
      </c>
      <c r="F509" s="41"/>
    </row>
    <row r="510" spans="2:19" x14ac:dyDescent="0.2">
      <c r="B510" s="43">
        <v>5521</v>
      </c>
      <c r="C510" s="44" t="s">
        <v>331</v>
      </c>
      <c r="D510" s="45">
        <v>0</v>
      </c>
      <c r="E510" s="45">
        <v>0</v>
      </c>
      <c r="F510" s="41"/>
    </row>
    <row r="511" spans="2:19" ht="15" x14ac:dyDescent="0.25">
      <c r="B511" s="43">
        <v>5522</v>
      </c>
      <c r="C511" s="44" t="s">
        <v>332</v>
      </c>
      <c r="D511" s="45">
        <v>0</v>
      </c>
      <c r="E511" s="45">
        <v>0</v>
      </c>
      <c r="F511" s="41"/>
      <c r="L511"/>
      <c r="M511"/>
      <c r="N511"/>
      <c r="O511"/>
      <c r="P511"/>
      <c r="Q511"/>
      <c r="R511"/>
      <c r="S511"/>
    </row>
    <row r="512" spans="2:19" ht="15" x14ac:dyDescent="0.25">
      <c r="B512" s="43">
        <v>5530</v>
      </c>
      <c r="C512" s="44" t="s">
        <v>333</v>
      </c>
      <c r="D512" s="45">
        <v>0</v>
      </c>
      <c r="E512" s="45">
        <v>0</v>
      </c>
      <c r="F512" s="41"/>
      <c r="L512"/>
      <c r="M512"/>
      <c r="N512"/>
      <c r="O512"/>
      <c r="P512"/>
      <c r="Q512"/>
      <c r="R512"/>
      <c r="S512"/>
    </row>
    <row r="513" spans="2:19" ht="15" x14ac:dyDescent="0.25">
      <c r="B513" s="43">
        <v>5531</v>
      </c>
      <c r="C513" s="44" t="s">
        <v>334</v>
      </c>
      <c r="D513" s="45">
        <v>0</v>
      </c>
      <c r="E513" s="45">
        <v>0</v>
      </c>
      <c r="F513" s="41"/>
      <c r="L513"/>
      <c r="M513"/>
      <c r="N513"/>
      <c r="O513"/>
      <c r="P513"/>
      <c r="Q513"/>
      <c r="R513"/>
      <c r="S513"/>
    </row>
    <row r="514" spans="2:19" ht="15" x14ac:dyDescent="0.25">
      <c r="B514" s="43">
        <v>5532</v>
      </c>
      <c r="C514" s="44" t="s">
        <v>335</v>
      </c>
      <c r="D514" s="45">
        <v>0</v>
      </c>
      <c r="E514" s="45">
        <v>0</v>
      </c>
      <c r="F514" s="41"/>
      <c r="L514"/>
      <c r="M514"/>
      <c r="N514"/>
      <c r="O514"/>
      <c r="P514"/>
      <c r="Q514"/>
      <c r="R514"/>
      <c r="S514"/>
    </row>
    <row r="515" spans="2:19" ht="15" x14ac:dyDescent="0.25">
      <c r="B515" s="43">
        <v>5533</v>
      </c>
      <c r="C515" s="44" t="s">
        <v>336</v>
      </c>
      <c r="D515" s="45">
        <v>0</v>
      </c>
      <c r="E515" s="45">
        <v>0</v>
      </c>
      <c r="F515" s="41"/>
      <c r="L515"/>
      <c r="M515"/>
      <c r="N515"/>
      <c r="O515"/>
      <c r="P515"/>
      <c r="Q515"/>
      <c r="R515"/>
      <c r="S515"/>
    </row>
    <row r="516" spans="2:19" ht="15" x14ac:dyDescent="0.25">
      <c r="B516" s="43">
        <v>5534</v>
      </c>
      <c r="C516" s="44" t="s">
        <v>337</v>
      </c>
      <c r="D516" s="45">
        <v>0</v>
      </c>
      <c r="E516" s="45">
        <v>0</v>
      </c>
      <c r="F516" s="41"/>
      <c r="L516"/>
      <c r="M516"/>
      <c r="N516"/>
      <c r="O516"/>
      <c r="P516"/>
      <c r="Q516"/>
      <c r="R516"/>
      <c r="S516"/>
    </row>
    <row r="517" spans="2:19" ht="15" x14ac:dyDescent="0.25">
      <c r="B517" s="43">
        <v>5535</v>
      </c>
      <c r="C517" s="44" t="s">
        <v>338</v>
      </c>
      <c r="D517" s="45">
        <v>0</v>
      </c>
      <c r="E517" s="45">
        <v>0</v>
      </c>
      <c r="F517" s="41"/>
      <c r="L517"/>
      <c r="M517"/>
      <c r="N517"/>
      <c r="O517"/>
      <c r="P517"/>
      <c r="Q517"/>
      <c r="R517"/>
      <c r="S517"/>
    </row>
    <row r="518" spans="2:19" ht="15" x14ac:dyDescent="0.25">
      <c r="B518" s="43">
        <v>5540</v>
      </c>
      <c r="C518" s="44" t="s">
        <v>339</v>
      </c>
      <c r="D518" s="45">
        <v>0</v>
      </c>
      <c r="E518" s="45">
        <v>0</v>
      </c>
      <c r="F518" s="41"/>
      <c r="L518"/>
      <c r="M518"/>
      <c r="N518"/>
      <c r="O518"/>
      <c r="P518"/>
      <c r="Q518"/>
      <c r="R518"/>
      <c r="S518"/>
    </row>
    <row r="519" spans="2:19" ht="15" x14ac:dyDescent="0.25">
      <c r="B519" s="43">
        <v>5541</v>
      </c>
      <c r="C519" s="44" t="s">
        <v>339</v>
      </c>
      <c r="D519" s="45">
        <v>0</v>
      </c>
      <c r="E519" s="45">
        <v>0</v>
      </c>
      <c r="F519" s="41"/>
      <c r="L519"/>
      <c r="M519"/>
      <c r="N519"/>
      <c r="O519"/>
      <c r="P519"/>
      <c r="Q519"/>
      <c r="R519"/>
      <c r="S519"/>
    </row>
    <row r="520" spans="2:19" ht="15" x14ac:dyDescent="0.25">
      <c r="B520" s="43">
        <v>5550</v>
      </c>
      <c r="C520" s="44" t="s">
        <v>340</v>
      </c>
      <c r="D520" s="45">
        <v>0</v>
      </c>
      <c r="E520" s="45">
        <v>0</v>
      </c>
      <c r="F520" s="41"/>
      <c r="L520"/>
      <c r="M520"/>
      <c r="N520"/>
      <c r="O520"/>
      <c r="P520"/>
      <c r="Q520"/>
      <c r="R520"/>
      <c r="S520"/>
    </row>
    <row r="521" spans="2:19" ht="15" x14ac:dyDescent="0.25">
      <c r="B521" s="43">
        <v>5551</v>
      </c>
      <c r="C521" s="44" t="s">
        <v>340</v>
      </c>
      <c r="D521" s="45">
        <v>0</v>
      </c>
      <c r="E521" s="45">
        <v>0</v>
      </c>
      <c r="F521" s="41"/>
      <c r="L521"/>
      <c r="M521"/>
      <c r="N521"/>
      <c r="O521"/>
      <c r="P521"/>
      <c r="Q521"/>
      <c r="R521"/>
      <c r="S521"/>
    </row>
    <row r="522" spans="2:19" ht="15" x14ac:dyDescent="0.25">
      <c r="B522" s="43">
        <v>5590</v>
      </c>
      <c r="C522" s="44" t="s">
        <v>341</v>
      </c>
      <c r="D522" s="45">
        <v>0</v>
      </c>
      <c r="E522" s="45">
        <v>0</v>
      </c>
      <c r="F522" s="41"/>
      <c r="L522"/>
      <c r="M522"/>
      <c r="N522"/>
      <c r="O522"/>
      <c r="P522"/>
      <c r="Q522"/>
      <c r="R522"/>
      <c r="S522"/>
    </row>
    <row r="523" spans="2:19" ht="15" x14ac:dyDescent="0.25">
      <c r="B523" s="43">
        <v>5591</v>
      </c>
      <c r="C523" s="44" t="s">
        <v>342</v>
      </c>
      <c r="D523" s="45">
        <v>0</v>
      </c>
      <c r="E523" s="45">
        <v>0</v>
      </c>
      <c r="F523" s="41"/>
      <c r="L523"/>
      <c r="M523"/>
      <c r="N523"/>
      <c r="O523"/>
      <c r="P523"/>
      <c r="Q523"/>
      <c r="R523"/>
      <c r="S523"/>
    </row>
    <row r="524" spans="2:19" ht="15" x14ac:dyDescent="0.25">
      <c r="B524" s="43">
        <v>5592</v>
      </c>
      <c r="C524" s="44" t="s">
        <v>343</v>
      </c>
      <c r="D524" s="45">
        <v>0</v>
      </c>
      <c r="E524" s="45">
        <v>0</v>
      </c>
      <c r="F524" s="41"/>
      <c r="L524"/>
      <c r="M524"/>
      <c r="N524"/>
      <c r="O524"/>
      <c r="P524"/>
      <c r="Q524"/>
      <c r="R524"/>
      <c r="S524"/>
    </row>
    <row r="525" spans="2:19" ht="15" x14ac:dyDescent="0.25">
      <c r="B525" s="43">
        <v>5593</v>
      </c>
      <c r="C525" s="44" t="s">
        <v>344</v>
      </c>
      <c r="D525" s="45">
        <v>0</v>
      </c>
      <c r="E525" s="45">
        <v>0</v>
      </c>
      <c r="F525" s="41"/>
      <c r="L525"/>
      <c r="M525"/>
      <c r="N525"/>
      <c r="O525"/>
      <c r="P525"/>
      <c r="Q525"/>
      <c r="R525"/>
      <c r="S525"/>
    </row>
    <row r="526" spans="2:19" ht="15" x14ac:dyDescent="0.25">
      <c r="B526" s="43">
        <v>5594</v>
      </c>
      <c r="C526" s="44" t="s">
        <v>392</v>
      </c>
      <c r="D526" s="45">
        <v>0</v>
      </c>
      <c r="E526" s="45">
        <v>0</v>
      </c>
      <c r="F526" s="41"/>
      <c r="G526" s="13"/>
      <c r="H526" s="13"/>
      <c r="L526"/>
      <c r="M526"/>
      <c r="N526"/>
      <c r="O526"/>
      <c r="P526"/>
      <c r="Q526"/>
      <c r="R526"/>
      <c r="S526"/>
    </row>
    <row r="527" spans="2:19" ht="15" customHeight="1" x14ac:dyDescent="0.25">
      <c r="B527" s="43">
        <v>5595</v>
      </c>
      <c r="C527" s="44" t="s">
        <v>346</v>
      </c>
      <c r="D527" s="45">
        <v>0</v>
      </c>
      <c r="E527" s="45">
        <v>0</v>
      </c>
      <c r="F527" s="41"/>
      <c r="G527" s="13"/>
      <c r="H527" s="13"/>
      <c r="L527"/>
      <c r="M527"/>
      <c r="N527"/>
      <c r="O527"/>
      <c r="P527"/>
      <c r="Q527"/>
      <c r="R527"/>
      <c r="S527"/>
    </row>
    <row r="528" spans="2:19" ht="15" x14ac:dyDescent="0.25">
      <c r="B528" s="43">
        <v>5596</v>
      </c>
      <c r="C528" s="44" t="s">
        <v>234</v>
      </c>
      <c r="D528" s="45">
        <v>0</v>
      </c>
      <c r="E528" s="45">
        <v>0</v>
      </c>
      <c r="F528" s="41"/>
      <c r="G528" s="13"/>
      <c r="H528" s="13"/>
      <c r="L528"/>
      <c r="M528"/>
      <c r="N528"/>
      <c r="O528"/>
      <c r="P528"/>
      <c r="Q528"/>
      <c r="R528"/>
      <c r="S528"/>
    </row>
    <row r="529" spans="2:24" ht="15" x14ac:dyDescent="0.25">
      <c r="B529" s="43">
        <v>5597</v>
      </c>
      <c r="C529" s="44" t="s">
        <v>347</v>
      </c>
      <c r="D529" s="45">
        <v>0</v>
      </c>
      <c r="E529" s="45">
        <v>0</v>
      </c>
      <c r="F529" s="41"/>
      <c r="G529" s="13"/>
      <c r="H529" s="13"/>
      <c r="L529"/>
      <c r="M529"/>
      <c r="N529"/>
      <c r="O529"/>
      <c r="P529"/>
      <c r="Q529"/>
      <c r="R529"/>
      <c r="S529"/>
    </row>
    <row r="530" spans="2:24" ht="15" x14ac:dyDescent="0.25">
      <c r="B530" s="43">
        <v>5599</v>
      </c>
      <c r="C530" s="44" t="s">
        <v>349</v>
      </c>
      <c r="D530" s="45">
        <v>0</v>
      </c>
      <c r="E530" s="45">
        <v>0</v>
      </c>
      <c r="F530" s="41"/>
      <c r="G530" s="13"/>
      <c r="H530" s="13"/>
      <c r="L530"/>
      <c r="M530"/>
      <c r="N530"/>
      <c r="O530"/>
      <c r="P530"/>
      <c r="Q530"/>
      <c r="R530"/>
      <c r="S530"/>
    </row>
    <row r="531" spans="2:24" ht="15" x14ac:dyDescent="0.25">
      <c r="B531" s="52">
        <v>5600</v>
      </c>
      <c r="C531" s="53" t="s">
        <v>350</v>
      </c>
      <c r="D531" s="54">
        <f>D532</f>
        <v>0</v>
      </c>
      <c r="E531" s="54">
        <f>E532</f>
        <v>0</v>
      </c>
      <c r="F531" s="41"/>
      <c r="G531" s="13"/>
      <c r="H531" s="13"/>
      <c r="L531"/>
      <c r="M531"/>
      <c r="N531"/>
      <c r="O531"/>
      <c r="P531"/>
      <c r="Q531"/>
      <c r="R531"/>
      <c r="S531"/>
    </row>
    <row r="532" spans="2:24" ht="15" x14ac:dyDescent="0.25">
      <c r="B532" s="43">
        <v>5610</v>
      </c>
      <c r="C532" s="44" t="s">
        <v>351</v>
      </c>
      <c r="D532" s="45">
        <f>D533</f>
        <v>0</v>
      </c>
      <c r="E532" s="45">
        <f>E533</f>
        <v>0</v>
      </c>
      <c r="F532" s="41"/>
      <c r="G532" s="13"/>
      <c r="H532" s="13"/>
      <c r="L532"/>
      <c r="M532"/>
      <c r="N532"/>
      <c r="O532"/>
      <c r="P532"/>
      <c r="Q532"/>
      <c r="R532"/>
      <c r="S532"/>
    </row>
    <row r="533" spans="2:24" ht="15" x14ac:dyDescent="0.25">
      <c r="B533" s="43">
        <v>5611</v>
      </c>
      <c r="C533" s="44" t="s">
        <v>352</v>
      </c>
      <c r="D533" s="45">
        <v>0</v>
      </c>
      <c r="E533" s="45">
        <v>0</v>
      </c>
      <c r="F533" s="41"/>
      <c r="G533" s="13"/>
      <c r="H533" s="13"/>
      <c r="L533"/>
      <c r="M533"/>
      <c r="N533"/>
      <c r="O533"/>
      <c r="P533"/>
      <c r="Q533"/>
      <c r="R533"/>
      <c r="S533"/>
    </row>
    <row r="534" spans="2:24" ht="15" x14ac:dyDescent="0.25">
      <c r="B534" s="52">
        <v>2110</v>
      </c>
      <c r="C534" s="63" t="s">
        <v>393</v>
      </c>
      <c r="D534" s="54">
        <f>SUM(D535:D539)</f>
        <v>60709.5</v>
      </c>
      <c r="E534" s="54">
        <f>SUM(E535:E539)</f>
        <v>24604295.969999999</v>
      </c>
      <c r="F534" s="41"/>
      <c r="G534" s="13"/>
      <c r="H534" s="13"/>
      <c r="L534"/>
      <c r="M534"/>
      <c r="N534"/>
      <c r="O534"/>
      <c r="P534"/>
      <c r="Q534"/>
      <c r="R534"/>
      <c r="S534"/>
    </row>
    <row r="535" spans="2:24" ht="15" x14ac:dyDescent="0.25">
      <c r="B535" s="43">
        <v>2111</v>
      </c>
      <c r="C535" s="44" t="s">
        <v>394</v>
      </c>
      <c r="D535" s="45">
        <v>0</v>
      </c>
      <c r="E535" s="45">
        <v>9355063.9499999993</v>
      </c>
      <c r="F535" s="41"/>
      <c r="G535" s="13"/>
      <c r="H535" s="13"/>
      <c r="L535"/>
      <c r="M535"/>
      <c r="N535"/>
      <c r="O535"/>
      <c r="P535"/>
      <c r="Q535"/>
      <c r="R535"/>
      <c r="S535"/>
    </row>
    <row r="536" spans="2:24" ht="15" x14ac:dyDescent="0.25">
      <c r="B536" s="43">
        <v>2112</v>
      </c>
      <c r="C536" s="44" t="s">
        <v>395</v>
      </c>
      <c r="D536" s="45">
        <v>12536.14</v>
      </c>
      <c r="E536" s="45">
        <v>1748870.49</v>
      </c>
      <c r="F536" s="41"/>
      <c r="G536" s="13"/>
      <c r="H536" s="13"/>
      <c r="L536"/>
      <c r="M536"/>
      <c r="N536"/>
      <c r="O536"/>
      <c r="P536"/>
      <c r="Q536"/>
      <c r="R536"/>
      <c r="S536"/>
    </row>
    <row r="537" spans="2:24" ht="15" x14ac:dyDescent="0.25">
      <c r="B537" s="43">
        <v>2112</v>
      </c>
      <c r="C537" s="44" t="s">
        <v>396</v>
      </c>
      <c r="D537" s="45">
        <v>48173.36</v>
      </c>
      <c r="E537" s="45">
        <v>13500361.529999999</v>
      </c>
      <c r="F537" s="41"/>
      <c r="G537" s="13"/>
      <c r="H537" s="13"/>
      <c r="J537" s="20"/>
      <c r="L537"/>
      <c r="M537"/>
      <c r="N537"/>
      <c r="O537"/>
      <c r="P537"/>
      <c r="Q537"/>
      <c r="R537"/>
      <c r="S537"/>
    </row>
    <row r="538" spans="2:24" ht="15" x14ac:dyDescent="0.25">
      <c r="B538" s="43">
        <v>2115</v>
      </c>
      <c r="C538" s="44" t="s">
        <v>397</v>
      </c>
      <c r="D538" s="45">
        <v>0</v>
      </c>
      <c r="E538" s="45">
        <v>0</v>
      </c>
      <c r="F538" s="41"/>
      <c r="G538" s="13"/>
      <c r="H538" s="13"/>
      <c r="J538" s="20"/>
      <c r="L538"/>
      <c r="M538"/>
      <c r="N538"/>
      <c r="O538"/>
      <c r="P538"/>
      <c r="Q538"/>
      <c r="R538"/>
      <c r="S538"/>
    </row>
    <row r="539" spans="2:24" ht="15" x14ac:dyDescent="0.25">
      <c r="B539" s="43">
        <v>2114</v>
      </c>
      <c r="C539" s="44" t="s">
        <v>398</v>
      </c>
      <c r="D539" s="45">
        <v>0</v>
      </c>
      <c r="E539" s="45">
        <v>0</v>
      </c>
      <c r="F539" s="41"/>
      <c r="G539" s="13"/>
      <c r="H539" s="13"/>
      <c r="J539" s="20"/>
      <c r="L539"/>
      <c r="M539"/>
      <c r="N539"/>
      <c r="O539"/>
      <c r="P539"/>
      <c r="Q539"/>
      <c r="R539"/>
      <c r="S539"/>
    </row>
    <row r="540" spans="2:24" ht="15" x14ac:dyDescent="0.25">
      <c r="B540" s="43"/>
      <c r="C540" s="55" t="s">
        <v>399</v>
      </c>
      <c r="D540" s="54">
        <f>+D541</f>
        <v>0</v>
      </c>
      <c r="E540" s="54">
        <f>+E541</f>
        <v>0</v>
      </c>
      <c r="F540" s="41"/>
      <c r="G540" s="13"/>
      <c r="H540" s="13"/>
      <c r="J540" s="20"/>
      <c r="L540"/>
      <c r="M540"/>
      <c r="N540"/>
      <c r="O540"/>
      <c r="P540"/>
      <c r="Q540"/>
      <c r="R540"/>
      <c r="S540"/>
    </row>
    <row r="541" spans="2:24" ht="15" x14ac:dyDescent="0.25">
      <c r="B541" s="52">
        <v>1120</v>
      </c>
      <c r="C541" s="63" t="s">
        <v>400</v>
      </c>
      <c r="D541" s="54">
        <f>SUM(D542:D550)</f>
        <v>0</v>
      </c>
      <c r="E541" s="54">
        <f>SUM(E542:E550)</f>
        <v>0</v>
      </c>
      <c r="F541" s="41"/>
      <c r="G541" s="13"/>
      <c r="H541" s="13"/>
      <c r="L541"/>
      <c r="M541"/>
      <c r="N541"/>
      <c r="O541"/>
      <c r="P541"/>
      <c r="Q541"/>
      <c r="R541"/>
      <c r="S541"/>
    </row>
    <row r="542" spans="2:24" ht="15" x14ac:dyDescent="0.25">
      <c r="B542" s="43">
        <v>1124</v>
      </c>
      <c r="C542" s="64" t="s">
        <v>401</v>
      </c>
      <c r="D542" s="65">
        <v>0</v>
      </c>
      <c r="E542" s="45">
        <v>0</v>
      </c>
      <c r="F542" s="41"/>
      <c r="G542" s="13"/>
      <c r="H542" s="13"/>
      <c r="J542" s="20"/>
      <c r="L542"/>
      <c r="M542"/>
      <c r="N542"/>
      <c r="O542"/>
      <c r="P542"/>
      <c r="Q542"/>
      <c r="R542"/>
      <c r="S542"/>
    </row>
    <row r="543" spans="2:24" ht="15" x14ac:dyDescent="0.25">
      <c r="B543" s="43">
        <v>1124</v>
      </c>
      <c r="C543" s="64" t="s">
        <v>402</v>
      </c>
      <c r="D543" s="65">
        <v>0</v>
      </c>
      <c r="E543" s="45">
        <v>0</v>
      </c>
      <c r="F543" s="41"/>
      <c r="G543" s="13"/>
      <c r="H543" s="66"/>
      <c r="J543" s="20"/>
      <c r="L543"/>
      <c r="M543"/>
      <c r="N543"/>
      <c r="O543"/>
      <c r="P543"/>
      <c r="Q543"/>
      <c r="R543"/>
      <c r="S543"/>
    </row>
    <row r="544" spans="2:24" ht="15" x14ac:dyDescent="0.25">
      <c r="B544" s="43">
        <v>1124</v>
      </c>
      <c r="C544" s="64" t="s">
        <v>403</v>
      </c>
      <c r="D544" s="65">
        <v>0</v>
      </c>
      <c r="E544" s="45">
        <v>0</v>
      </c>
      <c r="F544" s="41"/>
      <c r="G544" s="67"/>
      <c r="H544" s="68"/>
      <c r="I544" s="21"/>
      <c r="J544" s="20"/>
      <c r="L544" s="114"/>
      <c r="M544" s="114"/>
      <c r="N544" s="114"/>
      <c r="O544" s="114"/>
      <c r="P544" s="114"/>
      <c r="Q544" s="114"/>
      <c r="R544" s="114"/>
      <c r="S544" s="114"/>
      <c r="T544" s="19"/>
      <c r="U544" s="19"/>
      <c r="V544" s="19"/>
      <c r="W544" s="19"/>
      <c r="X544" s="19"/>
    </row>
    <row r="545" spans="2:24" ht="15" x14ac:dyDescent="0.25">
      <c r="B545" s="43">
        <v>1124</v>
      </c>
      <c r="C545" s="64" t="s">
        <v>404</v>
      </c>
      <c r="D545" s="65">
        <v>0</v>
      </c>
      <c r="E545" s="45">
        <v>0</v>
      </c>
      <c r="F545" s="41"/>
      <c r="G545" s="69"/>
      <c r="H545" s="70"/>
      <c r="I545" s="35"/>
      <c r="J545" s="20"/>
      <c r="L545" s="114"/>
      <c r="M545" s="114"/>
      <c r="N545" s="114"/>
      <c r="O545" s="114"/>
      <c r="P545" s="114"/>
      <c r="Q545" s="114"/>
      <c r="R545" s="114"/>
      <c r="S545" s="114"/>
      <c r="T545" s="19"/>
      <c r="U545" s="19"/>
      <c r="V545" s="19"/>
      <c r="W545" s="19"/>
      <c r="X545" s="19"/>
    </row>
    <row r="546" spans="2:24" ht="15" x14ac:dyDescent="0.25">
      <c r="B546" s="43">
        <v>1124</v>
      </c>
      <c r="C546" s="64" t="s">
        <v>405</v>
      </c>
      <c r="D546" s="45">
        <v>0</v>
      </c>
      <c r="E546" s="45">
        <v>0</v>
      </c>
      <c r="F546" s="41"/>
      <c r="G546" s="69"/>
      <c r="H546" s="70"/>
      <c r="I546" s="35"/>
      <c r="J546" s="20"/>
      <c r="L546" s="114"/>
      <c r="M546" s="114"/>
      <c r="N546" s="114"/>
      <c r="O546" s="114"/>
      <c r="P546" s="114"/>
      <c r="Q546" s="114"/>
      <c r="R546" s="114"/>
      <c r="S546" s="114"/>
      <c r="T546" s="19"/>
      <c r="U546" s="19"/>
      <c r="V546" s="19"/>
      <c r="W546" s="19"/>
      <c r="X546" s="19"/>
    </row>
    <row r="547" spans="2:24" ht="15" x14ac:dyDescent="0.25">
      <c r="B547" s="43">
        <v>1124</v>
      </c>
      <c r="C547" s="64" t="s">
        <v>406</v>
      </c>
      <c r="D547" s="45">
        <v>0</v>
      </c>
      <c r="E547" s="45">
        <v>0</v>
      </c>
      <c r="F547" s="41"/>
      <c r="G547" s="69"/>
      <c r="H547" s="71"/>
      <c r="I547" s="35"/>
      <c r="J547" s="20"/>
      <c r="L547" s="114"/>
      <c r="M547" s="114"/>
      <c r="N547" s="114"/>
      <c r="O547" s="114"/>
      <c r="P547" s="114"/>
      <c r="Q547" s="114"/>
      <c r="R547" s="114"/>
      <c r="S547" s="114"/>
      <c r="T547" s="19"/>
      <c r="U547" s="19"/>
      <c r="V547" s="19"/>
      <c r="W547" s="19"/>
      <c r="X547" s="19"/>
    </row>
    <row r="548" spans="2:24" ht="12.75" customHeight="1" x14ac:dyDescent="0.25">
      <c r="B548" s="43">
        <v>1122</v>
      </c>
      <c r="C548" s="64" t="s">
        <v>407</v>
      </c>
      <c r="D548" s="45">
        <v>0</v>
      </c>
      <c r="E548" s="45">
        <v>0</v>
      </c>
      <c r="F548" s="41"/>
      <c r="G548" s="69"/>
      <c r="H548" s="72"/>
      <c r="I548" s="35"/>
      <c r="J548" s="20"/>
      <c r="L548" s="114"/>
      <c r="M548" s="114"/>
      <c r="N548" s="114"/>
      <c r="O548" s="114"/>
      <c r="P548" s="114"/>
      <c r="Q548" s="114"/>
      <c r="R548" s="114"/>
      <c r="S548" s="114"/>
      <c r="T548" s="19"/>
      <c r="U548" s="19"/>
      <c r="V548" s="19"/>
      <c r="W548" s="19"/>
      <c r="X548" s="19"/>
    </row>
    <row r="549" spans="2:24" ht="24" customHeight="1" x14ac:dyDescent="0.25">
      <c r="B549" s="43">
        <v>1122</v>
      </c>
      <c r="C549" s="64" t="s">
        <v>408</v>
      </c>
      <c r="D549" s="65">
        <v>0</v>
      </c>
      <c r="E549" s="45">
        <v>0</v>
      </c>
      <c r="F549" s="41"/>
      <c r="G549" s="69"/>
      <c r="H549" s="72"/>
      <c r="I549" s="35"/>
      <c r="J549" s="20"/>
      <c r="L549" s="114"/>
      <c r="M549" s="114"/>
      <c r="N549" s="114"/>
      <c r="O549" s="114"/>
      <c r="P549" s="114"/>
      <c r="Q549" s="114"/>
      <c r="R549" s="114"/>
      <c r="S549" s="114"/>
      <c r="T549" s="19"/>
      <c r="U549" s="19"/>
      <c r="V549" s="19"/>
      <c r="W549" s="19"/>
      <c r="X549" s="19"/>
    </row>
    <row r="550" spans="2:24" ht="12.75" customHeight="1" x14ac:dyDescent="0.25">
      <c r="B550" s="43">
        <v>1122</v>
      </c>
      <c r="C550" s="64" t="s">
        <v>409</v>
      </c>
      <c r="D550" s="45">
        <v>0</v>
      </c>
      <c r="E550" s="45">
        <v>0</v>
      </c>
      <c r="F550" s="41"/>
      <c r="G550" s="69"/>
      <c r="H550" s="72"/>
      <c r="I550" s="35"/>
      <c r="J550" s="20"/>
      <c r="L550" s="114"/>
      <c r="M550" s="114"/>
      <c r="N550" s="114"/>
      <c r="O550" s="114"/>
      <c r="P550" s="114"/>
      <c r="Q550" s="114"/>
      <c r="R550" s="114"/>
      <c r="S550" s="114"/>
      <c r="T550" s="19"/>
      <c r="U550" s="19"/>
      <c r="V550" s="19"/>
      <c r="W550" s="19"/>
      <c r="X550" s="19"/>
    </row>
    <row r="551" spans="2:24" ht="15" x14ac:dyDescent="0.25">
      <c r="B551" s="43"/>
      <c r="C551" s="73" t="s">
        <v>410</v>
      </c>
      <c r="D551" s="54">
        <f>D483+D484-D540</f>
        <v>57884014.100000001</v>
      </c>
      <c r="E551" s="54">
        <f>E483+E484-E540</f>
        <v>95289577.679999992</v>
      </c>
      <c r="F551" s="42"/>
      <c r="G551" s="69"/>
      <c r="H551" s="70"/>
      <c r="I551" s="35"/>
      <c r="J551" s="20"/>
      <c r="L551" s="114"/>
      <c r="M551" s="114"/>
      <c r="N551" s="114"/>
      <c r="O551" s="114"/>
      <c r="P551" s="114"/>
      <c r="Q551" s="114"/>
      <c r="R551" s="114"/>
      <c r="S551" s="114"/>
      <c r="T551" s="19"/>
      <c r="U551" s="19"/>
      <c r="V551" s="19"/>
      <c r="W551" s="19"/>
      <c r="X551" s="19"/>
    </row>
    <row r="552" spans="2:24" ht="15" x14ac:dyDescent="0.25">
      <c r="C552" s="74"/>
      <c r="G552" s="69"/>
      <c r="H552" s="72"/>
      <c r="I552" s="35"/>
      <c r="J552" s="20"/>
      <c r="L552" s="114"/>
      <c r="M552" s="114"/>
      <c r="N552" s="114"/>
      <c r="O552" s="19"/>
      <c r="P552" s="19"/>
      <c r="Q552" s="19"/>
      <c r="R552" s="19"/>
      <c r="S552" s="19"/>
      <c r="T552" s="19"/>
      <c r="U552" s="19"/>
      <c r="V552" s="19"/>
      <c r="W552" s="19"/>
      <c r="X552" s="19"/>
    </row>
    <row r="553" spans="2:24" ht="15" x14ac:dyDescent="0.25">
      <c r="C553" s="74"/>
      <c r="G553" s="69"/>
      <c r="H553" s="72"/>
      <c r="I553" s="35"/>
      <c r="J553" s="20"/>
      <c r="L553" s="114"/>
      <c r="M553" s="114"/>
      <c r="N553" s="114"/>
      <c r="O553" s="19"/>
      <c r="P553" s="19"/>
      <c r="Q553" s="19"/>
      <c r="R553" s="19"/>
      <c r="S553" s="19"/>
      <c r="T553" s="19"/>
      <c r="U553" s="19"/>
      <c r="V553" s="19"/>
      <c r="W553" s="19"/>
      <c r="X553" s="19"/>
    </row>
    <row r="554" spans="2:24" ht="15" x14ac:dyDescent="0.25">
      <c r="B554" s="75"/>
      <c r="C554" s="75"/>
      <c r="D554" s="75"/>
      <c r="E554" s="75"/>
      <c r="F554" s="75"/>
      <c r="G554" s="69"/>
      <c r="H554" s="72"/>
      <c r="I554" s="35"/>
      <c r="J554" s="20"/>
      <c r="L554" s="114"/>
      <c r="M554" s="114"/>
      <c r="N554" s="114"/>
      <c r="O554" s="19"/>
      <c r="P554" s="19"/>
      <c r="Q554" s="19"/>
      <c r="R554" s="19"/>
      <c r="S554" s="19"/>
      <c r="T554" s="19"/>
      <c r="U554" s="19"/>
      <c r="V554" s="19"/>
      <c r="W554" s="19"/>
      <c r="X554" s="19"/>
    </row>
    <row r="555" spans="2:24" ht="15" x14ac:dyDescent="0.25">
      <c r="B555" s="169" t="s">
        <v>411</v>
      </c>
      <c r="C555" s="170"/>
      <c r="D555" s="171"/>
      <c r="E555" s="75"/>
      <c r="F555" s="76"/>
      <c r="G555" s="69"/>
      <c r="H555" s="72"/>
      <c r="I555" s="35"/>
      <c r="J555" s="20"/>
      <c r="L555" s="114"/>
      <c r="M555" s="114"/>
      <c r="N555" s="114"/>
      <c r="O555" s="19"/>
      <c r="P555" s="19"/>
      <c r="Q555" s="19"/>
      <c r="R555" s="19"/>
      <c r="S555" s="19"/>
      <c r="T555" s="19"/>
      <c r="U555" s="19"/>
      <c r="V555" s="19"/>
      <c r="W555" s="19"/>
      <c r="X555" s="19"/>
    </row>
    <row r="556" spans="2:24" ht="15" x14ac:dyDescent="0.25">
      <c r="B556" s="172" t="s">
        <v>5</v>
      </c>
      <c r="C556" s="173"/>
      <c r="D556" s="174"/>
      <c r="E556" s="75"/>
      <c r="F556" s="77"/>
      <c r="G556" s="69"/>
      <c r="H556" s="72"/>
      <c r="I556" s="35"/>
      <c r="J556" s="20"/>
      <c r="K556"/>
      <c r="L556" s="114"/>
      <c r="M556" s="114"/>
      <c r="N556" s="114"/>
      <c r="O556" s="19"/>
      <c r="P556" s="19"/>
      <c r="Q556" s="19"/>
      <c r="R556" s="19"/>
      <c r="S556" s="19"/>
      <c r="T556" s="19"/>
      <c r="U556" s="19"/>
      <c r="V556" s="19"/>
      <c r="W556" s="19"/>
      <c r="X556" s="19"/>
    </row>
    <row r="557" spans="2:24" ht="15" x14ac:dyDescent="0.25">
      <c r="B557" s="166" t="s">
        <v>412</v>
      </c>
      <c r="C557" s="167"/>
      <c r="D557" s="168"/>
      <c r="E557" s="75"/>
      <c r="F557" s="77"/>
      <c r="G557" s="69"/>
      <c r="H557" s="72"/>
      <c r="I557" s="35"/>
      <c r="J557" s="20"/>
      <c r="K557"/>
      <c r="L557" s="114"/>
      <c r="M557" s="114"/>
      <c r="N557" s="114"/>
      <c r="O557" s="19"/>
      <c r="P557" s="19"/>
      <c r="Q557" s="19"/>
      <c r="R557" s="19"/>
      <c r="S557" s="19"/>
      <c r="T557" s="19"/>
      <c r="U557" s="19"/>
      <c r="V557" s="19"/>
      <c r="W557" s="19"/>
      <c r="X557" s="19"/>
    </row>
    <row r="558" spans="2:24" ht="15" x14ac:dyDescent="0.25">
      <c r="B558" s="78" t="s">
        <v>413</v>
      </c>
      <c r="C558" s="78"/>
      <c r="D558" s="79">
        <f>+'[2]R(2)'!F16</f>
        <v>440385796.22000003</v>
      </c>
      <c r="E558" s="75"/>
      <c r="F558" s="80"/>
      <c r="G558" s="69"/>
      <c r="H558" s="72"/>
      <c r="I558" s="35"/>
      <c r="J558" s="20"/>
      <c r="K558"/>
      <c r="L558" s="114"/>
      <c r="M558" s="114"/>
      <c r="N558" s="114"/>
      <c r="O558" s="19"/>
      <c r="P558" s="19"/>
      <c r="Q558" s="19"/>
      <c r="R558" s="19"/>
      <c r="S558" s="19"/>
      <c r="T558" s="19"/>
      <c r="U558" s="19"/>
      <c r="V558" s="19"/>
      <c r="W558" s="19"/>
      <c r="X558" s="19"/>
    </row>
    <row r="559" spans="2:24" ht="15" x14ac:dyDescent="0.25">
      <c r="B559" s="81"/>
      <c r="C559" s="82"/>
      <c r="D559" s="83"/>
      <c r="E559" s="75"/>
      <c r="G559" s="69"/>
      <c r="H559" s="70"/>
      <c r="I559" s="35"/>
      <c r="J559" s="20"/>
      <c r="K559"/>
      <c r="L559" s="114"/>
      <c r="M559" s="114"/>
      <c r="N559" s="114"/>
      <c r="O559" s="19"/>
      <c r="P559" s="19"/>
      <c r="Q559" s="19"/>
      <c r="R559" s="19"/>
      <c r="S559" s="19"/>
      <c r="T559" s="19"/>
      <c r="U559" s="19"/>
      <c r="V559" s="19"/>
      <c r="W559" s="19"/>
      <c r="X559" s="19"/>
    </row>
    <row r="560" spans="2:24" ht="15" x14ac:dyDescent="0.25">
      <c r="B560" s="84" t="s">
        <v>414</v>
      </c>
      <c r="C560" s="84"/>
      <c r="D560" s="85">
        <f>SUM(D561:D566)</f>
        <v>0</v>
      </c>
      <c r="E560" s="75"/>
      <c r="F560" s="86"/>
      <c r="G560" s="69"/>
      <c r="H560" s="70"/>
      <c r="I560" s="35"/>
      <c r="J560" s="20"/>
      <c r="K560"/>
      <c r="L560" s="114"/>
      <c r="M560" s="114"/>
      <c r="N560" s="114"/>
      <c r="O560" s="19"/>
      <c r="P560" s="19"/>
      <c r="Q560" s="19"/>
      <c r="R560" s="19"/>
      <c r="S560" s="19"/>
      <c r="T560" s="19"/>
      <c r="U560" s="19"/>
      <c r="V560" s="19"/>
      <c r="W560" s="19"/>
      <c r="X560" s="19"/>
    </row>
    <row r="561" spans="2:24" ht="15" x14ac:dyDescent="0.25">
      <c r="B561" s="87" t="s">
        <v>415</v>
      </c>
      <c r="C561" s="88" t="s">
        <v>219</v>
      </c>
      <c r="D561" s="89">
        <v>0</v>
      </c>
      <c r="E561" s="75"/>
      <c r="F561" s="86"/>
      <c r="G561" s="69"/>
      <c r="H561" s="70"/>
      <c r="I561" s="35"/>
      <c r="J561" s="20"/>
      <c r="K561"/>
      <c r="L561" s="114"/>
      <c r="M561" s="114"/>
      <c r="N561" s="114"/>
      <c r="O561" s="19"/>
      <c r="P561" s="19"/>
      <c r="Q561" s="19"/>
      <c r="R561" s="19"/>
      <c r="S561" s="19"/>
      <c r="T561" s="19"/>
      <c r="U561" s="19"/>
      <c r="V561" s="19"/>
      <c r="W561" s="19"/>
      <c r="X561" s="19"/>
    </row>
    <row r="562" spans="2:24" ht="15" x14ac:dyDescent="0.25">
      <c r="B562" s="90" t="s">
        <v>416</v>
      </c>
      <c r="C562" s="91" t="s">
        <v>417</v>
      </c>
      <c r="D562" s="89">
        <v>0</v>
      </c>
      <c r="E562" s="75"/>
      <c r="F562" s="86"/>
      <c r="G562" s="69"/>
      <c r="H562" s="70"/>
      <c r="I562" s="35"/>
      <c r="J562" s="20"/>
      <c r="K562"/>
      <c r="L562" s="114"/>
      <c r="M562" s="114"/>
      <c r="N562" s="114"/>
      <c r="O562" s="19"/>
      <c r="P562" s="19"/>
      <c r="Q562" s="19"/>
      <c r="R562" s="19"/>
      <c r="S562" s="19"/>
      <c r="T562" s="19"/>
      <c r="U562" s="19"/>
      <c r="V562" s="19"/>
      <c r="W562" s="19"/>
      <c r="X562" s="19"/>
    </row>
    <row r="563" spans="2:24" ht="22.5" x14ac:dyDescent="0.25">
      <c r="B563" s="90" t="s">
        <v>418</v>
      </c>
      <c r="C563" s="91" t="s">
        <v>228</v>
      </c>
      <c r="D563" s="89">
        <v>0</v>
      </c>
      <c r="E563" s="75"/>
      <c r="F563" s="86"/>
      <c r="G563" s="69"/>
      <c r="H563" s="70"/>
      <c r="I563" s="35"/>
      <c r="J563" s="20"/>
      <c r="K563"/>
      <c r="L563" s="114"/>
      <c r="M563" s="114"/>
      <c r="N563" s="114"/>
      <c r="O563" s="19"/>
      <c r="P563" s="19"/>
      <c r="Q563" s="19"/>
      <c r="R563" s="19"/>
      <c r="S563" s="19"/>
      <c r="T563" s="19"/>
      <c r="U563" s="19"/>
      <c r="V563" s="19"/>
      <c r="W563" s="19"/>
      <c r="X563" s="19"/>
    </row>
    <row r="564" spans="2:24" ht="15" x14ac:dyDescent="0.25">
      <c r="B564" s="90" t="s">
        <v>419</v>
      </c>
      <c r="C564" s="91" t="s">
        <v>229</v>
      </c>
      <c r="D564" s="89">
        <v>0</v>
      </c>
      <c r="E564" s="75"/>
      <c r="F564" s="86"/>
      <c r="G564" s="69"/>
      <c r="H564" s="70"/>
      <c r="I564" s="35"/>
      <c r="J564" s="20"/>
      <c r="K564"/>
      <c r="L564" s="114"/>
      <c r="M564" s="114"/>
      <c r="N564" s="114"/>
      <c r="O564" s="19"/>
      <c r="P564" s="19"/>
      <c r="Q564" s="19"/>
      <c r="R564" s="19"/>
      <c r="S564" s="19"/>
      <c r="T564" s="19"/>
      <c r="U564" s="19"/>
      <c r="V564" s="19"/>
      <c r="W564" s="19"/>
      <c r="X564" s="19"/>
    </row>
    <row r="565" spans="2:24" ht="15" x14ac:dyDescent="0.25">
      <c r="B565" s="90" t="s">
        <v>420</v>
      </c>
      <c r="C565" s="91" t="s">
        <v>230</v>
      </c>
      <c r="D565" s="89">
        <v>0</v>
      </c>
      <c r="E565" s="75"/>
      <c r="F565" s="86"/>
      <c r="G565" s="69"/>
      <c r="H565" s="70"/>
      <c r="I565" s="35"/>
      <c r="J565" s="20"/>
      <c r="K565"/>
      <c r="L565" s="114"/>
      <c r="M565" s="114"/>
      <c r="N565" s="114"/>
      <c r="O565" s="19"/>
      <c r="P565" s="19"/>
      <c r="Q565" s="19"/>
      <c r="R565" s="19"/>
      <c r="S565" s="19"/>
      <c r="T565" s="19"/>
      <c r="U565" s="19"/>
      <c r="V565" s="19"/>
      <c r="W565" s="19"/>
      <c r="X565" s="19"/>
    </row>
    <row r="566" spans="2:24" ht="15" x14ac:dyDescent="0.25">
      <c r="B566" s="92" t="s">
        <v>421</v>
      </c>
      <c r="C566" s="93" t="s">
        <v>422</v>
      </c>
      <c r="D566" s="89">
        <v>0</v>
      </c>
      <c r="E566" s="75"/>
      <c r="F566" s="19"/>
      <c r="G566" s="69"/>
      <c r="H566" s="35"/>
      <c r="I566" s="35"/>
      <c r="J566" s="20"/>
      <c r="K566"/>
      <c r="L566" s="114"/>
      <c r="M566" s="114"/>
      <c r="N566" s="114"/>
      <c r="O566" s="19"/>
      <c r="P566" s="19"/>
      <c r="Q566" s="19"/>
      <c r="R566" s="19"/>
      <c r="S566" s="19"/>
      <c r="T566" s="19"/>
      <c r="U566" s="19"/>
      <c r="V566" s="19"/>
      <c r="W566" s="19"/>
      <c r="X566" s="19"/>
    </row>
    <row r="567" spans="2:24" ht="15" x14ac:dyDescent="0.25">
      <c r="B567" s="94"/>
      <c r="C567" s="95"/>
      <c r="D567" s="96"/>
      <c r="E567" s="75"/>
      <c r="F567" s="97"/>
      <c r="G567" s="69"/>
      <c r="H567" s="35"/>
      <c r="I567" s="35"/>
      <c r="J567" s="20"/>
      <c r="K567"/>
      <c r="L567" s="114"/>
      <c r="M567" s="114"/>
      <c r="N567" s="114"/>
      <c r="O567" s="19"/>
      <c r="P567" s="19"/>
      <c r="Q567" s="19"/>
      <c r="R567" s="19"/>
      <c r="S567" s="19"/>
      <c r="T567" s="19"/>
      <c r="U567" s="19"/>
      <c r="V567" s="19"/>
      <c r="W567" s="19"/>
      <c r="X567" s="19"/>
    </row>
    <row r="568" spans="2:24" ht="15" x14ac:dyDescent="0.25">
      <c r="B568" s="84" t="s">
        <v>423</v>
      </c>
      <c r="C568" s="82"/>
      <c r="D568" s="85">
        <f>SUM(D569:D571)</f>
        <v>0</v>
      </c>
      <c r="E568" s="75"/>
      <c r="F568" s="86"/>
      <c r="G568" s="69"/>
      <c r="H568" s="70"/>
      <c r="I568" s="35"/>
      <c r="J568" s="20"/>
      <c r="K568"/>
      <c r="L568" s="114"/>
      <c r="M568" s="114"/>
      <c r="N568" s="114"/>
      <c r="O568" s="19"/>
      <c r="P568" s="19"/>
      <c r="Q568" s="19"/>
      <c r="R568" s="19"/>
      <c r="S568" s="19"/>
      <c r="T568" s="19"/>
      <c r="U568" s="19"/>
      <c r="V568" s="19"/>
      <c r="W568" s="19"/>
      <c r="X568" s="19"/>
    </row>
    <row r="569" spans="2:24" ht="15" x14ac:dyDescent="0.25">
      <c r="B569" s="98">
        <v>3.1</v>
      </c>
      <c r="C569" s="91" t="s">
        <v>424</v>
      </c>
      <c r="D569" s="89">
        <v>0</v>
      </c>
      <c r="E569" s="75"/>
      <c r="F569" s="86"/>
      <c r="G569" s="69"/>
      <c r="H569" s="35"/>
      <c r="I569" s="35"/>
      <c r="J569" s="20"/>
      <c r="K569"/>
      <c r="L569" s="114"/>
      <c r="M569" s="114"/>
      <c r="N569" s="114"/>
      <c r="O569" s="19"/>
      <c r="P569" s="19"/>
      <c r="Q569" s="19"/>
      <c r="R569" s="19"/>
      <c r="S569" s="19"/>
      <c r="T569" s="19"/>
      <c r="U569" s="19"/>
      <c r="V569" s="19"/>
      <c r="W569" s="19"/>
      <c r="X569" s="19"/>
    </row>
    <row r="570" spans="2:24" ht="15" x14ac:dyDescent="0.25">
      <c r="B570" s="99">
        <v>3.2</v>
      </c>
      <c r="C570" s="91" t="s">
        <v>425</v>
      </c>
      <c r="D570" s="89">
        <v>0</v>
      </c>
      <c r="E570" s="75"/>
      <c r="F570" s="86"/>
      <c r="G570" s="69"/>
      <c r="H570" s="70"/>
      <c r="I570" s="35"/>
      <c r="J570" s="20"/>
      <c r="K570"/>
      <c r="L570" s="114"/>
      <c r="M570" s="114"/>
      <c r="N570" s="114"/>
      <c r="O570" s="19"/>
      <c r="P570" s="19"/>
      <c r="Q570" s="19"/>
      <c r="R570" s="19"/>
      <c r="S570" s="19"/>
      <c r="T570" s="19"/>
      <c r="U570" s="19"/>
      <c r="V570" s="19"/>
      <c r="W570" s="19"/>
      <c r="X570" s="19"/>
    </row>
    <row r="571" spans="2:24" ht="15" x14ac:dyDescent="0.25">
      <c r="B571" s="99">
        <v>3.3</v>
      </c>
      <c r="C571" s="93" t="s">
        <v>426</v>
      </c>
      <c r="D571" s="100">
        <v>0</v>
      </c>
      <c r="E571" s="75"/>
      <c r="F571" s="101"/>
      <c r="G571" s="69"/>
      <c r="H571" s="70"/>
      <c r="I571" s="35"/>
      <c r="J571" s="20"/>
      <c r="K571"/>
      <c r="L571" s="114"/>
      <c r="M571" s="114"/>
      <c r="N571" s="114"/>
      <c r="O571" s="19"/>
      <c r="P571" s="19"/>
      <c r="Q571" s="19"/>
      <c r="R571" s="19"/>
      <c r="S571" s="19"/>
      <c r="T571" s="19"/>
      <c r="U571" s="19"/>
      <c r="V571" s="19"/>
      <c r="W571" s="19"/>
      <c r="X571" s="19"/>
    </row>
    <row r="572" spans="2:24" ht="15" x14ac:dyDescent="0.25">
      <c r="B572" s="81"/>
      <c r="C572" s="102"/>
      <c r="D572" s="103"/>
      <c r="E572" s="75"/>
      <c r="G572" s="69"/>
      <c r="H572" s="35"/>
      <c r="I572" s="35"/>
      <c r="J572" s="155"/>
      <c r="K572" s="155"/>
      <c r="L572" s="114"/>
      <c r="M572" s="114"/>
      <c r="N572" s="114"/>
      <c r="O572" s="19"/>
      <c r="P572" s="19"/>
      <c r="Q572" s="19"/>
      <c r="R572" s="19"/>
      <c r="S572" s="19"/>
      <c r="T572" s="19"/>
      <c r="U572" s="19"/>
      <c r="V572" s="19"/>
      <c r="W572" s="19"/>
      <c r="X572" s="19"/>
    </row>
    <row r="573" spans="2:24" ht="15" x14ac:dyDescent="0.25">
      <c r="B573" s="104" t="s">
        <v>427</v>
      </c>
      <c r="C573" s="104"/>
      <c r="D573" s="79">
        <f>D558+D560-D568</f>
        <v>440385796.22000003</v>
      </c>
      <c r="E573" s="105">
        <f>+D573-[2]ACT!C24</f>
        <v>0</v>
      </c>
      <c r="F573" s="74"/>
      <c r="G573" s="69"/>
      <c r="H573" s="70"/>
      <c r="I573" s="35"/>
      <c r="J573" s="155"/>
      <c r="K573" s="155"/>
      <c r="L573" s="114"/>
      <c r="M573" s="114"/>
      <c r="N573" s="114"/>
      <c r="O573" s="19"/>
      <c r="P573" s="19"/>
      <c r="Q573" s="19"/>
      <c r="R573" s="19"/>
      <c r="S573" s="19"/>
      <c r="T573" s="19"/>
      <c r="U573" s="19"/>
      <c r="V573" s="19"/>
      <c r="W573" s="19"/>
      <c r="X573" s="19"/>
    </row>
    <row r="574" spans="2:24" ht="15" x14ac:dyDescent="0.25">
      <c r="B574" s="81"/>
      <c r="C574" s="81"/>
      <c r="D574" s="81"/>
      <c r="E574" s="106"/>
      <c r="F574" s="107"/>
      <c r="G574" s="69"/>
      <c r="H574" s="35"/>
      <c r="I574" s="35"/>
      <c r="J574" s="155"/>
      <c r="K574" s="155"/>
      <c r="L574" s="114"/>
      <c r="M574" s="114"/>
      <c r="N574" s="114"/>
      <c r="O574" s="19"/>
      <c r="P574" s="19"/>
      <c r="Q574" s="19"/>
      <c r="R574" s="19"/>
      <c r="S574" s="19"/>
      <c r="T574" s="19"/>
      <c r="U574" s="19"/>
      <c r="V574" s="19"/>
      <c r="W574" s="19"/>
      <c r="X574" s="19"/>
    </row>
    <row r="575" spans="2:24" ht="15" x14ac:dyDescent="0.25">
      <c r="B575" s="81"/>
      <c r="C575" s="81" t="s">
        <v>154</v>
      </c>
      <c r="D575" s="81"/>
      <c r="E575" s="106"/>
      <c r="F575" s="107"/>
      <c r="G575" s="69"/>
      <c r="H575" s="72"/>
      <c r="I575" s="35"/>
      <c r="J575" s="155"/>
      <c r="K575" s="155"/>
      <c r="L575" s="114"/>
      <c r="M575" s="114"/>
      <c r="N575" s="114"/>
      <c r="O575" s="19"/>
      <c r="P575" s="19"/>
      <c r="Q575" s="19"/>
      <c r="R575" s="19"/>
      <c r="S575" s="19"/>
      <c r="T575" s="19"/>
      <c r="U575" s="19"/>
      <c r="V575" s="19"/>
      <c r="W575" s="19"/>
      <c r="X575" s="19"/>
    </row>
    <row r="576" spans="2:24" ht="15" x14ac:dyDescent="0.25">
      <c r="B576" s="152"/>
      <c r="C576" s="152"/>
      <c r="D576" s="152"/>
      <c r="E576" s="152"/>
      <c r="F576" s="154"/>
      <c r="G576" s="153"/>
      <c r="H576" s="153"/>
      <c r="I576" s="153"/>
      <c r="J576" s="155"/>
      <c r="K576" s="155"/>
      <c r="L576" s="114"/>
      <c r="M576" s="114"/>
      <c r="N576" s="114"/>
      <c r="O576" s="19"/>
      <c r="P576" s="19"/>
      <c r="Q576" s="19"/>
      <c r="R576" s="19"/>
      <c r="S576" s="19"/>
      <c r="T576" s="19"/>
      <c r="U576" s="19"/>
      <c r="V576" s="19"/>
      <c r="W576" s="19"/>
      <c r="X576" s="19"/>
    </row>
    <row r="577" spans="2:24" ht="15" x14ac:dyDescent="0.25">
      <c r="B577" s="155"/>
      <c r="C577" s="155"/>
      <c r="D577" s="155"/>
      <c r="E577" s="155"/>
      <c r="F577" s="156"/>
      <c r="G577" s="153"/>
      <c r="H577" s="153"/>
      <c r="I577" s="153"/>
      <c r="J577" s="155"/>
      <c r="K577" s="155"/>
      <c r="L577" s="114"/>
      <c r="M577" s="114"/>
      <c r="N577" s="114"/>
      <c r="O577" s="19"/>
      <c r="P577" s="19"/>
      <c r="Q577" s="19"/>
      <c r="R577" s="19"/>
      <c r="S577" s="19"/>
      <c r="T577" s="19"/>
      <c r="U577" s="19"/>
      <c r="V577" s="19"/>
      <c r="W577" s="19"/>
      <c r="X577" s="19"/>
    </row>
    <row r="578" spans="2:24" ht="15" x14ac:dyDescent="0.25">
      <c r="B578" s="155"/>
      <c r="C578" s="177"/>
      <c r="D578" s="177"/>
      <c r="E578" s="177"/>
      <c r="F578" s="178"/>
      <c r="G578" s="177"/>
      <c r="H578" s="153"/>
      <c r="I578" s="153"/>
      <c r="J578" s="155"/>
      <c r="K578" s="155"/>
      <c r="L578" s="114"/>
      <c r="M578" s="114"/>
      <c r="N578" s="114"/>
      <c r="O578" s="19"/>
      <c r="P578" s="19"/>
      <c r="Q578" s="19"/>
      <c r="R578" s="19"/>
      <c r="S578" s="19"/>
      <c r="T578" s="19"/>
      <c r="U578" s="19"/>
      <c r="V578" s="19"/>
      <c r="W578" s="19"/>
      <c r="X578" s="19"/>
    </row>
    <row r="579" spans="2:24" ht="15" x14ac:dyDescent="0.25">
      <c r="B579" s="155"/>
      <c r="C579" s="177"/>
      <c r="D579" s="177"/>
      <c r="E579" s="177"/>
      <c r="F579" s="177"/>
      <c r="G579" s="177"/>
      <c r="H579" s="153"/>
      <c r="I579" s="153"/>
      <c r="J579" s="155"/>
      <c r="K579" s="155"/>
      <c r="L579" s="114"/>
      <c r="M579" s="114"/>
      <c r="N579" s="114"/>
      <c r="O579" s="19"/>
      <c r="P579" s="19"/>
      <c r="Q579" s="19"/>
      <c r="R579" s="19"/>
      <c r="S579" s="19"/>
      <c r="T579" s="19"/>
      <c r="U579" s="19"/>
      <c r="V579" s="19"/>
      <c r="W579" s="19"/>
      <c r="X579" s="19"/>
    </row>
    <row r="580" spans="2:24" ht="15" x14ac:dyDescent="0.25">
      <c r="B580" s="155"/>
      <c r="C580" s="175" t="s">
        <v>521</v>
      </c>
      <c r="D580" s="177"/>
      <c r="E580" s="177"/>
      <c r="F580" s="176" t="s">
        <v>522</v>
      </c>
      <c r="G580" s="177"/>
      <c r="H580" s="153"/>
      <c r="I580" s="153"/>
      <c r="J580" s="155"/>
      <c r="K580" s="155"/>
      <c r="L580" s="114"/>
      <c r="M580" s="114"/>
      <c r="N580" s="114"/>
      <c r="O580" s="19"/>
      <c r="P580" s="19"/>
      <c r="Q580" s="19"/>
      <c r="R580" s="19"/>
      <c r="S580" s="19"/>
      <c r="T580" s="19"/>
      <c r="U580" s="19"/>
      <c r="V580" s="19"/>
      <c r="W580" s="19"/>
      <c r="X580" s="19"/>
    </row>
    <row r="581" spans="2:24" ht="15" x14ac:dyDescent="0.25">
      <c r="B581" s="155"/>
      <c r="C581" s="176" t="s">
        <v>523</v>
      </c>
      <c r="D581" s="177"/>
      <c r="E581" s="177"/>
      <c r="F581" s="176" t="s">
        <v>524</v>
      </c>
      <c r="G581" s="177"/>
      <c r="H581" s="153"/>
      <c r="I581" s="153"/>
      <c r="J581" s="155"/>
      <c r="K581" s="155"/>
      <c r="L581" s="114"/>
      <c r="M581" s="114"/>
      <c r="N581" s="114"/>
      <c r="O581" s="19"/>
      <c r="P581" s="19"/>
      <c r="Q581" s="19"/>
      <c r="R581" s="19"/>
      <c r="S581" s="19"/>
      <c r="T581" s="19"/>
      <c r="U581" s="19"/>
      <c r="V581" s="19"/>
      <c r="W581" s="19"/>
      <c r="X581" s="19"/>
    </row>
    <row r="582" spans="2:24" ht="15" x14ac:dyDescent="0.25">
      <c r="B582" s="155"/>
      <c r="C582" s="176" t="s">
        <v>525</v>
      </c>
      <c r="D582" s="177"/>
      <c r="E582" s="177"/>
      <c r="F582" s="176" t="s">
        <v>526</v>
      </c>
      <c r="G582" s="177"/>
      <c r="H582" s="153"/>
      <c r="I582" s="153"/>
      <c r="J582" s="155"/>
      <c r="K582" s="155"/>
      <c r="L582" s="114"/>
      <c r="M582" s="114"/>
      <c r="N582" s="114"/>
      <c r="O582" s="19"/>
      <c r="P582" s="19"/>
      <c r="Q582" s="19"/>
      <c r="R582" s="19"/>
      <c r="S582" s="19"/>
      <c r="T582" s="19"/>
      <c r="U582" s="19"/>
      <c r="V582" s="19"/>
      <c r="W582" s="19"/>
      <c r="X582" s="19"/>
    </row>
    <row r="583" spans="2:24" ht="15" x14ac:dyDescent="0.25">
      <c r="B583" s="155"/>
      <c r="C583" s="155"/>
      <c r="D583" s="155"/>
      <c r="E583" s="155"/>
      <c r="F583" s="155"/>
      <c r="G583" s="155"/>
      <c r="H583" s="153"/>
      <c r="I583" s="153"/>
      <c r="J583" s="155"/>
      <c r="K583" s="155"/>
      <c r="L583" s="114"/>
      <c r="M583" s="114"/>
      <c r="N583" s="114"/>
      <c r="O583" s="19"/>
      <c r="P583" s="19"/>
      <c r="Q583" s="19"/>
      <c r="R583" s="19"/>
      <c r="S583" s="19"/>
      <c r="T583" s="19"/>
      <c r="U583" s="19"/>
      <c r="V583" s="19"/>
      <c r="W583" s="19"/>
      <c r="X583" s="19"/>
    </row>
    <row r="584" spans="2:24" ht="15" x14ac:dyDescent="0.25">
      <c r="B584" s="155"/>
      <c r="C584" s="155"/>
      <c r="D584" s="155"/>
      <c r="E584" s="155"/>
      <c r="F584" s="155"/>
      <c r="G584" s="155"/>
      <c r="H584" s="153"/>
      <c r="I584" s="153"/>
      <c r="J584" s="20"/>
      <c r="K584"/>
      <c r="L584" s="114"/>
      <c r="M584" s="114"/>
      <c r="N584" s="114"/>
      <c r="O584" s="19"/>
      <c r="P584" s="19"/>
      <c r="Q584" s="19"/>
      <c r="R584" s="19"/>
      <c r="S584" s="19"/>
      <c r="T584" s="19"/>
      <c r="U584" s="19"/>
      <c r="V584" s="19"/>
      <c r="W584" s="19"/>
      <c r="X584" s="19"/>
    </row>
    <row r="585" spans="2:24" ht="15" x14ac:dyDescent="0.25">
      <c r="B585" s="158" t="s">
        <v>0</v>
      </c>
      <c r="C585" s="159"/>
      <c r="D585" s="159"/>
      <c r="E585" s="159"/>
      <c r="F585" s="159"/>
      <c r="G585" s="159"/>
      <c r="H585" s="2" t="s">
        <v>1</v>
      </c>
      <c r="I585" s="3">
        <v>2022</v>
      </c>
      <c r="J585" s="20"/>
      <c r="K585"/>
      <c r="L585" s="114"/>
      <c r="M585" s="114"/>
      <c r="N585" s="114"/>
      <c r="O585" s="19"/>
      <c r="P585" s="19"/>
      <c r="Q585" s="19"/>
      <c r="R585" s="19"/>
      <c r="S585" s="19"/>
      <c r="T585" s="19"/>
      <c r="U585" s="19"/>
      <c r="V585" s="19"/>
      <c r="W585" s="19"/>
      <c r="X585" s="19"/>
    </row>
    <row r="586" spans="2:24" ht="15" x14ac:dyDescent="0.25">
      <c r="B586" s="158" t="s">
        <v>2</v>
      </c>
      <c r="C586" s="159"/>
      <c r="D586" s="159"/>
      <c r="E586" s="159"/>
      <c r="F586" s="159"/>
      <c r="G586" s="159"/>
      <c r="H586" s="2" t="s">
        <v>3</v>
      </c>
      <c r="I586" s="3" t="s">
        <v>4</v>
      </c>
      <c r="J586" s="20"/>
      <c r="K586"/>
      <c r="L586" s="114"/>
      <c r="M586" s="114"/>
      <c r="N586" s="114"/>
      <c r="O586" s="19"/>
      <c r="P586" s="19"/>
      <c r="Q586" s="19"/>
      <c r="R586" s="19"/>
      <c r="S586" s="19"/>
      <c r="T586" s="19"/>
      <c r="U586" s="19"/>
      <c r="V586" s="19"/>
      <c r="W586" s="19"/>
      <c r="X586" s="19"/>
    </row>
    <row r="587" spans="2:24" ht="15" x14ac:dyDescent="0.25">
      <c r="B587" s="158" t="s">
        <v>5</v>
      </c>
      <c r="C587" s="159"/>
      <c r="D587" s="159"/>
      <c r="E587" s="159"/>
      <c r="F587" s="159"/>
      <c r="G587" s="159"/>
      <c r="H587" s="2" t="s">
        <v>6</v>
      </c>
      <c r="I587" s="3">
        <v>2</v>
      </c>
      <c r="J587" s="20"/>
      <c r="K587"/>
      <c r="L587" s="114"/>
      <c r="M587" s="114"/>
      <c r="N587" s="114"/>
      <c r="O587" s="19"/>
      <c r="P587" s="19"/>
      <c r="Q587" s="19"/>
      <c r="R587" s="19"/>
      <c r="S587" s="19"/>
      <c r="T587" s="19"/>
      <c r="U587" s="19"/>
      <c r="V587" s="19"/>
      <c r="W587" s="19"/>
      <c r="X587" s="19"/>
    </row>
    <row r="588" spans="2:24" ht="15" x14ac:dyDescent="0.25">
      <c r="B588" s="5" t="s">
        <v>7</v>
      </c>
      <c r="C588" s="6"/>
      <c r="D588" s="6"/>
      <c r="E588" s="6"/>
      <c r="F588" s="6"/>
      <c r="G588" s="6"/>
      <c r="H588" s="6"/>
      <c r="I588" s="6"/>
      <c r="J588" s="20"/>
      <c r="K588"/>
      <c r="L588" s="114"/>
      <c r="M588" s="114"/>
      <c r="N588" s="114"/>
      <c r="O588" s="19"/>
      <c r="P588" s="19"/>
      <c r="Q588" s="19"/>
      <c r="R588" s="19"/>
      <c r="S588" s="19"/>
      <c r="T588" s="19"/>
      <c r="U588" s="19"/>
      <c r="V588" s="19"/>
      <c r="W588" s="19"/>
      <c r="X588" s="19"/>
    </row>
    <row r="589" spans="2:24" ht="15" x14ac:dyDescent="0.25">
      <c r="B589" s="108"/>
      <c r="C589" s="108"/>
      <c r="D589" s="108"/>
      <c r="E589" s="108"/>
      <c r="F589" s="109"/>
      <c r="G589" s="69"/>
      <c r="H589" s="72"/>
      <c r="I589" s="70"/>
      <c r="J589" s="113"/>
      <c r="K589" s="114"/>
      <c r="L589" s="114"/>
      <c r="M589" s="114"/>
      <c r="N589" s="114"/>
      <c r="O589" s="19"/>
      <c r="P589" s="19"/>
      <c r="Q589" s="19"/>
      <c r="R589" s="19"/>
      <c r="S589" s="19"/>
      <c r="T589" s="19"/>
      <c r="U589" s="19"/>
      <c r="V589" s="19"/>
      <c r="W589" s="19"/>
      <c r="X589" s="19"/>
    </row>
    <row r="590" spans="2:24" ht="15" x14ac:dyDescent="0.25">
      <c r="B590" s="160" t="s">
        <v>428</v>
      </c>
      <c r="C590" s="161"/>
      <c r="D590" s="162"/>
      <c r="E590" s="108"/>
      <c r="F590" s="76"/>
      <c r="G590" s="69"/>
      <c r="H590" s="72"/>
      <c r="I590" s="70"/>
      <c r="J590" s="113"/>
      <c r="K590" s="114"/>
      <c r="L590" s="114"/>
      <c r="M590" s="114"/>
      <c r="N590" s="114"/>
      <c r="O590" s="19"/>
      <c r="P590" s="19"/>
      <c r="Q590" s="19"/>
      <c r="R590" s="19"/>
      <c r="S590" s="19"/>
      <c r="T590" s="19"/>
      <c r="U590" s="19"/>
      <c r="V590" s="19"/>
      <c r="W590" s="19"/>
      <c r="X590" s="19"/>
    </row>
    <row r="591" spans="2:24" ht="15" x14ac:dyDescent="0.25">
      <c r="B591" s="163" t="s">
        <v>5</v>
      </c>
      <c r="C591" s="164"/>
      <c r="D591" s="165"/>
      <c r="E591" s="108"/>
      <c r="F591" s="77"/>
      <c r="G591" s="69"/>
      <c r="H591" s="72"/>
      <c r="I591" s="70"/>
      <c r="J591" s="113"/>
      <c r="K591" s="114"/>
      <c r="L591" s="114"/>
      <c r="M591" s="114"/>
      <c r="N591" s="114"/>
      <c r="O591" s="19"/>
      <c r="P591" s="19"/>
      <c r="Q591" s="19"/>
      <c r="R591" s="19"/>
      <c r="S591" s="19"/>
      <c r="T591" s="19"/>
      <c r="U591" s="19"/>
      <c r="V591" s="19"/>
      <c r="W591" s="19"/>
      <c r="X591" s="19"/>
    </row>
    <row r="592" spans="2:24" ht="15" x14ac:dyDescent="0.25">
      <c r="B592" s="166" t="s">
        <v>412</v>
      </c>
      <c r="C592" s="167"/>
      <c r="D592" s="168"/>
      <c r="E592" s="108"/>
      <c r="F592" s="77"/>
      <c r="G592" s="69"/>
      <c r="H592" s="69"/>
      <c r="I592" s="70"/>
      <c r="J592" s="113"/>
      <c r="K592" s="114"/>
      <c r="L592" s="114"/>
      <c r="M592" s="114"/>
      <c r="N592" s="114"/>
      <c r="O592" s="19"/>
      <c r="P592" s="19"/>
      <c r="Q592" s="19"/>
      <c r="R592" s="19"/>
      <c r="S592" s="19"/>
      <c r="T592" s="19"/>
      <c r="U592" s="19"/>
      <c r="V592" s="19"/>
      <c r="W592" s="19"/>
      <c r="X592" s="19"/>
    </row>
    <row r="593" spans="2:24" ht="15" x14ac:dyDescent="0.25">
      <c r="B593" s="110" t="s">
        <v>429</v>
      </c>
      <c r="C593" s="78"/>
      <c r="D593" s="111">
        <f>+[2]CA!F24</f>
        <v>388846958.99999994</v>
      </c>
      <c r="E593" s="108"/>
      <c r="F593" s="112"/>
      <c r="G593" s="69"/>
      <c r="H593" s="69"/>
      <c r="I593" s="70"/>
      <c r="J593" s="113"/>
      <c r="K593" s="114"/>
      <c r="L593" s="114"/>
      <c r="M593" s="114"/>
      <c r="N593" s="114"/>
      <c r="O593" s="19"/>
      <c r="P593" s="19"/>
      <c r="Q593" s="19"/>
      <c r="R593" s="19"/>
      <c r="S593" s="19"/>
      <c r="T593" s="19"/>
      <c r="U593" s="19"/>
      <c r="V593" s="19"/>
      <c r="W593" s="19"/>
      <c r="X593" s="19"/>
    </row>
    <row r="594" spans="2:24" ht="15" x14ac:dyDescent="0.25">
      <c r="B594" s="115"/>
      <c r="C594" s="82"/>
      <c r="D594" s="116"/>
      <c r="E594" s="108"/>
      <c r="F594" s="19"/>
      <c r="G594" s="69"/>
      <c r="H594" s="35"/>
      <c r="I594" s="70"/>
      <c r="J594" s="113"/>
      <c r="K594" s="114"/>
      <c r="L594" s="114"/>
      <c r="M594" s="114"/>
      <c r="N594" s="114"/>
      <c r="O594" s="19"/>
      <c r="P594" s="19"/>
      <c r="Q594" s="19"/>
      <c r="R594" s="19"/>
      <c r="S594" s="19"/>
      <c r="T594" s="19"/>
      <c r="U594" s="19"/>
      <c r="V594" s="19"/>
      <c r="W594" s="19"/>
      <c r="X594" s="19"/>
    </row>
    <row r="595" spans="2:24" ht="15" x14ac:dyDescent="0.25">
      <c r="B595" s="84" t="s">
        <v>430</v>
      </c>
      <c r="C595" s="117"/>
      <c r="D595" s="85">
        <f>SUM(D596:D616)</f>
        <v>6284467.3799999999</v>
      </c>
      <c r="E595" s="108"/>
      <c r="F595" s="118"/>
      <c r="G595" s="69"/>
      <c r="H595" s="72"/>
      <c r="I595" s="70"/>
      <c r="J595" s="113"/>
      <c r="K595" s="114"/>
      <c r="L595" s="114"/>
      <c r="M595" s="114"/>
      <c r="N595" s="114"/>
      <c r="O595" s="19"/>
      <c r="P595" s="19"/>
      <c r="Q595" s="19"/>
      <c r="R595" s="19"/>
      <c r="S595" s="19"/>
      <c r="T595" s="19"/>
      <c r="U595" s="19"/>
      <c r="V595" s="19"/>
      <c r="W595" s="19"/>
      <c r="X595" s="19"/>
    </row>
    <row r="596" spans="2:24" ht="15" x14ac:dyDescent="0.25">
      <c r="B596" s="119">
        <v>2.1</v>
      </c>
      <c r="C596" s="120" t="s">
        <v>251</v>
      </c>
      <c r="D596" s="121">
        <v>0</v>
      </c>
      <c r="E596" s="108"/>
      <c r="F596" s="122"/>
      <c r="G596" s="69"/>
      <c r="H596" s="72"/>
      <c r="I596" s="123">
        <f>H593+H594</f>
        <v>0</v>
      </c>
      <c r="J596" s="113"/>
      <c r="K596" s="114"/>
      <c r="L596" s="114"/>
      <c r="M596" s="114"/>
      <c r="N596" s="114"/>
      <c r="O596" s="19"/>
      <c r="P596" s="19"/>
      <c r="Q596" s="19"/>
      <c r="R596" s="19"/>
      <c r="S596" s="19"/>
      <c r="T596" s="19"/>
      <c r="U596" s="19"/>
      <c r="V596" s="19"/>
      <c r="W596" s="19"/>
      <c r="X596" s="19"/>
    </row>
    <row r="597" spans="2:24" ht="15" x14ac:dyDescent="0.25">
      <c r="B597" s="119">
        <v>2.2000000000000002</v>
      </c>
      <c r="C597" s="120" t="s">
        <v>248</v>
      </c>
      <c r="D597" s="121">
        <v>0</v>
      </c>
      <c r="E597" s="108"/>
      <c r="F597" s="122"/>
      <c r="G597" s="124" t="s">
        <v>431</v>
      </c>
      <c r="H597" s="72">
        <v>9050340.1799999997</v>
      </c>
      <c r="I597" s="125"/>
      <c r="J597" s="113"/>
      <c r="K597" s="114"/>
      <c r="L597" s="114"/>
      <c r="M597" s="114"/>
      <c r="N597" s="114"/>
      <c r="O597" s="19"/>
      <c r="P597" s="19"/>
      <c r="Q597" s="19"/>
      <c r="R597" s="19"/>
      <c r="S597" s="19"/>
      <c r="T597" s="19"/>
      <c r="U597" s="19"/>
      <c r="V597" s="19"/>
      <c r="W597" s="19"/>
      <c r="X597" s="19"/>
    </row>
    <row r="598" spans="2:24" ht="15" x14ac:dyDescent="0.25">
      <c r="B598" s="126">
        <v>2.2999999999999998</v>
      </c>
      <c r="C598" s="127" t="s">
        <v>74</v>
      </c>
      <c r="D598" s="121">
        <v>3159682.57</v>
      </c>
      <c r="E598" s="108"/>
      <c r="F598" s="122"/>
      <c r="G598" s="35" t="s">
        <v>432</v>
      </c>
      <c r="H598" s="72">
        <v>20000</v>
      </c>
      <c r="I598" s="125"/>
      <c r="J598" s="113"/>
      <c r="K598" s="114"/>
      <c r="L598" s="114"/>
      <c r="M598" s="114"/>
      <c r="N598" s="114"/>
      <c r="O598" s="19"/>
      <c r="P598" s="19"/>
      <c r="Q598" s="19"/>
      <c r="R598" s="19"/>
      <c r="S598" s="19"/>
      <c r="T598" s="19"/>
      <c r="U598" s="19"/>
      <c r="V598" s="19"/>
      <c r="W598" s="19"/>
      <c r="X598" s="19"/>
    </row>
    <row r="599" spans="2:24" ht="15" x14ac:dyDescent="0.25">
      <c r="B599" s="126">
        <v>2.4</v>
      </c>
      <c r="C599" s="127" t="s">
        <v>75</v>
      </c>
      <c r="D599" s="121">
        <v>805260.29</v>
      </c>
      <c r="E599" s="108"/>
      <c r="F599" s="122"/>
      <c r="G599" s="35" t="s">
        <v>433</v>
      </c>
      <c r="H599" s="72">
        <v>3401100.57</v>
      </c>
      <c r="I599" s="125"/>
      <c r="J599" s="113"/>
      <c r="K599" s="114"/>
      <c r="L599" s="114"/>
      <c r="M599" s="114"/>
      <c r="N599" s="114"/>
      <c r="O599" s="19"/>
      <c r="P599" s="19"/>
      <c r="Q599" s="19"/>
      <c r="R599" s="19"/>
      <c r="S599" s="19"/>
      <c r="T599" s="19"/>
      <c r="U599" s="19"/>
      <c r="V599" s="19"/>
      <c r="W599" s="19"/>
      <c r="X599" s="19"/>
    </row>
    <row r="600" spans="2:24" ht="15" x14ac:dyDescent="0.25">
      <c r="B600" s="126">
        <v>2.5</v>
      </c>
      <c r="C600" s="127" t="s">
        <v>76</v>
      </c>
      <c r="D600" s="121">
        <v>254192.28</v>
      </c>
      <c r="E600" s="108"/>
      <c r="F600" s="122"/>
      <c r="G600" s="35"/>
      <c r="H600" s="72"/>
      <c r="I600" s="125"/>
      <c r="J600" s="114"/>
      <c r="K600" s="114"/>
      <c r="L600" s="114"/>
      <c r="M600" s="114"/>
      <c r="N600" s="114"/>
      <c r="O600" s="19"/>
      <c r="P600" s="19"/>
      <c r="Q600" s="19"/>
      <c r="R600" s="19"/>
      <c r="S600" s="19"/>
      <c r="T600" s="19"/>
      <c r="U600" s="19"/>
      <c r="V600" s="19"/>
      <c r="W600" s="19"/>
      <c r="X600" s="19"/>
    </row>
    <row r="601" spans="2:24" ht="15" x14ac:dyDescent="0.25">
      <c r="B601" s="126">
        <v>2.6</v>
      </c>
      <c r="C601" s="127" t="s">
        <v>77</v>
      </c>
      <c r="D601" s="121">
        <v>0</v>
      </c>
      <c r="E601" s="108"/>
      <c r="F601" s="122"/>
      <c r="G601" s="124"/>
      <c r="H601" s="70">
        <f>SUM(H545:H599)</f>
        <v>12471440.75</v>
      </c>
      <c r="I601" s="70"/>
      <c r="J601" s="114"/>
      <c r="K601" s="114"/>
      <c r="L601" s="114"/>
      <c r="M601" s="114"/>
      <c r="N601" s="114"/>
      <c r="O601" s="19"/>
      <c r="P601" s="19"/>
      <c r="Q601" s="19"/>
      <c r="R601" s="19"/>
      <c r="S601" s="19"/>
      <c r="T601" s="19"/>
      <c r="U601" s="19"/>
      <c r="V601" s="19"/>
      <c r="W601" s="19"/>
      <c r="X601" s="19"/>
    </row>
    <row r="602" spans="2:24" ht="15" x14ac:dyDescent="0.25">
      <c r="B602" s="126">
        <v>2.7</v>
      </c>
      <c r="C602" s="127" t="s">
        <v>78</v>
      </c>
      <c r="D602" s="121">
        <v>0</v>
      </c>
      <c r="E602" s="108"/>
      <c r="F602" s="122"/>
      <c r="G602" s="128"/>
      <c r="H602" s="129"/>
      <c r="I602" s="129"/>
      <c r="J602" s="114"/>
      <c r="K602" s="114"/>
      <c r="L602" s="114"/>
      <c r="M602" s="114"/>
      <c r="N602" s="114"/>
      <c r="O602" s="19"/>
      <c r="P602" s="19"/>
      <c r="Q602" s="19"/>
      <c r="R602" s="19"/>
      <c r="S602" s="19"/>
      <c r="T602" s="19"/>
      <c r="U602" s="19"/>
      <c r="V602" s="19"/>
      <c r="W602" s="19"/>
      <c r="X602" s="19"/>
    </row>
    <row r="603" spans="2:24" ht="15" x14ac:dyDescent="0.25">
      <c r="B603" s="126">
        <v>2.8</v>
      </c>
      <c r="C603" s="127" t="s">
        <v>79</v>
      </c>
      <c r="D603" s="121">
        <v>2065332.24</v>
      </c>
      <c r="E603" s="108"/>
      <c r="F603" s="122"/>
      <c r="G603" s="128"/>
      <c r="H603" s="129"/>
      <c r="I603" s="129"/>
      <c r="J603" s="114"/>
      <c r="K603" s="114"/>
      <c r="L603" s="114"/>
      <c r="M603" s="114"/>
      <c r="N603" s="114"/>
      <c r="O603" s="19"/>
      <c r="P603" s="19"/>
      <c r="Q603" s="19"/>
      <c r="R603" s="19"/>
      <c r="S603" s="19"/>
      <c r="T603" s="19"/>
      <c r="U603" s="19"/>
      <c r="V603" s="19"/>
      <c r="W603" s="19"/>
      <c r="X603" s="19"/>
    </row>
    <row r="604" spans="2:24" ht="15" x14ac:dyDescent="0.25">
      <c r="B604" s="126">
        <v>2.9</v>
      </c>
      <c r="C604" s="127" t="s">
        <v>81</v>
      </c>
      <c r="D604" s="121">
        <v>0</v>
      </c>
      <c r="E604" s="108"/>
      <c r="F604" s="122"/>
      <c r="G604" s="128"/>
      <c r="H604" s="129"/>
      <c r="I604" s="129"/>
      <c r="J604" s="114"/>
      <c r="K604" s="114"/>
      <c r="L604" s="114"/>
      <c r="M604" s="114"/>
      <c r="N604" s="114"/>
      <c r="O604" s="19"/>
      <c r="P604" s="19"/>
      <c r="Q604" s="19"/>
      <c r="R604" s="19"/>
      <c r="S604" s="19"/>
      <c r="T604" s="19"/>
      <c r="U604" s="19"/>
      <c r="V604" s="19"/>
      <c r="W604" s="19"/>
      <c r="X604" s="19"/>
    </row>
    <row r="605" spans="2:24" ht="15" x14ac:dyDescent="0.25">
      <c r="B605" s="126" t="s">
        <v>434</v>
      </c>
      <c r="C605" s="127" t="s">
        <v>435</v>
      </c>
      <c r="D605" s="121">
        <v>0</v>
      </c>
      <c r="E605" s="108"/>
      <c r="F605" s="122"/>
      <c r="G605" s="128"/>
      <c r="H605" s="129"/>
      <c r="I605" s="129"/>
      <c r="J605" s="114"/>
      <c r="K605" s="114"/>
      <c r="L605" s="114"/>
      <c r="M605" s="114"/>
      <c r="N605" s="114"/>
      <c r="O605" s="19"/>
      <c r="P605" s="19"/>
      <c r="Q605" s="19"/>
      <c r="R605" s="19"/>
      <c r="S605" s="19"/>
      <c r="T605" s="19"/>
      <c r="U605" s="19"/>
      <c r="V605" s="19"/>
      <c r="W605" s="19"/>
      <c r="X605" s="19"/>
    </row>
    <row r="606" spans="2:24" ht="15" x14ac:dyDescent="0.25">
      <c r="B606" s="126" t="s">
        <v>436</v>
      </c>
      <c r="C606" s="127" t="s">
        <v>85</v>
      </c>
      <c r="D606" s="121">
        <v>0</v>
      </c>
      <c r="E606" s="108"/>
      <c r="F606" s="122"/>
      <c r="G606" s="128"/>
      <c r="H606" s="129"/>
      <c r="I606" s="129"/>
      <c r="J606" s="114"/>
      <c r="K606" s="114"/>
      <c r="L606" s="114"/>
      <c r="M606" s="114"/>
      <c r="N606" s="114"/>
      <c r="O606" s="19"/>
      <c r="P606" s="19"/>
      <c r="Q606" s="19"/>
      <c r="R606" s="19"/>
      <c r="S606" s="19"/>
      <c r="T606" s="19"/>
      <c r="U606" s="19"/>
      <c r="V606" s="19"/>
      <c r="W606" s="19"/>
      <c r="X606" s="19"/>
    </row>
    <row r="607" spans="2:24" ht="15" x14ac:dyDescent="0.25">
      <c r="B607" s="126" t="s">
        <v>437</v>
      </c>
      <c r="C607" s="127" t="s">
        <v>438</v>
      </c>
      <c r="D607" s="121">
        <v>0</v>
      </c>
      <c r="E607" s="108"/>
      <c r="F607" s="122"/>
      <c r="G607" s="128"/>
      <c r="H607" s="129"/>
      <c r="I607" s="129"/>
      <c r="J607" s="114"/>
      <c r="K607" s="114"/>
      <c r="L607" s="114"/>
      <c r="M607" s="114"/>
      <c r="N607" s="114"/>
      <c r="O607" s="19"/>
      <c r="P607" s="19"/>
      <c r="Q607" s="19"/>
      <c r="R607" s="19"/>
      <c r="S607" s="19"/>
      <c r="T607" s="19"/>
      <c r="U607" s="19"/>
      <c r="V607" s="19"/>
      <c r="W607" s="19"/>
      <c r="X607" s="19"/>
    </row>
    <row r="608" spans="2:24" ht="15" x14ac:dyDescent="0.25">
      <c r="B608" s="126" t="s">
        <v>439</v>
      </c>
      <c r="C608" s="127" t="s">
        <v>440</v>
      </c>
      <c r="D608" s="121">
        <v>0</v>
      </c>
      <c r="E608" s="108"/>
      <c r="F608" s="122"/>
      <c r="G608" s="128"/>
      <c r="H608" s="129"/>
      <c r="I608" s="129"/>
      <c r="J608" s="114"/>
      <c r="K608" s="114"/>
      <c r="L608" s="114"/>
      <c r="M608" s="114"/>
      <c r="N608" s="114"/>
      <c r="O608" s="19"/>
      <c r="P608" s="19"/>
      <c r="Q608" s="19"/>
      <c r="R608" s="19"/>
      <c r="S608" s="19"/>
      <c r="T608" s="19"/>
      <c r="U608" s="19"/>
      <c r="V608" s="19"/>
      <c r="W608" s="19"/>
      <c r="X608" s="19"/>
    </row>
    <row r="609" spans="1:24" ht="15" x14ac:dyDescent="0.25">
      <c r="B609" s="126" t="s">
        <v>441</v>
      </c>
      <c r="C609" s="127" t="s">
        <v>442</v>
      </c>
      <c r="D609" s="121">
        <v>0</v>
      </c>
      <c r="E609" s="108"/>
      <c r="F609" s="122"/>
      <c r="G609" s="128"/>
      <c r="H609" s="130"/>
      <c r="I609" s="131"/>
      <c r="J609" s="114"/>
      <c r="K609" s="114"/>
      <c r="L609" s="114"/>
      <c r="M609" s="114"/>
      <c r="N609" s="114"/>
      <c r="O609" s="19"/>
      <c r="P609" s="19"/>
      <c r="Q609" s="19"/>
      <c r="R609" s="19"/>
      <c r="S609" s="19"/>
      <c r="T609" s="19"/>
      <c r="U609" s="19"/>
      <c r="V609" s="19"/>
      <c r="W609" s="19"/>
      <c r="X609" s="19"/>
    </row>
    <row r="610" spans="1:24" ht="15" x14ac:dyDescent="0.25">
      <c r="B610" s="126" t="s">
        <v>443</v>
      </c>
      <c r="C610" s="127" t="s">
        <v>444</v>
      </c>
      <c r="D610" s="121">
        <v>0</v>
      </c>
      <c r="E610" s="108"/>
      <c r="F610" s="122"/>
      <c r="G610" s="128"/>
      <c r="H610" s="130"/>
      <c r="I610" s="129"/>
      <c r="J610" s="114"/>
      <c r="K610" s="114"/>
      <c r="L610" s="114"/>
      <c r="M610" s="114"/>
      <c r="N610" s="114"/>
      <c r="O610" s="19"/>
      <c r="P610" s="19"/>
      <c r="Q610" s="19"/>
      <c r="R610" s="19"/>
      <c r="S610" s="19"/>
      <c r="T610" s="19"/>
      <c r="U610" s="19"/>
      <c r="V610" s="19"/>
      <c r="W610" s="19"/>
      <c r="X610" s="19"/>
    </row>
    <row r="611" spans="1:24" ht="15" x14ac:dyDescent="0.25">
      <c r="B611" s="126" t="s">
        <v>445</v>
      </c>
      <c r="C611" s="127" t="s">
        <v>446</v>
      </c>
      <c r="D611" s="121">
        <v>0</v>
      </c>
      <c r="E611" s="108"/>
      <c r="F611" s="122"/>
      <c r="G611" s="128"/>
      <c r="H611" s="130"/>
      <c r="I611" s="129"/>
      <c r="J611" s="114"/>
      <c r="K611" s="114"/>
      <c r="L611" s="114"/>
      <c r="M611" s="114"/>
      <c r="N611" s="114"/>
      <c r="O611" s="19"/>
      <c r="P611" s="19"/>
      <c r="Q611" s="19"/>
      <c r="R611" s="19"/>
      <c r="S611" s="19"/>
      <c r="T611" s="19"/>
      <c r="U611" s="19"/>
      <c r="V611" s="19"/>
      <c r="W611" s="19"/>
      <c r="X611" s="19"/>
    </row>
    <row r="612" spans="1:24" ht="15" x14ac:dyDescent="0.25">
      <c r="B612" s="126" t="s">
        <v>447</v>
      </c>
      <c r="C612" s="127" t="s">
        <v>448</v>
      </c>
      <c r="D612" s="121">
        <v>0</v>
      </c>
      <c r="E612" s="108"/>
      <c r="F612" s="122"/>
      <c r="G612" s="128"/>
      <c r="H612" s="130"/>
      <c r="I612" s="131"/>
      <c r="J612" s="114"/>
      <c r="K612" s="114"/>
      <c r="L612" s="114"/>
      <c r="M612" s="114"/>
      <c r="N612" s="114"/>
      <c r="O612" s="19"/>
      <c r="P612" s="19"/>
      <c r="Q612" s="19"/>
      <c r="R612" s="19"/>
      <c r="S612" s="19"/>
      <c r="T612" s="19"/>
      <c r="U612" s="19"/>
      <c r="V612" s="19"/>
      <c r="W612" s="19"/>
      <c r="X612" s="19"/>
    </row>
    <row r="613" spans="1:24" ht="15" x14ac:dyDescent="0.25">
      <c r="B613" s="126" t="s">
        <v>449</v>
      </c>
      <c r="C613" s="127" t="s">
        <v>450</v>
      </c>
      <c r="D613" s="121">
        <v>0</v>
      </c>
      <c r="E613" s="108"/>
      <c r="F613" s="122"/>
      <c r="G613" s="128"/>
      <c r="H613" s="128"/>
      <c r="I613" s="131"/>
      <c r="J613" s="138" t="s">
        <v>459</v>
      </c>
      <c r="K613" s="138" t="s">
        <v>460</v>
      </c>
      <c r="L613" s="114"/>
      <c r="M613" s="114"/>
      <c r="N613" s="114"/>
      <c r="O613" s="19"/>
      <c r="P613" s="19"/>
      <c r="Q613" s="19"/>
      <c r="R613" s="19"/>
      <c r="S613" s="19"/>
      <c r="T613" s="19"/>
      <c r="U613" s="19"/>
      <c r="V613" s="19"/>
      <c r="W613" s="19"/>
      <c r="X613" s="19"/>
    </row>
    <row r="614" spans="1:24" ht="12" customHeight="1" x14ac:dyDescent="0.25">
      <c r="B614" s="126" t="s">
        <v>451</v>
      </c>
      <c r="C614" s="127" t="s">
        <v>452</v>
      </c>
      <c r="D614" s="121">
        <v>0</v>
      </c>
      <c r="E614" s="108"/>
      <c r="F614" s="122"/>
      <c r="G614" s="132"/>
      <c r="H614" s="130"/>
      <c r="I614" s="129"/>
      <c r="J614" s="53"/>
      <c r="K614" s="53"/>
      <c r="L614" s="114"/>
      <c r="M614" s="114"/>
      <c r="N614" s="114"/>
      <c r="O614" s="19"/>
      <c r="P614" s="19"/>
      <c r="Q614" s="19"/>
      <c r="R614" s="19"/>
      <c r="S614" s="19"/>
      <c r="T614" s="19"/>
      <c r="U614" s="19"/>
      <c r="V614" s="19"/>
      <c r="W614" s="19"/>
      <c r="X614" s="19"/>
    </row>
    <row r="615" spans="1:24" ht="12" customHeight="1" x14ac:dyDescent="0.2">
      <c r="B615" s="126" t="s">
        <v>453</v>
      </c>
      <c r="C615" s="127" t="s">
        <v>454</v>
      </c>
      <c r="D615" s="121">
        <v>0</v>
      </c>
      <c r="E615" s="108"/>
      <c r="F615" s="122"/>
      <c r="G615" s="133"/>
      <c r="H615" s="130"/>
      <c r="I615" s="129"/>
      <c r="J615" s="44"/>
      <c r="K615" s="44"/>
      <c r="L615" s="19"/>
      <c r="M615" s="19"/>
      <c r="N615" s="19"/>
      <c r="O615" s="19"/>
      <c r="P615" s="19"/>
      <c r="Q615" s="19"/>
      <c r="R615" s="19"/>
      <c r="S615" s="19"/>
      <c r="T615" s="19"/>
      <c r="U615" s="19"/>
      <c r="V615" s="19"/>
      <c r="W615" s="19"/>
      <c r="X615" s="19"/>
    </row>
    <row r="616" spans="1:24" x14ac:dyDescent="0.2">
      <c r="B616" s="126" t="s">
        <v>455</v>
      </c>
      <c r="C616" s="120" t="s">
        <v>456</v>
      </c>
      <c r="D616" s="121">
        <v>0</v>
      </c>
      <c r="E616" s="108"/>
      <c r="F616" s="19"/>
      <c r="G616" s="134"/>
      <c r="H616" s="71"/>
      <c r="I616" s="35"/>
      <c r="J616" s="44"/>
      <c r="K616" s="44"/>
      <c r="L616" s="19"/>
      <c r="M616" s="19"/>
      <c r="N616" s="19"/>
      <c r="O616" s="19"/>
      <c r="P616" s="19"/>
      <c r="Q616" s="19"/>
      <c r="R616" s="19"/>
      <c r="S616" s="19"/>
      <c r="T616" s="19"/>
      <c r="U616" s="19"/>
      <c r="V616" s="19"/>
      <c r="W616" s="19"/>
      <c r="X616" s="19"/>
    </row>
    <row r="617" spans="1:24" x14ac:dyDescent="0.2">
      <c r="B617" s="135"/>
      <c r="C617" s="136"/>
      <c r="D617" s="137"/>
      <c r="E617" s="108"/>
      <c r="F617" s="118"/>
      <c r="G617" s="138"/>
      <c r="H617" s="138" t="s">
        <v>457</v>
      </c>
      <c r="I617" s="138" t="s">
        <v>458</v>
      </c>
      <c r="J617" s="44"/>
      <c r="K617" s="44"/>
      <c r="L617" s="19"/>
      <c r="M617" s="19"/>
      <c r="N617" s="19"/>
      <c r="O617" s="19"/>
      <c r="P617" s="19"/>
      <c r="Q617" s="19"/>
      <c r="R617" s="19"/>
      <c r="S617" s="19"/>
      <c r="T617" s="19"/>
      <c r="U617" s="19"/>
      <c r="V617" s="19"/>
      <c r="W617" s="19"/>
      <c r="X617" s="19"/>
    </row>
    <row r="618" spans="1:24" x14ac:dyDescent="0.2">
      <c r="B618" s="139" t="s">
        <v>461</v>
      </c>
      <c r="C618" s="140"/>
      <c r="D618" s="141">
        <f>SUM(D619:D625)</f>
        <v>163403.04</v>
      </c>
      <c r="E618" s="108"/>
      <c r="F618" s="122"/>
      <c r="G618" s="53"/>
      <c r="H618" s="53"/>
      <c r="I618" s="53"/>
      <c r="J618" s="44"/>
      <c r="K618" s="44"/>
      <c r="L618" s="19"/>
      <c r="M618" s="19"/>
      <c r="N618" s="19"/>
      <c r="O618" s="19"/>
      <c r="P618" s="19"/>
      <c r="Q618" s="19"/>
      <c r="R618" s="19"/>
      <c r="S618" s="19"/>
      <c r="T618" s="19"/>
      <c r="U618" s="19"/>
      <c r="V618" s="19"/>
      <c r="W618" s="19"/>
      <c r="X618" s="19"/>
    </row>
    <row r="619" spans="1:24" x14ac:dyDescent="0.2">
      <c r="B619" s="126" t="s">
        <v>462</v>
      </c>
      <c r="C619" s="127" t="s">
        <v>321</v>
      </c>
      <c r="D619" s="121">
        <v>163403.04</v>
      </c>
      <c r="E619" s="108"/>
      <c r="F619" s="122"/>
      <c r="G619" s="45"/>
      <c r="H619" s="44"/>
      <c r="I619" s="44"/>
      <c r="J619" s="44"/>
      <c r="K619" s="44"/>
      <c r="L619" s="19"/>
      <c r="M619" s="19"/>
      <c r="N619" s="19"/>
      <c r="O619" s="19"/>
      <c r="P619" s="19"/>
      <c r="Q619" s="19"/>
      <c r="R619" s="19"/>
      <c r="S619" s="19"/>
      <c r="T619" s="19"/>
      <c r="U619" s="19"/>
      <c r="V619" s="19"/>
      <c r="W619" s="19"/>
      <c r="X619" s="19"/>
    </row>
    <row r="620" spans="1:24" x14ac:dyDescent="0.2">
      <c r="B620" s="126" t="s">
        <v>463</v>
      </c>
      <c r="C620" s="127" t="s">
        <v>330</v>
      </c>
      <c r="D620" s="121">
        <v>0</v>
      </c>
      <c r="E620" s="108"/>
      <c r="F620" s="122"/>
      <c r="G620" s="45"/>
      <c r="H620" s="44"/>
      <c r="I620" s="44"/>
      <c r="J620" s="44"/>
      <c r="K620" s="44"/>
      <c r="L620" s="19"/>
      <c r="M620" s="19"/>
      <c r="N620" s="19"/>
      <c r="O620" s="19"/>
      <c r="P620" s="19"/>
      <c r="Q620" s="19"/>
      <c r="R620" s="19"/>
      <c r="S620" s="19"/>
      <c r="T620" s="19"/>
      <c r="U620" s="19"/>
      <c r="V620" s="19"/>
      <c r="W620" s="19"/>
      <c r="X620" s="19"/>
    </row>
    <row r="621" spans="1:24" s="14" customFormat="1" x14ac:dyDescent="0.2">
      <c r="A621" s="19"/>
      <c r="B621" s="126" t="s">
        <v>464</v>
      </c>
      <c r="C621" s="127" t="s">
        <v>333</v>
      </c>
      <c r="D621" s="121">
        <v>0</v>
      </c>
      <c r="E621" s="108"/>
      <c r="F621" s="122"/>
      <c r="G621" s="45"/>
      <c r="H621" s="44"/>
      <c r="I621" s="44"/>
      <c r="J621" s="44"/>
      <c r="K621" s="44"/>
      <c r="L621" s="19"/>
      <c r="M621" s="19"/>
      <c r="N621" s="19"/>
      <c r="O621" s="19"/>
      <c r="P621" s="19"/>
      <c r="Q621" s="19"/>
      <c r="R621" s="19"/>
      <c r="S621" s="19"/>
      <c r="T621" s="35"/>
      <c r="U621" s="35"/>
      <c r="V621" s="35"/>
      <c r="W621" s="35"/>
      <c r="X621" s="35"/>
    </row>
    <row r="622" spans="1:24" s="14" customFormat="1" ht="22.5" x14ac:dyDescent="0.2">
      <c r="A622" s="19"/>
      <c r="B622" s="126" t="s">
        <v>465</v>
      </c>
      <c r="C622" s="127" t="s">
        <v>466</v>
      </c>
      <c r="D622" s="121">
        <v>0</v>
      </c>
      <c r="E622" s="108"/>
      <c r="F622" s="122"/>
      <c r="G622" s="45"/>
      <c r="H622" s="44"/>
      <c r="I622" s="44"/>
      <c r="J622" s="44"/>
      <c r="K622" s="44"/>
      <c r="L622" s="19"/>
      <c r="M622" s="19"/>
      <c r="N622" s="19"/>
      <c r="O622" s="19"/>
      <c r="P622" s="19"/>
      <c r="Q622" s="19"/>
      <c r="R622" s="19"/>
      <c r="S622" s="19"/>
      <c r="T622" s="35"/>
      <c r="U622" s="35"/>
      <c r="V622" s="35"/>
      <c r="W622" s="35"/>
      <c r="X622" s="35"/>
    </row>
    <row r="623" spans="1:24" x14ac:dyDescent="0.2">
      <c r="B623" s="126" t="s">
        <v>467</v>
      </c>
      <c r="C623" s="127" t="s">
        <v>468</v>
      </c>
      <c r="D623" s="121">
        <v>0</v>
      </c>
      <c r="E623" s="108"/>
      <c r="F623" s="122"/>
      <c r="G623" s="45"/>
      <c r="H623" s="44"/>
      <c r="I623" s="44"/>
      <c r="J623" s="44"/>
      <c r="K623" s="44"/>
      <c r="L623" s="19"/>
      <c r="M623" s="19"/>
      <c r="N623" s="19"/>
      <c r="O623" s="19"/>
      <c r="P623" s="19"/>
      <c r="Q623" s="19"/>
      <c r="R623" s="19"/>
      <c r="S623" s="19"/>
      <c r="T623" s="19"/>
      <c r="U623" s="19"/>
      <c r="V623" s="19"/>
      <c r="W623" s="19"/>
      <c r="X623" s="19"/>
    </row>
    <row r="624" spans="1:24" x14ac:dyDescent="0.2">
      <c r="B624" s="126" t="s">
        <v>469</v>
      </c>
      <c r="C624" s="127" t="s">
        <v>341</v>
      </c>
      <c r="D624" s="121">
        <v>0</v>
      </c>
      <c r="E624" s="108"/>
      <c r="F624" s="122"/>
      <c r="G624" s="45"/>
      <c r="H624" s="44"/>
      <c r="I624" s="44"/>
      <c r="J624" s="44"/>
      <c r="K624" s="44"/>
      <c r="L624" s="19"/>
      <c r="M624" s="19"/>
      <c r="N624" s="19"/>
      <c r="O624" s="19"/>
      <c r="P624" s="19"/>
      <c r="Q624" s="19"/>
      <c r="R624" s="19"/>
      <c r="S624" s="19"/>
      <c r="T624" s="19"/>
      <c r="U624" s="19"/>
      <c r="V624" s="19"/>
      <c r="W624" s="19"/>
      <c r="X624" s="19"/>
    </row>
    <row r="625" spans="1:24" x14ac:dyDescent="0.2">
      <c r="B625" s="126" t="s">
        <v>470</v>
      </c>
      <c r="C625" s="120" t="s">
        <v>471</v>
      </c>
      <c r="D625" s="142">
        <v>0</v>
      </c>
      <c r="E625" s="108"/>
      <c r="F625" s="19"/>
      <c r="G625" s="45"/>
      <c r="H625" s="44"/>
      <c r="I625" s="44"/>
      <c r="J625" s="44"/>
      <c r="K625" s="44"/>
      <c r="L625" s="19"/>
      <c r="M625" s="19"/>
      <c r="N625" s="19"/>
      <c r="O625" s="19"/>
      <c r="P625" s="19"/>
      <c r="Q625" s="19"/>
      <c r="R625" s="19"/>
      <c r="S625" s="19"/>
      <c r="T625" s="19"/>
      <c r="U625" s="19"/>
      <c r="V625" s="19"/>
      <c r="W625" s="19"/>
      <c r="X625" s="19"/>
    </row>
    <row r="626" spans="1:24" s="14" customFormat="1" ht="12.75" customHeight="1" x14ac:dyDescent="0.2">
      <c r="A626" s="19"/>
      <c r="B626" s="115"/>
      <c r="C626" s="143"/>
      <c r="D626" s="144"/>
      <c r="E626" s="108"/>
      <c r="F626" s="145"/>
      <c r="G626" s="45"/>
      <c r="H626" s="44"/>
      <c r="I626" s="44"/>
      <c r="J626" s="155"/>
      <c r="K626" s="155"/>
      <c r="L626" s="19"/>
      <c r="M626" s="19"/>
      <c r="N626" s="19"/>
      <c r="O626" s="19"/>
      <c r="P626" s="19"/>
      <c r="Q626" s="19"/>
      <c r="R626" s="19"/>
      <c r="S626" s="19"/>
      <c r="T626" s="35"/>
      <c r="U626" s="35"/>
      <c r="V626" s="35"/>
      <c r="W626" s="35"/>
      <c r="X626" s="35"/>
    </row>
    <row r="627" spans="1:24" x14ac:dyDescent="0.2">
      <c r="B627" s="146" t="s">
        <v>472</v>
      </c>
      <c r="C627" s="78"/>
      <c r="D627" s="79">
        <f>D593-D595+D618</f>
        <v>382725894.65999997</v>
      </c>
      <c r="E627" s="147">
        <f>+D627-[2]ACT!C66</f>
        <v>0</v>
      </c>
      <c r="F627" s="148"/>
      <c r="G627" s="45"/>
      <c r="H627" s="44"/>
      <c r="I627" s="44"/>
      <c r="J627" s="155"/>
      <c r="K627" s="155"/>
      <c r="L627" s="19"/>
      <c r="M627" s="19"/>
      <c r="N627" s="19"/>
      <c r="O627" s="19"/>
      <c r="P627" s="19"/>
      <c r="Q627" s="19"/>
      <c r="R627" s="19"/>
      <c r="S627" s="19"/>
      <c r="T627" s="19"/>
      <c r="U627" s="19"/>
      <c r="V627" s="19"/>
      <c r="W627" s="19"/>
      <c r="X627" s="19"/>
    </row>
    <row r="628" spans="1:24" x14ac:dyDescent="0.2">
      <c r="D628" s="149"/>
      <c r="E628" s="108"/>
      <c r="F628" s="19"/>
      <c r="G628" s="45"/>
      <c r="H628" s="44"/>
      <c r="I628" s="44"/>
      <c r="J628" s="155"/>
      <c r="K628" s="155"/>
      <c r="L628" s="19"/>
      <c r="M628" s="19"/>
      <c r="N628" s="19"/>
      <c r="O628" s="19"/>
      <c r="P628" s="19"/>
      <c r="Q628" s="19"/>
      <c r="R628" s="19"/>
      <c r="S628" s="19"/>
      <c r="T628" s="19"/>
      <c r="U628" s="19"/>
      <c r="V628" s="19"/>
      <c r="W628" s="19"/>
      <c r="X628" s="19"/>
    </row>
    <row r="629" spans="1:24" s="14" customFormat="1" ht="12.75" customHeight="1" x14ac:dyDescent="0.2">
      <c r="A629" s="19"/>
      <c r="B629" s="4"/>
      <c r="C629" s="81" t="s">
        <v>154</v>
      </c>
      <c r="D629" s="150"/>
      <c r="E629" s="108"/>
      <c r="F629" s="19"/>
      <c r="G629" s="45"/>
      <c r="H629" s="44"/>
      <c r="I629" s="44"/>
      <c r="J629" s="155"/>
      <c r="K629" s="155"/>
      <c r="L629" s="19"/>
      <c r="M629" s="19"/>
      <c r="N629" s="19"/>
      <c r="O629" s="19"/>
      <c r="P629" s="19"/>
      <c r="Q629" s="19"/>
      <c r="R629" s="19"/>
      <c r="S629" s="19"/>
      <c r="T629" s="35"/>
      <c r="U629" s="35"/>
      <c r="V629" s="35"/>
      <c r="W629" s="35"/>
      <c r="X629" s="35"/>
    </row>
    <row r="630" spans="1:24" x14ac:dyDescent="0.2">
      <c r="B630" s="152"/>
      <c r="C630" s="152"/>
      <c r="D630" s="152"/>
      <c r="E630" s="152"/>
      <c r="F630" s="154"/>
      <c r="G630" s="153"/>
      <c r="H630" s="153"/>
      <c r="I630" s="153"/>
      <c r="J630" s="155"/>
      <c r="K630" s="155"/>
      <c r="L630" s="19"/>
      <c r="M630" s="19"/>
      <c r="N630" s="19"/>
      <c r="O630" s="19"/>
      <c r="P630" s="19"/>
      <c r="Q630" s="19"/>
      <c r="R630" s="19"/>
      <c r="S630" s="19"/>
      <c r="T630" s="19"/>
      <c r="U630" s="19"/>
      <c r="V630" s="19"/>
      <c r="W630" s="19"/>
      <c r="X630" s="19"/>
    </row>
    <row r="631" spans="1:24" x14ac:dyDescent="0.2">
      <c r="B631" s="155"/>
      <c r="C631" s="155"/>
      <c r="D631" s="155"/>
      <c r="E631" s="155"/>
      <c r="F631" s="156"/>
      <c r="G631" s="153"/>
      <c r="H631" s="153"/>
      <c r="I631" s="153"/>
      <c r="J631" s="155"/>
      <c r="K631" s="155"/>
      <c r="L631" s="19"/>
      <c r="M631" s="19"/>
      <c r="N631" s="19"/>
      <c r="O631" s="19"/>
      <c r="P631" s="19"/>
      <c r="Q631" s="19"/>
      <c r="R631" s="19"/>
      <c r="S631" s="19"/>
      <c r="T631" s="19"/>
      <c r="U631" s="19"/>
      <c r="V631" s="19"/>
      <c r="W631" s="19"/>
      <c r="X631" s="19"/>
    </row>
    <row r="632" spans="1:24" x14ac:dyDescent="0.2">
      <c r="B632" s="155"/>
      <c r="C632" s="155"/>
      <c r="D632" s="155"/>
      <c r="E632" s="155"/>
      <c r="F632" s="156"/>
      <c r="G632" s="153"/>
      <c r="H632" s="153"/>
      <c r="I632" s="153"/>
      <c r="J632" s="155"/>
      <c r="K632" s="155"/>
      <c r="L632" s="19"/>
      <c r="M632" s="19"/>
      <c r="N632" s="19"/>
      <c r="O632" s="19"/>
      <c r="P632" s="19"/>
      <c r="Q632" s="19"/>
      <c r="R632" s="19"/>
      <c r="S632" s="19"/>
      <c r="T632" s="19"/>
      <c r="U632" s="19"/>
      <c r="V632" s="19"/>
      <c r="W632" s="19"/>
      <c r="X632" s="19"/>
    </row>
    <row r="633" spans="1:24" x14ac:dyDescent="0.2">
      <c r="B633" s="155"/>
      <c r="C633" s="177"/>
      <c r="D633" s="177"/>
      <c r="E633" s="177"/>
      <c r="F633" s="177"/>
      <c r="G633" s="177"/>
      <c r="H633" s="153"/>
      <c r="I633" s="153"/>
      <c r="J633" s="155"/>
      <c r="K633" s="155"/>
      <c r="L633" s="19"/>
      <c r="M633" s="19"/>
      <c r="N633" s="19"/>
      <c r="O633" s="19"/>
      <c r="P633" s="19"/>
      <c r="Q633" s="19"/>
      <c r="R633" s="19"/>
      <c r="S633" s="19"/>
      <c r="T633" s="19"/>
      <c r="U633" s="19"/>
      <c r="V633" s="19"/>
      <c r="W633" s="19"/>
      <c r="X633" s="19"/>
    </row>
    <row r="634" spans="1:24" x14ac:dyDescent="0.2">
      <c r="B634" s="155"/>
      <c r="C634" s="175" t="s">
        <v>521</v>
      </c>
      <c r="D634" s="177"/>
      <c r="E634" s="177"/>
      <c r="F634" s="176" t="s">
        <v>522</v>
      </c>
      <c r="G634" s="177"/>
      <c r="H634" s="153"/>
      <c r="I634" s="153"/>
      <c r="J634" s="155"/>
      <c r="K634" s="155"/>
      <c r="L634" s="19"/>
      <c r="M634" s="19"/>
      <c r="N634" s="19"/>
      <c r="O634" s="19"/>
      <c r="P634" s="19"/>
      <c r="Q634" s="19"/>
      <c r="R634" s="19"/>
      <c r="S634" s="19"/>
      <c r="T634" s="19"/>
      <c r="U634" s="19"/>
      <c r="V634" s="19"/>
      <c r="W634" s="19"/>
      <c r="X634" s="19"/>
    </row>
    <row r="635" spans="1:24" x14ac:dyDescent="0.2">
      <c r="B635" s="155"/>
      <c r="C635" s="176" t="s">
        <v>523</v>
      </c>
      <c r="D635" s="177"/>
      <c r="E635" s="177"/>
      <c r="F635" s="176" t="s">
        <v>524</v>
      </c>
      <c r="G635" s="177"/>
      <c r="H635" s="153"/>
      <c r="I635" s="153"/>
      <c r="J635" s="155"/>
      <c r="K635" s="155"/>
      <c r="L635" s="19"/>
      <c r="M635" s="19"/>
      <c r="N635" s="19"/>
      <c r="O635" s="19"/>
      <c r="P635" s="19"/>
      <c r="Q635" s="19"/>
      <c r="R635" s="19"/>
      <c r="S635" s="19"/>
      <c r="T635" s="19"/>
      <c r="U635" s="19"/>
      <c r="V635" s="19"/>
      <c r="W635" s="19"/>
      <c r="X635" s="19"/>
    </row>
    <row r="636" spans="1:24" x14ac:dyDescent="0.2">
      <c r="B636" s="155"/>
      <c r="C636" s="176" t="s">
        <v>525</v>
      </c>
      <c r="D636" s="177"/>
      <c r="E636" s="177"/>
      <c r="F636" s="176" t="s">
        <v>526</v>
      </c>
      <c r="G636" s="177"/>
      <c r="H636" s="153"/>
      <c r="I636" s="153"/>
      <c r="J636" s="155"/>
      <c r="K636" s="155"/>
      <c r="L636" s="19"/>
      <c r="M636" s="19"/>
      <c r="N636" s="19"/>
      <c r="O636" s="19"/>
      <c r="P636" s="19"/>
      <c r="Q636" s="19"/>
      <c r="R636" s="19"/>
      <c r="S636" s="19"/>
      <c r="T636" s="19"/>
      <c r="U636" s="19"/>
      <c r="V636" s="19"/>
      <c r="W636" s="19"/>
      <c r="X636" s="19"/>
    </row>
    <row r="637" spans="1:24" x14ac:dyDescent="0.2">
      <c r="B637" s="155"/>
      <c r="C637" s="177"/>
      <c r="D637" s="177"/>
      <c r="E637" s="177"/>
      <c r="F637" s="177"/>
      <c r="G637" s="177"/>
      <c r="H637" s="153"/>
      <c r="I637" s="153"/>
      <c r="J637" s="155"/>
      <c r="K637" s="155"/>
      <c r="L637" s="19"/>
      <c r="M637" s="19"/>
      <c r="N637" s="19"/>
      <c r="O637" s="19"/>
      <c r="P637" s="19"/>
      <c r="Q637" s="19"/>
      <c r="R637" s="19"/>
      <c r="S637" s="19"/>
      <c r="T637" s="19"/>
      <c r="U637" s="19"/>
      <c r="V637" s="19"/>
      <c r="W637" s="19"/>
      <c r="X637" s="19"/>
    </row>
    <row r="638" spans="1:24" x14ac:dyDescent="0.2">
      <c r="B638" s="158" t="s">
        <v>0</v>
      </c>
      <c r="C638" s="159"/>
      <c r="D638" s="159"/>
      <c r="E638" s="159"/>
      <c r="F638" s="159"/>
      <c r="G638" s="159"/>
      <c r="H638" s="2" t="s">
        <v>1</v>
      </c>
      <c r="I638" s="3">
        <v>2022</v>
      </c>
      <c r="J638" s="44"/>
      <c r="K638" s="44"/>
      <c r="L638" s="19"/>
      <c r="M638" s="19"/>
      <c r="N638" s="19"/>
      <c r="O638" s="19"/>
      <c r="P638" s="19"/>
      <c r="Q638" s="19"/>
      <c r="R638" s="19"/>
      <c r="S638" s="19"/>
      <c r="T638" s="19"/>
      <c r="U638" s="19"/>
      <c r="V638" s="19"/>
      <c r="W638" s="19"/>
      <c r="X638" s="19"/>
    </row>
    <row r="639" spans="1:24" x14ac:dyDescent="0.2">
      <c r="B639" s="158" t="s">
        <v>2</v>
      </c>
      <c r="C639" s="159"/>
      <c r="D639" s="159"/>
      <c r="E639" s="159"/>
      <c r="F639" s="159"/>
      <c r="G639" s="159"/>
      <c r="H639" s="2" t="s">
        <v>3</v>
      </c>
      <c r="I639" s="3" t="s">
        <v>4</v>
      </c>
      <c r="J639" s="44"/>
      <c r="K639" s="44"/>
      <c r="L639" s="19"/>
      <c r="M639" s="19"/>
      <c r="N639" s="19"/>
      <c r="O639" s="19"/>
      <c r="P639" s="19"/>
      <c r="Q639" s="19"/>
      <c r="R639" s="19"/>
      <c r="S639" s="19"/>
      <c r="T639" s="19"/>
      <c r="U639" s="19"/>
      <c r="V639" s="19"/>
      <c r="W639" s="19"/>
      <c r="X639" s="19"/>
    </row>
    <row r="640" spans="1:24" x14ac:dyDescent="0.2">
      <c r="B640" s="158" t="s">
        <v>5</v>
      </c>
      <c r="C640" s="159"/>
      <c r="D640" s="159"/>
      <c r="E640" s="159"/>
      <c r="F640" s="159"/>
      <c r="G640" s="159"/>
      <c r="H640" s="2" t="s">
        <v>6</v>
      </c>
      <c r="I640" s="3">
        <v>2</v>
      </c>
      <c r="J640" s="44"/>
      <c r="K640" s="44"/>
      <c r="L640" s="19"/>
      <c r="M640" s="19"/>
      <c r="N640" s="19"/>
      <c r="O640" s="19"/>
      <c r="P640" s="19"/>
      <c r="Q640" s="19"/>
      <c r="R640" s="19"/>
      <c r="S640" s="19"/>
      <c r="T640" s="19"/>
      <c r="U640" s="19"/>
      <c r="V640" s="19"/>
      <c r="W640" s="19"/>
      <c r="X640" s="19"/>
    </row>
    <row r="641" spans="2:24" x14ac:dyDescent="0.2">
      <c r="B641" s="5" t="s">
        <v>7</v>
      </c>
      <c r="C641" s="6"/>
      <c r="D641" s="6"/>
      <c r="E641" s="6"/>
      <c r="F641" s="6"/>
      <c r="G641" s="6"/>
      <c r="H641" s="6"/>
      <c r="I641" s="6"/>
      <c r="J641" s="44"/>
      <c r="K641" s="44"/>
      <c r="L641" s="19"/>
      <c r="M641" s="19"/>
      <c r="N641" s="19"/>
      <c r="O641" s="19"/>
      <c r="P641" s="19"/>
      <c r="Q641" s="19"/>
      <c r="R641" s="19"/>
      <c r="S641" s="19"/>
      <c r="T641" s="19"/>
      <c r="U641" s="19"/>
      <c r="V641" s="19"/>
      <c r="W641" s="19"/>
      <c r="X641" s="19"/>
    </row>
    <row r="642" spans="2:24" x14ac:dyDescent="0.2">
      <c r="E642" s="108"/>
      <c r="F642" s="19"/>
      <c r="G642" s="45"/>
      <c r="H642" s="44"/>
      <c r="I642" s="44"/>
      <c r="J642" s="44"/>
      <c r="K642" s="44"/>
      <c r="L642" s="19"/>
      <c r="M642" s="19"/>
      <c r="N642" s="19"/>
      <c r="O642" s="19"/>
      <c r="P642" s="19"/>
      <c r="Q642" s="19"/>
      <c r="R642" s="19"/>
      <c r="S642" s="19"/>
      <c r="T642" s="19"/>
      <c r="U642" s="19"/>
      <c r="V642" s="19"/>
      <c r="W642" s="19"/>
      <c r="X642" s="19"/>
    </row>
    <row r="643" spans="2:24" x14ac:dyDescent="0.2">
      <c r="B643" s="39" t="s">
        <v>9</v>
      </c>
      <c r="C643" s="39" t="s">
        <v>473</v>
      </c>
      <c r="D643" s="39" t="s">
        <v>474</v>
      </c>
      <c r="E643" s="39" t="s">
        <v>475</v>
      </c>
      <c r="F643" s="39" t="s">
        <v>476</v>
      </c>
      <c r="G643" s="39" t="s">
        <v>477</v>
      </c>
      <c r="H643" s="44"/>
      <c r="I643" s="44"/>
      <c r="J643" s="44"/>
      <c r="K643" s="44"/>
      <c r="L643" s="19"/>
      <c r="M643" s="19"/>
      <c r="N643" s="19"/>
      <c r="O643" s="19"/>
      <c r="P643" s="19"/>
      <c r="Q643" s="19"/>
      <c r="R643" s="19"/>
      <c r="S643" s="19"/>
      <c r="T643" s="19"/>
      <c r="U643" s="19"/>
      <c r="V643" s="19"/>
      <c r="W643" s="19"/>
      <c r="X643" s="19"/>
    </row>
    <row r="644" spans="2:24" x14ac:dyDescent="0.2">
      <c r="B644" s="47">
        <v>7000</v>
      </c>
      <c r="C644" s="48" t="s">
        <v>478</v>
      </c>
      <c r="D644" s="48"/>
      <c r="E644" s="48"/>
      <c r="F644" s="53"/>
      <c r="G644" s="45"/>
      <c r="H644" s="44"/>
      <c r="I644" s="44"/>
      <c r="J644" s="44"/>
      <c r="K644" s="44"/>
      <c r="L644" s="19"/>
      <c r="M644" s="19"/>
      <c r="N644" s="19"/>
      <c r="O644" s="19"/>
      <c r="P644" s="19"/>
      <c r="Q644" s="19"/>
      <c r="R644" s="19"/>
      <c r="S644" s="19"/>
      <c r="T644" s="19"/>
      <c r="U644" s="19"/>
      <c r="V644" s="19"/>
      <c r="W644" s="19"/>
      <c r="X644" s="19"/>
    </row>
    <row r="645" spans="2:24" x14ac:dyDescent="0.2">
      <c r="B645" s="41">
        <v>7110</v>
      </c>
      <c r="C645" s="41" t="s">
        <v>457</v>
      </c>
      <c r="D645" s="42">
        <v>11338</v>
      </c>
      <c r="E645" s="42">
        <v>3459994</v>
      </c>
      <c r="F645" s="42">
        <v>3459994</v>
      </c>
      <c r="G645" s="42">
        <v>11338</v>
      </c>
      <c r="H645" s="44"/>
      <c r="I645" s="44"/>
      <c r="J645" s="44"/>
      <c r="K645" s="44"/>
      <c r="L645" s="19"/>
      <c r="M645" s="19"/>
      <c r="N645" s="19"/>
      <c r="O645" s="19"/>
      <c r="P645" s="19"/>
      <c r="Q645" s="19"/>
      <c r="R645" s="19"/>
      <c r="S645" s="19"/>
      <c r="T645" s="19"/>
      <c r="U645" s="19"/>
      <c r="V645" s="19"/>
      <c r="W645" s="19"/>
      <c r="X645" s="19"/>
    </row>
    <row r="646" spans="2:24" x14ac:dyDescent="0.2">
      <c r="B646" s="41">
        <v>7120</v>
      </c>
      <c r="C646" s="41" t="s">
        <v>479</v>
      </c>
      <c r="D646" s="42">
        <v>0</v>
      </c>
      <c r="E646" s="42">
        <v>0</v>
      </c>
      <c r="F646" s="42">
        <v>0</v>
      </c>
      <c r="G646" s="42">
        <v>0</v>
      </c>
      <c r="H646" s="44"/>
      <c r="I646" s="44"/>
      <c r="J646" s="44"/>
      <c r="K646" s="44"/>
      <c r="L646" s="19"/>
      <c r="M646" s="19"/>
      <c r="N646" s="19"/>
      <c r="O646" s="19"/>
      <c r="P646" s="19"/>
      <c r="Q646" s="19"/>
      <c r="R646" s="19"/>
      <c r="S646" s="19"/>
      <c r="T646" s="19"/>
      <c r="U646" s="19"/>
      <c r="V646" s="19"/>
      <c r="W646" s="19"/>
      <c r="X646" s="19"/>
    </row>
    <row r="647" spans="2:24" x14ac:dyDescent="0.2">
      <c r="B647" s="41">
        <v>7130</v>
      </c>
      <c r="C647" s="41" t="s">
        <v>480</v>
      </c>
      <c r="D647" s="42">
        <v>0</v>
      </c>
      <c r="E647" s="42">
        <v>0</v>
      </c>
      <c r="F647" s="42">
        <v>0</v>
      </c>
      <c r="G647" s="42">
        <v>0</v>
      </c>
      <c r="H647" s="44"/>
      <c r="I647" s="44"/>
      <c r="J647" s="44"/>
      <c r="K647" s="44"/>
      <c r="L647" s="19"/>
      <c r="M647" s="19"/>
      <c r="N647" s="19"/>
      <c r="O647" s="19"/>
      <c r="P647" s="19"/>
      <c r="Q647" s="19"/>
      <c r="R647" s="19"/>
      <c r="S647" s="19"/>
      <c r="T647" s="19"/>
      <c r="U647" s="19"/>
      <c r="V647" s="19"/>
      <c r="W647" s="19"/>
      <c r="X647" s="19"/>
    </row>
    <row r="648" spans="2:24" x14ac:dyDescent="0.2">
      <c r="B648" s="41">
        <v>7140</v>
      </c>
      <c r="C648" s="41" t="s">
        <v>481</v>
      </c>
      <c r="D648" s="42">
        <v>0</v>
      </c>
      <c r="E648" s="42">
        <v>0</v>
      </c>
      <c r="F648" s="42">
        <v>0</v>
      </c>
      <c r="G648" s="42">
        <v>0</v>
      </c>
      <c r="H648" s="44"/>
      <c r="I648" s="44"/>
      <c r="J648" s="44"/>
      <c r="K648" s="44"/>
      <c r="L648" s="19"/>
      <c r="M648" s="19"/>
      <c r="N648" s="19"/>
      <c r="O648" s="19"/>
      <c r="P648" s="19"/>
      <c r="Q648" s="19"/>
      <c r="R648" s="19"/>
      <c r="S648" s="19"/>
      <c r="T648" s="19"/>
      <c r="U648" s="19"/>
      <c r="V648" s="19"/>
      <c r="W648" s="19"/>
      <c r="X648" s="19"/>
    </row>
    <row r="649" spans="2:24" x14ac:dyDescent="0.2">
      <c r="B649" s="41">
        <v>7150</v>
      </c>
      <c r="C649" s="41" t="s">
        <v>482</v>
      </c>
      <c r="D649" s="42">
        <v>0</v>
      </c>
      <c r="E649" s="42">
        <v>0</v>
      </c>
      <c r="F649" s="42">
        <v>0</v>
      </c>
      <c r="G649" s="42">
        <v>0</v>
      </c>
      <c r="H649" s="44"/>
      <c r="I649" s="44"/>
      <c r="J649" s="44"/>
      <c r="K649" s="44"/>
      <c r="L649" s="19"/>
      <c r="M649" s="19"/>
      <c r="N649" s="19"/>
      <c r="O649" s="19"/>
      <c r="P649" s="19"/>
      <c r="Q649" s="19"/>
      <c r="R649" s="19"/>
      <c r="S649" s="19"/>
      <c r="T649" s="19"/>
      <c r="U649" s="19"/>
      <c r="V649" s="19"/>
      <c r="W649" s="19"/>
      <c r="X649" s="19"/>
    </row>
    <row r="650" spans="2:24" x14ac:dyDescent="0.2">
      <c r="B650" s="41">
        <v>7160</v>
      </c>
      <c r="C650" s="41" t="s">
        <v>483</v>
      </c>
      <c r="D650" s="42">
        <v>0</v>
      </c>
      <c r="E650" s="42">
        <v>0</v>
      </c>
      <c r="F650" s="42">
        <v>0</v>
      </c>
      <c r="G650" s="42">
        <v>0</v>
      </c>
      <c r="H650" s="44"/>
      <c r="I650" s="44"/>
      <c r="J650" s="44"/>
      <c r="K650" s="44"/>
      <c r="L650" s="19"/>
      <c r="M650" s="19"/>
      <c r="N650" s="19"/>
      <c r="O650" s="19"/>
      <c r="P650" s="19"/>
      <c r="Q650" s="19"/>
      <c r="R650" s="19"/>
      <c r="S650" s="19"/>
      <c r="T650" s="19"/>
      <c r="U650" s="19"/>
      <c r="V650" s="19"/>
      <c r="W650" s="19"/>
      <c r="X650" s="19"/>
    </row>
    <row r="651" spans="2:24" x14ac:dyDescent="0.2">
      <c r="B651" s="41">
        <v>7210</v>
      </c>
      <c r="C651" s="41" t="s">
        <v>484</v>
      </c>
      <c r="D651" s="42">
        <v>0</v>
      </c>
      <c r="E651" s="42">
        <v>0</v>
      </c>
      <c r="F651" s="42">
        <v>0</v>
      </c>
      <c r="G651" s="42">
        <v>0</v>
      </c>
      <c r="H651" s="44"/>
      <c r="I651" s="44"/>
      <c r="J651" s="44"/>
      <c r="K651" s="44"/>
      <c r="L651" s="19"/>
      <c r="M651" s="19"/>
      <c r="N651" s="19"/>
      <c r="O651" s="19"/>
      <c r="P651" s="19"/>
      <c r="Q651" s="19"/>
      <c r="R651" s="19"/>
      <c r="S651" s="19"/>
      <c r="T651" s="19"/>
      <c r="U651" s="19"/>
      <c r="V651" s="19"/>
      <c r="W651" s="19"/>
      <c r="X651" s="19"/>
    </row>
    <row r="652" spans="2:24" x14ac:dyDescent="0.2">
      <c r="B652" s="41">
        <v>7220</v>
      </c>
      <c r="C652" s="41" t="s">
        <v>485</v>
      </c>
      <c r="D652" s="42">
        <v>0</v>
      </c>
      <c r="E652" s="42">
        <v>0</v>
      </c>
      <c r="F652" s="42">
        <v>0</v>
      </c>
      <c r="G652" s="42">
        <v>0</v>
      </c>
      <c r="H652" s="44"/>
      <c r="I652" s="44"/>
      <c r="J652" s="44"/>
      <c r="K652" s="44"/>
      <c r="L652" s="19"/>
      <c r="M652" s="19"/>
      <c r="N652" s="19"/>
      <c r="O652" s="19"/>
      <c r="P652" s="19"/>
      <c r="Q652" s="19"/>
      <c r="R652" s="19"/>
      <c r="S652" s="19"/>
      <c r="T652" s="19"/>
      <c r="U652" s="19"/>
      <c r="V652" s="19"/>
      <c r="W652" s="19"/>
      <c r="X652" s="19"/>
    </row>
    <row r="653" spans="2:24" x14ac:dyDescent="0.2">
      <c r="B653" s="41">
        <v>7230</v>
      </c>
      <c r="C653" s="41" t="s">
        <v>486</v>
      </c>
      <c r="D653" s="42">
        <v>0</v>
      </c>
      <c r="E653" s="42">
        <v>0</v>
      </c>
      <c r="F653" s="42">
        <v>0</v>
      </c>
      <c r="G653" s="42">
        <v>0</v>
      </c>
      <c r="H653" s="44"/>
      <c r="I653" s="44"/>
      <c r="J653" s="44"/>
      <c r="K653" s="44"/>
      <c r="L653" s="19"/>
      <c r="M653" s="19"/>
      <c r="N653" s="19"/>
      <c r="O653" s="19"/>
      <c r="P653" s="19"/>
      <c r="Q653" s="19"/>
      <c r="R653" s="19"/>
      <c r="S653" s="19"/>
      <c r="T653" s="19"/>
      <c r="U653" s="19"/>
      <c r="V653" s="19"/>
      <c r="W653" s="19"/>
      <c r="X653" s="19"/>
    </row>
    <row r="654" spans="2:24" x14ac:dyDescent="0.2">
      <c r="B654" s="41">
        <v>7240</v>
      </c>
      <c r="C654" s="41" t="s">
        <v>487</v>
      </c>
      <c r="D654" s="42">
        <v>0</v>
      </c>
      <c r="E654" s="42">
        <v>0</v>
      </c>
      <c r="F654" s="42">
        <v>0</v>
      </c>
      <c r="G654" s="42">
        <v>0</v>
      </c>
      <c r="H654" s="44"/>
      <c r="I654" s="44"/>
      <c r="J654" s="44"/>
      <c r="K654" s="44"/>
      <c r="L654" s="19"/>
      <c r="M654" s="19"/>
      <c r="N654" s="19"/>
      <c r="O654" s="19"/>
      <c r="P654" s="19"/>
      <c r="Q654" s="19"/>
      <c r="R654" s="19"/>
      <c r="S654" s="19"/>
      <c r="T654" s="19"/>
      <c r="U654" s="19"/>
      <c r="V654" s="19"/>
      <c r="W654" s="19"/>
      <c r="X654" s="19"/>
    </row>
    <row r="655" spans="2:24" x14ac:dyDescent="0.2">
      <c r="B655" s="41">
        <v>7250</v>
      </c>
      <c r="C655" s="41" t="s">
        <v>488</v>
      </c>
      <c r="D655" s="42">
        <v>0</v>
      </c>
      <c r="E655" s="42">
        <v>0</v>
      </c>
      <c r="F655" s="42">
        <v>0</v>
      </c>
      <c r="G655" s="42">
        <v>0</v>
      </c>
      <c r="H655" s="44"/>
      <c r="I655" s="44"/>
      <c r="J655" s="44"/>
      <c r="K655" s="44"/>
      <c r="L655" s="19"/>
      <c r="M655" s="19"/>
      <c r="N655" s="19"/>
      <c r="O655" s="19"/>
      <c r="P655" s="19"/>
      <c r="Q655" s="19"/>
      <c r="R655" s="19"/>
      <c r="S655" s="19"/>
      <c r="T655" s="19"/>
      <c r="U655" s="19"/>
      <c r="V655" s="19"/>
      <c r="W655" s="19"/>
      <c r="X655" s="19"/>
    </row>
    <row r="656" spans="2:24" x14ac:dyDescent="0.2">
      <c r="B656" s="41">
        <v>7260</v>
      </c>
      <c r="C656" s="41" t="s">
        <v>489</v>
      </c>
      <c r="D656" s="42">
        <v>0</v>
      </c>
      <c r="E656" s="42">
        <v>0</v>
      </c>
      <c r="F656" s="42">
        <v>0</v>
      </c>
      <c r="G656" s="42">
        <v>0</v>
      </c>
      <c r="H656" s="44"/>
      <c r="I656" s="44"/>
      <c r="J656" s="44"/>
      <c r="K656" s="44"/>
      <c r="L656" s="19"/>
      <c r="M656" s="19"/>
      <c r="N656" s="19"/>
      <c r="O656" s="19"/>
      <c r="P656" s="19"/>
      <c r="Q656" s="19"/>
      <c r="R656" s="19"/>
      <c r="S656" s="19"/>
      <c r="T656" s="19"/>
      <c r="U656" s="19"/>
      <c r="V656" s="19"/>
      <c r="W656" s="19"/>
      <c r="X656" s="19"/>
    </row>
    <row r="657" spans="2:24" x14ac:dyDescent="0.2">
      <c r="B657" s="41">
        <v>7310</v>
      </c>
      <c r="C657" s="41" t="s">
        <v>490</v>
      </c>
      <c r="D657" s="42">
        <v>0</v>
      </c>
      <c r="E657" s="42">
        <v>0</v>
      </c>
      <c r="F657" s="42">
        <v>0</v>
      </c>
      <c r="G657" s="42">
        <v>0</v>
      </c>
      <c r="H657" s="44"/>
      <c r="I657" s="44"/>
      <c r="J657" s="53"/>
      <c r="K657" s="53"/>
      <c r="L657" s="19"/>
      <c r="M657" s="19"/>
      <c r="N657" s="19"/>
      <c r="O657" s="19"/>
      <c r="P657" s="19"/>
      <c r="Q657" s="19"/>
      <c r="R657" s="19"/>
      <c r="S657" s="19"/>
      <c r="T657" s="19"/>
      <c r="U657" s="19"/>
      <c r="V657" s="19"/>
      <c r="W657" s="19"/>
      <c r="X657" s="19"/>
    </row>
    <row r="658" spans="2:24" x14ac:dyDescent="0.2">
      <c r="B658" s="41">
        <v>7320</v>
      </c>
      <c r="C658" s="41" t="s">
        <v>491</v>
      </c>
      <c r="D658" s="42">
        <v>0</v>
      </c>
      <c r="E658" s="42">
        <v>0</v>
      </c>
      <c r="F658" s="42">
        <v>0</v>
      </c>
      <c r="G658" s="42">
        <v>0</v>
      </c>
      <c r="H658" s="44"/>
      <c r="I658" s="44"/>
      <c r="J658" s="44"/>
      <c r="K658" s="44"/>
      <c r="L658" s="19"/>
      <c r="M658" s="19"/>
      <c r="N658" s="19"/>
      <c r="O658" s="19"/>
      <c r="P658" s="19"/>
      <c r="Q658" s="19"/>
      <c r="R658" s="19"/>
      <c r="S658" s="19"/>
      <c r="T658" s="19"/>
      <c r="U658" s="19"/>
      <c r="V658" s="19"/>
      <c r="W658" s="19"/>
      <c r="X658" s="19"/>
    </row>
    <row r="659" spans="2:24" x14ac:dyDescent="0.2">
      <c r="B659" s="41">
        <v>7330</v>
      </c>
      <c r="C659" s="41" t="s">
        <v>492</v>
      </c>
      <c r="D659" s="42">
        <v>0</v>
      </c>
      <c r="E659" s="42">
        <v>0</v>
      </c>
      <c r="F659" s="42">
        <v>0</v>
      </c>
      <c r="G659" s="42">
        <v>0</v>
      </c>
      <c r="H659" s="44"/>
      <c r="I659" s="44"/>
      <c r="J659" s="45"/>
      <c r="K659" s="44"/>
      <c r="L659" s="19"/>
      <c r="M659" s="19"/>
      <c r="N659" s="19"/>
      <c r="O659" s="19"/>
      <c r="P659" s="19"/>
      <c r="Q659" s="19"/>
      <c r="R659" s="19"/>
      <c r="S659" s="19"/>
      <c r="T659" s="19"/>
      <c r="U659" s="19"/>
      <c r="V659" s="19"/>
      <c r="W659" s="19"/>
      <c r="X659" s="19"/>
    </row>
    <row r="660" spans="2:24" x14ac:dyDescent="0.2">
      <c r="B660" s="41">
        <v>7340</v>
      </c>
      <c r="C660" s="41" t="s">
        <v>493</v>
      </c>
      <c r="D660" s="42">
        <v>0</v>
      </c>
      <c r="E660" s="42">
        <v>0</v>
      </c>
      <c r="F660" s="42">
        <v>0</v>
      </c>
      <c r="G660" s="42">
        <v>0</v>
      </c>
      <c r="H660" s="44"/>
      <c r="I660" s="44"/>
      <c r="J660" s="45"/>
      <c r="K660" s="44"/>
      <c r="L660" s="19"/>
      <c r="M660" s="19"/>
      <c r="N660" s="19"/>
      <c r="O660" s="19"/>
      <c r="P660" s="19"/>
      <c r="Q660" s="19"/>
      <c r="R660" s="19"/>
      <c r="S660" s="19"/>
      <c r="T660" s="19"/>
      <c r="U660" s="19"/>
      <c r="V660" s="19"/>
      <c r="W660" s="19"/>
      <c r="X660" s="19"/>
    </row>
    <row r="661" spans="2:24" x14ac:dyDescent="0.2">
      <c r="B661" s="41">
        <v>7350</v>
      </c>
      <c r="C661" s="41" t="s">
        <v>494</v>
      </c>
      <c r="D661" s="42">
        <v>0</v>
      </c>
      <c r="E661" s="42">
        <v>0</v>
      </c>
      <c r="F661" s="42">
        <v>0</v>
      </c>
      <c r="G661" s="42">
        <v>0</v>
      </c>
      <c r="H661" s="53"/>
      <c r="I661" s="53"/>
      <c r="J661" s="44"/>
      <c r="K661" s="44"/>
      <c r="L661" s="19"/>
      <c r="M661" s="19"/>
      <c r="N661" s="19"/>
      <c r="O661" s="19"/>
      <c r="P661" s="19"/>
      <c r="Q661" s="19"/>
      <c r="R661" s="19"/>
      <c r="S661" s="19"/>
      <c r="T661" s="19"/>
      <c r="U661" s="19"/>
      <c r="V661" s="19"/>
      <c r="W661" s="19"/>
      <c r="X661" s="19"/>
    </row>
    <row r="662" spans="2:24" x14ac:dyDescent="0.2">
      <c r="B662" s="41">
        <v>7360</v>
      </c>
      <c r="C662" s="41" t="s">
        <v>495</v>
      </c>
      <c r="D662" s="42">
        <v>0</v>
      </c>
      <c r="E662" s="42">
        <v>0</v>
      </c>
      <c r="F662" s="42">
        <v>0</v>
      </c>
      <c r="G662" s="42">
        <v>0</v>
      </c>
      <c r="H662" s="44"/>
      <c r="I662" s="45"/>
      <c r="J662" s="44"/>
      <c r="K662" s="44"/>
      <c r="L662" s="19"/>
      <c r="M662" s="19"/>
      <c r="N662" s="19"/>
      <c r="O662" s="19"/>
      <c r="P662" s="19"/>
      <c r="Q662" s="19"/>
      <c r="R662" s="19"/>
      <c r="S662" s="19"/>
      <c r="T662" s="19"/>
      <c r="U662" s="19"/>
      <c r="V662" s="19"/>
      <c r="W662" s="19"/>
      <c r="X662" s="19"/>
    </row>
    <row r="663" spans="2:24" x14ac:dyDescent="0.2">
      <c r="B663" s="41">
        <v>7410</v>
      </c>
      <c r="C663" s="41" t="s">
        <v>496</v>
      </c>
      <c r="D663" s="42">
        <v>0</v>
      </c>
      <c r="E663" s="42">
        <v>0</v>
      </c>
      <c r="F663" s="42">
        <v>0</v>
      </c>
      <c r="G663" s="42">
        <v>0</v>
      </c>
      <c r="H663" s="45"/>
      <c r="I663" s="45"/>
      <c r="J663" s="44"/>
      <c r="K663" s="44"/>
      <c r="L663" s="19"/>
      <c r="M663" s="19"/>
      <c r="N663" s="19"/>
      <c r="O663" s="19"/>
      <c r="P663" s="19"/>
      <c r="Q663" s="19"/>
      <c r="R663" s="19"/>
      <c r="S663" s="19"/>
      <c r="T663" s="19"/>
      <c r="U663" s="19"/>
      <c r="V663" s="19"/>
      <c r="W663" s="19"/>
      <c r="X663" s="19"/>
    </row>
    <row r="664" spans="2:24" x14ac:dyDescent="0.2">
      <c r="B664" s="41">
        <v>7420</v>
      </c>
      <c r="C664" s="41" t="s">
        <v>497</v>
      </c>
      <c r="D664" s="42">
        <v>0</v>
      </c>
      <c r="E664" s="42">
        <v>0</v>
      </c>
      <c r="F664" s="42">
        <v>0</v>
      </c>
      <c r="G664" s="42">
        <v>0</v>
      </c>
      <c r="H664" s="45"/>
      <c r="I664" s="45"/>
      <c r="J664" s="44"/>
      <c r="K664" s="44"/>
      <c r="L664" s="19"/>
      <c r="M664" s="19"/>
      <c r="N664" s="19"/>
      <c r="O664" s="19"/>
      <c r="P664" s="19"/>
      <c r="Q664" s="19"/>
      <c r="R664" s="19"/>
      <c r="S664" s="19"/>
      <c r="T664" s="19"/>
      <c r="U664" s="19"/>
      <c r="V664" s="19"/>
      <c r="W664" s="19"/>
      <c r="X664" s="19"/>
    </row>
    <row r="665" spans="2:24" x14ac:dyDescent="0.2">
      <c r="B665" s="41">
        <v>7510</v>
      </c>
      <c r="C665" s="41" t="s">
        <v>498</v>
      </c>
      <c r="D665" s="42">
        <v>0</v>
      </c>
      <c r="E665" s="42">
        <v>0</v>
      </c>
      <c r="F665" s="42">
        <v>0</v>
      </c>
      <c r="G665" s="42">
        <v>0</v>
      </c>
      <c r="H665" s="44"/>
      <c r="I665" s="45"/>
      <c r="J665" s="44"/>
      <c r="K665" s="44"/>
      <c r="L665" s="19"/>
      <c r="M665" s="19"/>
      <c r="N665" s="19"/>
      <c r="O665" s="19"/>
      <c r="P665" s="19"/>
      <c r="Q665" s="19"/>
      <c r="R665" s="19"/>
      <c r="S665" s="19"/>
      <c r="T665" s="19"/>
      <c r="U665" s="19"/>
      <c r="V665" s="19"/>
      <c r="W665" s="19"/>
      <c r="X665" s="19"/>
    </row>
    <row r="666" spans="2:24" x14ac:dyDescent="0.2">
      <c r="B666" s="41">
        <v>7520</v>
      </c>
      <c r="C666" s="41" t="s">
        <v>499</v>
      </c>
      <c r="D666" s="42">
        <v>0</v>
      </c>
      <c r="E666" s="42">
        <v>0</v>
      </c>
      <c r="F666" s="42">
        <v>0</v>
      </c>
      <c r="G666" s="42">
        <v>0</v>
      </c>
      <c r="H666" s="44"/>
      <c r="I666" s="45"/>
      <c r="J666" s="44"/>
      <c r="K666" s="44"/>
      <c r="L666" s="19"/>
      <c r="M666" s="19"/>
      <c r="N666" s="19"/>
      <c r="O666" s="19"/>
      <c r="P666" s="19"/>
      <c r="Q666" s="19"/>
      <c r="R666" s="19"/>
      <c r="S666" s="19"/>
      <c r="T666" s="19"/>
      <c r="U666" s="19"/>
      <c r="V666" s="19"/>
      <c r="W666" s="19"/>
      <c r="X666" s="19"/>
    </row>
    <row r="667" spans="2:24" x14ac:dyDescent="0.2">
      <c r="B667" s="41">
        <v>7610</v>
      </c>
      <c r="C667" s="41" t="s">
        <v>500</v>
      </c>
      <c r="D667" s="42">
        <v>0</v>
      </c>
      <c r="E667" s="42">
        <v>0</v>
      </c>
      <c r="F667" s="42">
        <v>0</v>
      </c>
      <c r="G667" s="42">
        <v>0</v>
      </c>
      <c r="H667" s="45"/>
      <c r="I667" s="45"/>
      <c r="J667" s="44"/>
      <c r="K667" s="44"/>
      <c r="L667" s="19"/>
      <c r="M667" s="19"/>
      <c r="N667" s="19"/>
      <c r="O667" s="19"/>
      <c r="P667" s="19"/>
      <c r="Q667" s="19"/>
      <c r="R667" s="19"/>
      <c r="S667" s="19"/>
      <c r="T667" s="19"/>
      <c r="U667" s="19"/>
      <c r="V667" s="19"/>
      <c r="W667" s="19"/>
      <c r="X667" s="19"/>
    </row>
    <row r="668" spans="2:24" x14ac:dyDescent="0.2">
      <c r="B668" s="41">
        <v>7620</v>
      </c>
      <c r="C668" s="41" t="s">
        <v>501</v>
      </c>
      <c r="D668" s="42">
        <v>0</v>
      </c>
      <c r="E668" s="42">
        <v>0</v>
      </c>
      <c r="F668" s="42">
        <v>0</v>
      </c>
      <c r="G668" s="42">
        <v>0</v>
      </c>
      <c r="H668" s="44"/>
      <c r="I668" s="45"/>
      <c r="J668" s="44"/>
      <c r="K668" s="44"/>
      <c r="L668" s="19"/>
      <c r="M668" s="19"/>
      <c r="N668" s="19"/>
      <c r="O668" s="19"/>
      <c r="P668" s="19"/>
      <c r="Q668" s="19"/>
      <c r="R668" s="19"/>
      <c r="S668" s="19"/>
      <c r="T668" s="19"/>
      <c r="U668" s="19"/>
      <c r="V668" s="19"/>
      <c r="W668" s="19"/>
      <c r="X668" s="19"/>
    </row>
    <row r="669" spans="2:24" x14ac:dyDescent="0.2">
      <c r="B669" s="41">
        <v>7630</v>
      </c>
      <c r="C669" s="41" t="s">
        <v>502</v>
      </c>
      <c r="D669" s="42">
        <v>0</v>
      </c>
      <c r="E669" s="42">
        <v>0</v>
      </c>
      <c r="F669" s="42">
        <v>0</v>
      </c>
      <c r="G669" s="42">
        <v>0</v>
      </c>
      <c r="H669" s="45"/>
      <c r="I669" s="45"/>
      <c r="J669" s="44"/>
      <c r="K669" s="44"/>
      <c r="L669" s="19"/>
      <c r="M669" s="19"/>
      <c r="N669" s="19"/>
      <c r="O669" s="19"/>
      <c r="P669" s="19"/>
      <c r="Q669" s="19"/>
      <c r="R669" s="19"/>
      <c r="S669" s="19"/>
      <c r="T669" s="19"/>
      <c r="U669" s="19"/>
      <c r="V669" s="19"/>
      <c r="W669" s="19"/>
      <c r="X669" s="19"/>
    </row>
    <row r="670" spans="2:24" x14ac:dyDescent="0.2">
      <c r="B670" s="41">
        <v>7640</v>
      </c>
      <c r="C670" s="41" t="s">
        <v>503</v>
      </c>
      <c r="D670" s="42">
        <v>0</v>
      </c>
      <c r="E670" s="42">
        <v>0</v>
      </c>
      <c r="F670" s="42">
        <v>0</v>
      </c>
      <c r="G670" s="42">
        <v>0</v>
      </c>
      <c r="H670" s="44"/>
      <c r="I670" s="45"/>
      <c r="J670" s="44"/>
      <c r="K670" s="44"/>
      <c r="L670" s="19"/>
      <c r="M670" s="19"/>
      <c r="N670" s="19"/>
      <c r="O670" s="19"/>
      <c r="P670" s="19"/>
      <c r="Q670" s="19"/>
      <c r="R670" s="19"/>
      <c r="S670" s="19"/>
      <c r="T670" s="19"/>
      <c r="U670" s="19"/>
      <c r="V670" s="19"/>
      <c r="W670" s="19"/>
      <c r="X670" s="19"/>
    </row>
    <row r="671" spans="2:24" x14ac:dyDescent="0.2">
      <c r="B671" s="41">
        <v>7911</v>
      </c>
      <c r="C671" s="41" t="s">
        <v>504</v>
      </c>
      <c r="D671" s="42">
        <v>0</v>
      </c>
      <c r="E671" s="42">
        <v>0</v>
      </c>
      <c r="F671" s="42">
        <v>0</v>
      </c>
      <c r="G671" s="42">
        <v>0</v>
      </c>
      <c r="H671" s="44"/>
      <c r="I671" s="44"/>
      <c r="J671" s="44"/>
      <c r="K671" s="44"/>
      <c r="L671" s="19"/>
      <c r="M671" s="19"/>
      <c r="N671" s="19"/>
      <c r="O671" s="19"/>
      <c r="P671" s="19"/>
      <c r="Q671" s="19"/>
      <c r="R671" s="19"/>
      <c r="S671" s="19"/>
      <c r="T671" s="19"/>
      <c r="U671" s="19"/>
      <c r="V671" s="19"/>
      <c r="W671" s="19"/>
      <c r="X671" s="19"/>
    </row>
    <row r="672" spans="2:24" x14ac:dyDescent="0.2">
      <c r="B672" s="41">
        <v>7921</v>
      </c>
      <c r="C672" s="41" t="s">
        <v>505</v>
      </c>
      <c r="D672" s="42">
        <v>0</v>
      </c>
      <c r="E672" s="42">
        <v>0</v>
      </c>
      <c r="F672" s="42">
        <v>0</v>
      </c>
      <c r="G672" s="42">
        <v>0</v>
      </c>
      <c r="H672" s="44"/>
      <c r="I672" s="44"/>
      <c r="J672" s="44"/>
      <c r="K672" s="44"/>
      <c r="L672" s="19"/>
      <c r="M672" s="19"/>
      <c r="N672" s="19"/>
      <c r="O672" s="19"/>
      <c r="P672" s="19"/>
      <c r="Q672" s="19"/>
      <c r="R672" s="19"/>
      <c r="S672" s="19"/>
      <c r="T672" s="19"/>
      <c r="U672" s="19"/>
      <c r="V672" s="19"/>
      <c r="W672" s="19"/>
      <c r="X672" s="19"/>
    </row>
    <row r="673" spans="2:24" x14ac:dyDescent="0.2">
      <c r="B673" s="41">
        <v>7931</v>
      </c>
      <c r="C673" s="41" t="s">
        <v>506</v>
      </c>
      <c r="D673" s="42">
        <v>0</v>
      </c>
      <c r="E673" s="42">
        <v>0</v>
      </c>
      <c r="F673" s="42">
        <v>0</v>
      </c>
      <c r="G673" s="42">
        <v>0</v>
      </c>
      <c r="H673" s="44"/>
      <c r="I673" s="44"/>
      <c r="J673" s="44"/>
      <c r="K673" s="44"/>
      <c r="L673" s="19"/>
      <c r="M673" s="19"/>
      <c r="N673" s="19"/>
      <c r="O673" s="19"/>
      <c r="P673" s="19"/>
      <c r="Q673" s="19"/>
      <c r="R673" s="19"/>
      <c r="S673" s="19"/>
      <c r="T673" s="19"/>
      <c r="U673" s="19"/>
      <c r="V673" s="19"/>
      <c r="W673" s="19"/>
      <c r="X673" s="19"/>
    </row>
    <row r="674" spans="2:24" ht="15" x14ac:dyDescent="0.25">
      <c r="B674" s="41">
        <v>7932</v>
      </c>
      <c r="C674" s="41" t="s">
        <v>507</v>
      </c>
      <c r="D674" s="42">
        <v>0</v>
      </c>
      <c r="E674" s="42">
        <v>0</v>
      </c>
      <c r="F674" s="42">
        <v>0</v>
      </c>
      <c r="G674" s="42">
        <v>0</v>
      </c>
      <c r="H674" s="44"/>
      <c r="I674" s="44"/>
      <c r="J674" s="114"/>
      <c r="K674" s="114"/>
      <c r="L674" s="19"/>
      <c r="M674" s="19"/>
      <c r="N674" s="19"/>
      <c r="O674" s="19"/>
      <c r="P674" s="19"/>
      <c r="Q674" s="19"/>
      <c r="R674" s="19"/>
      <c r="S674" s="19"/>
      <c r="T674" s="19"/>
      <c r="U674" s="19"/>
      <c r="V674" s="19"/>
      <c r="W674" s="19"/>
      <c r="X674" s="19"/>
    </row>
    <row r="675" spans="2:24" x14ac:dyDescent="0.2">
      <c r="B675" s="47">
        <v>8000</v>
      </c>
      <c r="C675" s="48" t="s">
        <v>508</v>
      </c>
      <c r="D675" s="48"/>
      <c r="E675" s="48"/>
      <c r="F675" s="53"/>
      <c r="G675" s="44"/>
      <c r="H675" s="44"/>
      <c r="I675" s="44"/>
      <c r="J675" s="19"/>
      <c r="K675" s="19"/>
      <c r="L675" s="19"/>
      <c r="M675" s="19"/>
      <c r="N675" s="19"/>
      <c r="O675" s="19"/>
      <c r="P675" s="19"/>
      <c r="Q675" s="19"/>
      <c r="R675" s="19"/>
      <c r="S675" s="19"/>
      <c r="T675" s="19"/>
      <c r="U675" s="19"/>
      <c r="V675" s="19"/>
      <c r="W675" s="19"/>
      <c r="X675" s="19"/>
    </row>
    <row r="676" spans="2:24" x14ac:dyDescent="0.2">
      <c r="B676" s="41">
        <v>8110</v>
      </c>
      <c r="C676" s="41" t="s">
        <v>509</v>
      </c>
      <c r="D676" s="42">
        <v>1025752363.04</v>
      </c>
      <c r="E676" s="42"/>
      <c r="F676" s="42"/>
      <c r="G676" s="45">
        <f>D676+E676+F676</f>
        <v>1025752363.04</v>
      </c>
      <c r="H676" s="44"/>
      <c r="I676" s="44"/>
      <c r="J676" s="19"/>
      <c r="K676" s="19"/>
      <c r="L676" s="19"/>
      <c r="M676" s="19"/>
      <c r="N676" s="19"/>
      <c r="O676" s="19"/>
      <c r="P676" s="19"/>
      <c r="Q676" s="19"/>
      <c r="R676" s="19"/>
      <c r="S676" s="19"/>
      <c r="T676" s="19"/>
      <c r="U676" s="19"/>
      <c r="V676" s="19"/>
      <c r="W676" s="19"/>
      <c r="X676" s="19"/>
    </row>
    <row r="677" spans="2:24" x14ac:dyDescent="0.2">
      <c r="B677" s="41">
        <v>8120</v>
      </c>
      <c r="C677" s="41" t="s">
        <v>510</v>
      </c>
      <c r="D677" s="42">
        <v>-731846871.97000003</v>
      </c>
      <c r="E677" s="42">
        <v>213766606.52000001</v>
      </c>
      <c r="F677" s="42">
        <v>-143811371.22</v>
      </c>
      <c r="G677" s="42">
        <f t="shared" ref="G677:G687" si="2">D677+E677+F677</f>
        <v>-661891636.67000008</v>
      </c>
      <c r="H677" s="44"/>
      <c r="I677" s="44"/>
      <c r="J677" s="19"/>
      <c r="K677" s="19"/>
      <c r="L677" s="19"/>
      <c r="M677" s="19"/>
      <c r="N677" s="19"/>
      <c r="O677" s="19"/>
      <c r="P677" s="19"/>
      <c r="Q677" s="19"/>
      <c r="R677" s="19"/>
      <c r="S677" s="19"/>
      <c r="T677" s="19"/>
      <c r="U677" s="19"/>
      <c r="V677" s="19"/>
      <c r="W677" s="19"/>
      <c r="X677" s="19"/>
    </row>
    <row r="678" spans="2:24" x14ac:dyDescent="0.2">
      <c r="B678" s="41">
        <v>8130</v>
      </c>
      <c r="C678" s="41" t="s">
        <v>511</v>
      </c>
      <c r="D678" s="42">
        <v>75943560.659999996</v>
      </c>
      <c r="E678" s="42">
        <v>2739252.24</v>
      </c>
      <c r="F678" s="42">
        <v>-2158243.0499999998</v>
      </c>
      <c r="G678" s="42">
        <f t="shared" si="2"/>
        <v>76524569.849999994</v>
      </c>
      <c r="H678" s="124"/>
      <c r="I678" s="35"/>
      <c r="J678" s="19"/>
      <c r="K678" s="19"/>
      <c r="L678" s="19"/>
      <c r="M678" s="19"/>
      <c r="N678" s="19"/>
      <c r="O678" s="19"/>
      <c r="P678" s="19"/>
      <c r="Q678" s="19"/>
      <c r="R678" s="19"/>
      <c r="S678" s="19"/>
      <c r="T678" s="19"/>
      <c r="U678" s="19"/>
      <c r="V678" s="19"/>
      <c r="W678" s="19"/>
      <c r="X678" s="19"/>
    </row>
    <row r="679" spans="2:24" x14ac:dyDescent="0.2">
      <c r="B679" s="41">
        <v>8140</v>
      </c>
      <c r="C679" s="41" t="s">
        <v>512</v>
      </c>
      <c r="D679" s="42"/>
      <c r="E679" s="42">
        <v>352680482.42000002</v>
      </c>
      <c r="F679" s="42">
        <v>-352680482.43000001</v>
      </c>
      <c r="G679" s="42">
        <f t="shared" si="2"/>
        <v>-9.9999904632568359E-3</v>
      </c>
      <c r="H679" s="124"/>
      <c r="I679" s="35"/>
      <c r="J679" s="19"/>
      <c r="K679" s="19"/>
      <c r="L679" s="19"/>
      <c r="M679" s="19"/>
      <c r="N679" s="19"/>
      <c r="O679" s="19"/>
      <c r="P679" s="19"/>
      <c r="Q679" s="19"/>
      <c r="R679" s="19"/>
      <c r="S679" s="19"/>
      <c r="T679" s="19"/>
      <c r="U679" s="19"/>
      <c r="V679" s="19"/>
      <c r="W679" s="19"/>
      <c r="X679" s="19"/>
    </row>
    <row r="680" spans="2:24" x14ac:dyDescent="0.2">
      <c r="B680" s="41">
        <v>8150</v>
      </c>
      <c r="C680" s="41" t="s">
        <v>513</v>
      </c>
      <c r="D680" s="42">
        <v>-369849551.73000002</v>
      </c>
      <c r="E680" s="42">
        <v>141072118.96000001</v>
      </c>
      <c r="F680" s="42">
        <v>-211608363.44</v>
      </c>
      <c r="G680" s="42">
        <f t="shared" si="2"/>
        <v>-440385796.21000004</v>
      </c>
      <c r="H680" s="35"/>
      <c r="I680" s="35"/>
      <c r="J680" s="19"/>
      <c r="K680" s="19"/>
      <c r="L680" s="19"/>
      <c r="M680" s="19"/>
      <c r="N680" s="19"/>
      <c r="O680" s="19"/>
      <c r="P680" s="19"/>
      <c r="Q680" s="19"/>
      <c r="R680" s="19"/>
      <c r="S680" s="19"/>
      <c r="T680" s="19"/>
      <c r="U680" s="19"/>
      <c r="V680" s="19"/>
      <c r="W680" s="19"/>
      <c r="X680" s="19"/>
    </row>
    <row r="681" spans="2:24" x14ac:dyDescent="0.2">
      <c r="B681" s="41">
        <v>8210</v>
      </c>
      <c r="C681" s="41" t="s">
        <v>514</v>
      </c>
      <c r="D681" s="42">
        <v>-1025752863.04</v>
      </c>
      <c r="E681" s="42"/>
      <c r="F681" s="42">
        <v>0</v>
      </c>
      <c r="G681" s="42">
        <f t="shared" si="2"/>
        <v>-1025752863.04</v>
      </c>
      <c r="H681" s="35"/>
      <c r="I681" s="35"/>
      <c r="J681" s="19"/>
      <c r="K681" s="19"/>
      <c r="L681" s="19"/>
      <c r="M681" s="19"/>
      <c r="N681" s="19"/>
      <c r="O681" s="19"/>
      <c r="P681" s="19"/>
      <c r="Q681" s="19"/>
      <c r="R681" s="19"/>
      <c r="S681" s="19"/>
      <c r="T681" s="19"/>
      <c r="U681" s="19"/>
      <c r="V681" s="19"/>
      <c r="W681" s="19"/>
      <c r="X681" s="19"/>
    </row>
    <row r="682" spans="2:24" x14ac:dyDescent="0.2">
      <c r="B682" s="41">
        <v>8220</v>
      </c>
      <c r="C682" s="41" t="s">
        <v>515</v>
      </c>
      <c r="D682" s="42">
        <v>662443458.27999997</v>
      </c>
      <c r="E682" s="42">
        <v>1212836.0900000001</v>
      </c>
      <c r="F682" s="42">
        <v>-73170901.150000006</v>
      </c>
      <c r="G682" s="42">
        <f t="shared" si="2"/>
        <v>590485393.22000003</v>
      </c>
      <c r="H682" s="35"/>
      <c r="I682" s="35"/>
      <c r="J682" s="19"/>
      <c r="K682" s="19"/>
      <c r="L682" s="19"/>
      <c r="M682" s="19"/>
      <c r="N682" s="19"/>
      <c r="O682" s="19"/>
      <c r="P682" s="19"/>
      <c r="Q682" s="19"/>
      <c r="R682" s="19"/>
      <c r="S682" s="19"/>
      <c r="T682" s="19"/>
      <c r="U682" s="19"/>
      <c r="V682" s="19"/>
      <c r="W682" s="19"/>
      <c r="X682" s="19"/>
    </row>
    <row r="683" spans="2:24" x14ac:dyDescent="0.2">
      <c r="B683" s="41">
        <v>8230</v>
      </c>
      <c r="C683" s="41" t="s">
        <v>516</v>
      </c>
      <c r="D683" s="42">
        <v>-74941812.629999995</v>
      </c>
      <c r="E683" s="42">
        <v>1100894.5900000001</v>
      </c>
      <c r="F683" s="42">
        <v>-1212836.0900000001</v>
      </c>
      <c r="G683" s="42">
        <f t="shared" si="2"/>
        <v>-75053754.129999995</v>
      </c>
      <c r="H683" s="35"/>
      <c r="I683" s="35"/>
      <c r="J683" s="19"/>
      <c r="K683" s="19"/>
      <c r="L683" s="19"/>
      <c r="M683" s="19"/>
      <c r="N683" s="19"/>
      <c r="O683" s="19"/>
      <c r="P683" s="19"/>
      <c r="Q683" s="19"/>
      <c r="R683" s="19"/>
      <c r="S683" s="19"/>
      <c r="T683" s="19"/>
      <c r="U683" s="19"/>
      <c r="V683" s="19"/>
      <c r="W683" s="19"/>
      <c r="X683" s="19"/>
    </row>
    <row r="684" spans="2:24" x14ac:dyDescent="0.2">
      <c r="B684" s="41">
        <v>8240</v>
      </c>
      <c r="C684" s="41" t="s">
        <v>517</v>
      </c>
      <c r="D684" s="42">
        <v>116259282.75</v>
      </c>
      <c r="E684" s="42">
        <v>72070006.560000002</v>
      </c>
      <c r="F684" s="42">
        <v>-66855024.359999999</v>
      </c>
      <c r="G684" s="42">
        <f t="shared" si="2"/>
        <v>121474264.95</v>
      </c>
      <c r="H684" s="124"/>
      <c r="I684" s="35"/>
      <c r="J684" s="19"/>
      <c r="K684" s="19"/>
      <c r="L684" s="19"/>
      <c r="M684" s="19"/>
      <c r="N684" s="19"/>
      <c r="O684" s="19"/>
      <c r="P684" s="19"/>
      <c r="Q684" s="19"/>
      <c r="R684" s="19"/>
      <c r="S684" s="19"/>
      <c r="T684" s="19"/>
      <c r="U684" s="19"/>
      <c r="V684" s="19"/>
      <c r="W684" s="19"/>
      <c r="X684" s="19"/>
    </row>
    <row r="685" spans="2:24" x14ac:dyDescent="0.2">
      <c r="B685" s="41">
        <v>8250</v>
      </c>
      <c r="C685" s="41" t="s">
        <v>518</v>
      </c>
      <c r="D685" s="42">
        <v>71756.36</v>
      </c>
      <c r="E685" s="42">
        <v>66855024.359999999</v>
      </c>
      <c r="F685" s="42">
        <v>-66801044.57</v>
      </c>
      <c r="G685" s="42">
        <f t="shared" si="2"/>
        <v>125736.14999999851</v>
      </c>
      <c r="H685" s="35"/>
      <c r="I685" s="35"/>
      <c r="J685" s="19"/>
      <c r="K685" s="19"/>
      <c r="L685" s="19"/>
      <c r="M685" s="19"/>
      <c r="N685" s="19"/>
      <c r="O685" s="19"/>
      <c r="P685" s="19"/>
      <c r="Q685" s="19"/>
      <c r="R685" s="19"/>
      <c r="S685" s="19"/>
      <c r="T685" s="19"/>
      <c r="U685" s="19"/>
      <c r="V685" s="19"/>
      <c r="W685" s="19"/>
      <c r="X685" s="19"/>
    </row>
    <row r="686" spans="2:24" x14ac:dyDescent="0.2">
      <c r="B686" s="41">
        <v>8260</v>
      </c>
      <c r="C686" s="41" t="s">
        <v>519</v>
      </c>
      <c r="D686" s="42"/>
      <c r="E686" s="42">
        <v>66801044.57</v>
      </c>
      <c r="F686" s="42">
        <v>-66801044.57</v>
      </c>
      <c r="G686" s="42">
        <f t="shared" si="2"/>
        <v>0</v>
      </c>
      <c r="H686" s="35"/>
      <c r="I686" s="35"/>
      <c r="J686" s="19"/>
      <c r="K686" s="19"/>
      <c r="L686" s="19"/>
      <c r="M686" s="19"/>
      <c r="N686" s="19"/>
      <c r="O686" s="19"/>
      <c r="P686" s="19"/>
      <c r="Q686" s="19"/>
      <c r="R686" s="19"/>
      <c r="S686" s="19"/>
      <c r="T686" s="19"/>
      <c r="U686" s="19"/>
      <c r="V686" s="19"/>
      <c r="W686" s="19"/>
      <c r="X686" s="19"/>
    </row>
    <row r="687" spans="2:24" x14ac:dyDescent="0.2">
      <c r="B687" s="41">
        <v>8270</v>
      </c>
      <c r="C687" s="41" t="s">
        <v>520</v>
      </c>
      <c r="D687" s="42">
        <v>321920178.27999997</v>
      </c>
      <c r="E687" s="42">
        <v>66801044.57</v>
      </c>
      <c r="F687" s="42"/>
      <c r="G687" s="42">
        <f t="shared" si="2"/>
        <v>388721222.84999996</v>
      </c>
      <c r="H687" s="35"/>
      <c r="I687" s="35"/>
      <c r="J687" s="155"/>
      <c r="K687" s="155"/>
      <c r="L687" s="19"/>
      <c r="M687" s="19"/>
      <c r="N687" s="19"/>
      <c r="O687" s="19"/>
      <c r="P687" s="19"/>
      <c r="Q687" s="19"/>
      <c r="R687" s="19"/>
      <c r="S687" s="19"/>
      <c r="T687" s="19"/>
      <c r="U687" s="19"/>
      <c r="V687" s="19"/>
      <c r="W687" s="19"/>
      <c r="X687" s="19"/>
    </row>
    <row r="688" spans="2:24" x14ac:dyDescent="0.2">
      <c r="B688" s="41"/>
      <c r="C688" s="41"/>
      <c r="E688" s="41"/>
      <c r="F688" s="44"/>
      <c r="G688" s="35"/>
      <c r="H688" s="35"/>
      <c r="I688" s="35"/>
      <c r="J688" s="155"/>
      <c r="K688" s="155"/>
      <c r="L688" s="19"/>
      <c r="M688" s="19"/>
      <c r="N688" s="19"/>
      <c r="O688" s="19"/>
      <c r="P688" s="19"/>
      <c r="Q688" s="19"/>
      <c r="R688" s="19"/>
      <c r="S688" s="19"/>
      <c r="T688" s="19"/>
      <c r="U688" s="19"/>
      <c r="V688" s="19"/>
      <c r="W688" s="19"/>
      <c r="X688" s="19"/>
    </row>
    <row r="689" spans="2:24" x14ac:dyDescent="0.2">
      <c r="B689" s="41"/>
      <c r="C689" s="41" t="s">
        <v>154</v>
      </c>
      <c r="D689" s="41"/>
      <c r="E689" s="41"/>
      <c r="F689" s="44"/>
      <c r="G689" s="35"/>
      <c r="H689" s="35"/>
      <c r="I689" s="35"/>
      <c r="J689" s="155"/>
      <c r="K689" s="155"/>
      <c r="L689" s="19"/>
      <c r="M689" s="19"/>
      <c r="N689" s="19"/>
      <c r="O689" s="19"/>
      <c r="P689" s="19"/>
      <c r="Q689" s="19"/>
      <c r="R689" s="19"/>
      <c r="S689" s="19"/>
      <c r="T689" s="19"/>
      <c r="U689" s="19"/>
      <c r="V689" s="19"/>
      <c r="W689" s="19"/>
      <c r="X689" s="19"/>
    </row>
    <row r="690" spans="2:24" x14ac:dyDescent="0.2">
      <c r="B690" s="152"/>
      <c r="C690" s="152"/>
      <c r="D690" s="152"/>
      <c r="E690" s="152"/>
      <c r="F690" s="152"/>
      <c r="G690" s="153"/>
      <c r="H690" s="153"/>
      <c r="I690" s="35"/>
      <c r="J690" s="155"/>
      <c r="K690" s="155"/>
      <c r="L690" s="19"/>
      <c r="M690" s="19"/>
      <c r="N690" s="19"/>
      <c r="O690" s="19"/>
      <c r="P690" s="19"/>
      <c r="Q690" s="19"/>
      <c r="R690" s="19"/>
      <c r="S690" s="19"/>
      <c r="T690" s="19"/>
      <c r="U690" s="19"/>
      <c r="V690" s="19"/>
      <c r="W690" s="19"/>
      <c r="X690" s="19"/>
    </row>
    <row r="691" spans="2:24" x14ac:dyDescent="0.2">
      <c r="B691" s="152"/>
      <c r="C691" s="152"/>
      <c r="D691" s="152"/>
      <c r="E691" s="152"/>
      <c r="F691" s="154"/>
      <c r="G691" s="153"/>
      <c r="H691" s="153"/>
      <c r="I691" s="153"/>
      <c r="J691" s="155"/>
      <c r="K691" s="155"/>
      <c r="L691" s="19"/>
      <c r="M691" s="19"/>
      <c r="N691" s="19"/>
      <c r="O691" s="19"/>
      <c r="P691" s="19"/>
      <c r="Q691" s="19"/>
      <c r="R691" s="19"/>
      <c r="S691" s="19"/>
      <c r="T691" s="19"/>
      <c r="U691" s="19"/>
      <c r="V691" s="19"/>
      <c r="W691" s="19"/>
      <c r="X691" s="19"/>
    </row>
    <row r="692" spans="2:24" x14ac:dyDescent="0.2">
      <c r="B692" s="155"/>
      <c r="C692" s="177"/>
      <c r="D692" s="177"/>
      <c r="E692" s="177"/>
      <c r="F692" s="178"/>
      <c r="G692" s="177"/>
      <c r="H692" s="153"/>
      <c r="I692" s="153"/>
      <c r="J692" s="155"/>
      <c r="K692" s="155"/>
      <c r="L692" s="19"/>
      <c r="M692" s="19"/>
      <c r="N692" s="19"/>
      <c r="O692" s="19"/>
      <c r="P692" s="19"/>
      <c r="Q692" s="19"/>
      <c r="R692" s="19"/>
      <c r="S692" s="19"/>
      <c r="T692" s="19"/>
      <c r="U692" s="19"/>
      <c r="V692" s="19"/>
      <c r="W692" s="19"/>
      <c r="X692" s="19"/>
    </row>
    <row r="693" spans="2:24" x14ac:dyDescent="0.2">
      <c r="B693" s="155"/>
      <c r="C693" s="177"/>
      <c r="D693" s="177"/>
      <c r="E693" s="177"/>
      <c r="F693" s="178"/>
      <c r="G693" s="177"/>
      <c r="H693" s="153"/>
      <c r="I693" s="153"/>
      <c r="J693" s="155"/>
      <c r="K693" s="155"/>
      <c r="L693" s="19"/>
      <c r="M693" s="19"/>
      <c r="N693" s="19"/>
      <c r="O693" s="19"/>
      <c r="P693" s="19"/>
      <c r="Q693" s="19"/>
      <c r="R693" s="19"/>
      <c r="S693" s="19"/>
      <c r="T693" s="19"/>
      <c r="U693" s="19"/>
      <c r="V693" s="19"/>
      <c r="W693" s="19"/>
      <c r="X693" s="19"/>
    </row>
    <row r="694" spans="2:24" x14ac:dyDescent="0.2">
      <c r="B694" s="155"/>
      <c r="C694" s="177"/>
      <c r="D694" s="177"/>
      <c r="E694" s="177"/>
      <c r="F694" s="177"/>
      <c r="G694" s="177"/>
      <c r="H694" s="153"/>
      <c r="I694" s="153"/>
      <c r="J694" s="155"/>
      <c r="K694" s="155"/>
      <c r="L694" s="19"/>
      <c r="M694" s="19"/>
      <c r="N694" s="19"/>
      <c r="O694" s="19"/>
      <c r="P694" s="19"/>
      <c r="Q694" s="19"/>
      <c r="R694" s="19"/>
      <c r="S694" s="19"/>
      <c r="T694" s="19"/>
      <c r="U694" s="19"/>
      <c r="V694" s="19"/>
      <c r="W694" s="19"/>
      <c r="X694" s="19"/>
    </row>
    <row r="695" spans="2:24" x14ac:dyDescent="0.2">
      <c r="B695" s="155"/>
      <c r="C695" s="175" t="s">
        <v>521</v>
      </c>
      <c r="D695" s="177"/>
      <c r="E695" s="177"/>
      <c r="F695" s="176" t="s">
        <v>522</v>
      </c>
      <c r="G695" s="177"/>
      <c r="H695" s="153"/>
      <c r="I695" s="153"/>
      <c r="J695" s="155"/>
      <c r="K695" s="155"/>
      <c r="L695" s="19"/>
      <c r="M695" s="19"/>
      <c r="N695" s="19"/>
      <c r="O695" s="19"/>
      <c r="P695" s="19"/>
      <c r="Q695" s="19"/>
      <c r="R695" s="19"/>
      <c r="S695" s="19"/>
      <c r="T695" s="19"/>
      <c r="U695" s="19"/>
      <c r="V695" s="19"/>
      <c r="W695" s="19"/>
      <c r="X695" s="19"/>
    </row>
    <row r="696" spans="2:24" x14ac:dyDescent="0.2">
      <c r="B696" s="155"/>
      <c r="C696" s="176" t="s">
        <v>523</v>
      </c>
      <c r="D696" s="177"/>
      <c r="E696" s="177"/>
      <c r="F696" s="176" t="s">
        <v>524</v>
      </c>
      <c r="G696" s="177"/>
      <c r="H696" s="153"/>
      <c r="I696" s="153"/>
      <c r="J696" s="155"/>
      <c r="K696" s="155"/>
      <c r="L696" s="19"/>
      <c r="M696" s="19"/>
      <c r="N696" s="19"/>
      <c r="O696" s="19"/>
      <c r="P696" s="19"/>
      <c r="Q696" s="19"/>
      <c r="R696" s="19"/>
      <c r="S696" s="19"/>
      <c r="T696" s="19"/>
      <c r="U696" s="19"/>
      <c r="V696" s="19"/>
      <c r="W696" s="19"/>
      <c r="X696" s="19"/>
    </row>
    <row r="697" spans="2:24" x14ac:dyDescent="0.2">
      <c r="B697" s="155"/>
      <c r="C697" s="176" t="s">
        <v>525</v>
      </c>
      <c r="D697" s="177"/>
      <c r="E697" s="177"/>
      <c r="F697" s="176" t="s">
        <v>526</v>
      </c>
      <c r="G697" s="177"/>
      <c r="H697" s="153"/>
      <c r="I697" s="153"/>
      <c r="J697" s="155"/>
      <c r="K697" s="155"/>
      <c r="L697" s="19"/>
      <c r="M697" s="19"/>
      <c r="N697" s="19"/>
      <c r="O697" s="19"/>
      <c r="P697" s="19"/>
      <c r="Q697" s="19"/>
      <c r="R697" s="19"/>
      <c r="S697" s="19"/>
      <c r="T697" s="19"/>
      <c r="U697" s="19"/>
      <c r="V697" s="19"/>
      <c r="W697" s="19"/>
      <c r="X697" s="19"/>
    </row>
    <row r="698" spans="2:24" x14ac:dyDescent="0.2">
      <c r="B698" s="155"/>
      <c r="C698" s="177"/>
      <c r="D698" s="177"/>
      <c r="E698" s="177"/>
      <c r="F698" s="177"/>
      <c r="G698" s="177"/>
      <c r="H698" s="153"/>
      <c r="I698" s="153"/>
      <c r="J698" s="155"/>
      <c r="K698" s="155"/>
      <c r="L698" s="19"/>
      <c r="M698" s="19"/>
      <c r="N698" s="19"/>
      <c r="O698" s="19"/>
      <c r="P698" s="19"/>
      <c r="Q698" s="19"/>
      <c r="R698" s="19"/>
      <c r="S698" s="19"/>
      <c r="T698" s="19"/>
      <c r="U698" s="19"/>
      <c r="V698" s="19"/>
      <c r="W698" s="19"/>
      <c r="X698" s="19"/>
    </row>
    <row r="699" spans="2:24" x14ac:dyDescent="0.2">
      <c r="B699" s="155"/>
      <c r="C699" s="155"/>
      <c r="D699" s="155"/>
      <c r="E699" s="155"/>
      <c r="F699" s="155"/>
      <c r="G699" s="155"/>
      <c r="H699" s="153"/>
      <c r="I699" s="153"/>
      <c r="J699" s="19"/>
      <c r="K699" s="19"/>
      <c r="L699" s="19"/>
      <c r="M699" s="19"/>
      <c r="N699" s="19"/>
      <c r="O699" s="19"/>
      <c r="P699" s="19"/>
      <c r="Q699" s="19"/>
      <c r="R699" s="19"/>
      <c r="S699" s="19"/>
      <c r="T699" s="19"/>
      <c r="U699" s="19"/>
      <c r="V699" s="19"/>
      <c r="W699" s="19"/>
      <c r="X699" s="19"/>
    </row>
    <row r="700" spans="2:24" x14ac:dyDescent="0.2">
      <c r="B700" s="155"/>
      <c r="C700" s="155"/>
      <c r="D700" s="155"/>
      <c r="E700" s="155"/>
      <c r="F700" s="155"/>
      <c r="G700" s="153"/>
      <c r="H700" s="153"/>
      <c r="I700" s="153"/>
      <c r="J700" s="19"/>
      <c r="K700" s="19"/>
      <c r="L700" s="19"/>
      <c r="M700" s="19"/>
      <c r="N700" s="19"/>
      <c r="O700" s="19"/>
      <c r="P700" s="19"/>
      <c r="Q700" s="19"/>
      <c r="R700" s="19"/>
      <c r="S700" s="19"/>
      <c r="T700" s="19"/>
      <c r="U700" s="19"/>
      <c r="V700" s="19"/>
      <c r="W700" s="19"/>
      <c r="X700" s="19"/>
    </row>
    <row r="701" spans="2:24" x14ac:dyDescent="0.2">
      <c r="B701" s="155"/>
      <c r="C701" s="155"/>
      <c r="D701" s="155"/>
      <c r="E701" s="155"/>
      <c r="F701" s="155"/>
      <c r="G701" s="153"/>
      <c r="H701" s="153"/>
      <c r="I701" s="153"/>
      <c r="J701" s="19"/>
      <c r="K701" s="19"/>
      <c r="L701" s="19"/>
      <c r="M701" s="19"/>
      <c r="N701" s="19"/>
      <c r="O701" s="19"/>
      <c r="P701" s="19"/>
      <c r="Q701" s="19"/>
      <c r="R701" s="19"/>
      <c r="S701" s="19"/>
      <c r="T701" s="19"/>
      <c r="U701" s="19"/>
      <c r="V701" s="19"/>
      <c r="W701" s="19"/>
      <c r="X701" s="19"/>
    </row>
    <row r="702" spans="2:24" x14ac:dyDescent="0.2">
      <c r="B702" s="155"/>
      <c r="C702" s="155"/>
      <c r="D702" s="155"/>
      <c r="E702" s="155"/>
      <c r="F702" s="155"/>
      <c r="G702" s="153"/>
      <c r="H702" s="153"/>
      <c r="I702" s="153"/>
      <c r="J702" s="19"/>
      <c r="K702" s="19"/>
      <c r="L702" s="19"/>
      <c r="M702" s="19"/>
      <c r="N702" s="19"/>
      <c r="O702" s="19"/>
      <c r="P702" s="19"/>
      <c r="Q702" s="19"/>
      <c r="R702" s="19"/>
      <c r="S702" s="19"/>
      <c r="T702" s="19"/>
      <c r="U702" s="19"/>
      <c r="V702" s="19"/>
      <c r="W702" s="19"/>
      <c r="X702" s="19"/>
    </row>
    <row r="703" spans="2:24" x14ac:dyDescent="0.2">
      <c r="B703" s="155"/>
      <c r="C703" s="155"/>
      <c r="D703" s="155"/>
      <c r="E703" s="155"/>
      <c r="F703" s="155"/>
      <c r="G703" s="153"/>
      <c r="H703" s="153"/>
      <c r="I703" s="35"/>
      <c r="J703" s="19"/>
      <c r="K703" s="19"/>
      <c r="L703" s="19"/>
      <c r="M703" s="19"/>
      <c r="N703" s="19"/>
      <c r="O703" s="19"/>
      <c r="P703" s="19"/>
      <c r="Q703" s="19"/>
      <c r="R703" s="19"/>
      <c r="S703" s="19"/>
      <c r="T703" s="19"/>
      <c r="U703" s="19"/>
      <c r="V703" s="19"/>
      <c r="W703" s="19"/>
      <c r="X703" s="19"/>
    </row>
    <row r="704" spans="2:24" x14ac:dyDescent="0.2">
      <c r="B704" s="155"/>
      <c r="C704" s="155"/>
      <c r="D704" s="155"/>
      <c r="E704" s="155"/>
      <c r="F704" s="155"/>
      <c r="G704" s="153"/>
      <c r="H704" s="153"/>
      <c r="I704" s="35"/>
      <c r="J704" s="19"/>
      <c r="K704" s="19"/>
      <c r="L704" s="19"/>
      <c r="M704" s="19"/>
      <c r="N704" s="19"/>
      <c r="O704" s="19"/>
      <c r="P704" s="19"/>
      <c r="Q704" s="19"/>
      <c r="R704" s="19"/>
      <c r="S704" s="19"/>
      <c r="T704" s="19"/>
      <c r="U704" s="19"/>
      <c r="V704" s="19"/>
      <c r="W704" s="19"/>
      <c r="X704" s="19"/>
    </row>
    <row r="705" spans="6:24" x14ac:dyDescent="0.2">
      <c r="F705" s="19"/>
      <c r="G705" s="35"/>
      <c r="H705" s="35"/>
      <c r="I705" s="35"/>
      <c r="J705" s="19"/>
      <c r="K705" s="19"/>
      <c r="L705" s="19"/>
      <c r="M705" s="19"/>
      <c r="N705" s="19"/>
      <c r="O705" s="19"/>
      <c r="P705" s="19"/>
      <c r="Q705" s="19"/>
      <c r="R705" s="19"/>
      <c r="S705" s="19"/>
      <c r="T705" s="19"/>
      <c r="U705" s="19"/>
      <c r="V705" s="19"/>
      <c r="W705" s="19"/>
      <c r="X705" s="19"/>
    </row>
    <row r="706" spans="6:24" x14ac:dyDescent="0.2">
      <c r="F706" s="19"/>
      <c r="G706" s="35"/>
      <c r="H706" s="35"/>
      <c r="I706" s="35"/>
      <c r="J706" s="19"/>
      <c r="K706" s="19"/>
      <c r="L706" s="19"/>
      <c r="M706" s="19"/>
      <c r="N706" s="19"/>
      <c r="O706" s="19"/>
      <c r="P706" s="19"/>
      <c r="Q706" s="19"/>
      <c r="R706" s="19"/>
      <c r="S706" s="19"/>
      <c r="T706" s="19"/>
      <c r="U706" s="19"/>
      <c r="V706" s="19"/>
      <c r="W706" s="19"/>
      <c r="X706" s="19"/>
    </row>
    <row r="707" spans="6:24" x14ac:dyDescent="0.2">
      <c r="F707" s="19"/>
      <c r="G707" s="35"/>
      <c r="H707" s="35"/>
      <c r="I707" s="35"/>
      <c r="J707" s="19"/>
      <c r="K707" s="19"/>
      <c r="L707" s="19"/>
      <c r="M707" s="19"/>
      <c r="N707" s="19"/>
      <c r="O707" s="19"/>
      <c r="P707" s="19"/>
      <c r="Q707" s="19"/>
      <c r="R707" s="19"/>
      <c r="S707" s="19"/>
      <c r="T707" s="19"/>
      <c r="U707" s="19"/>
      <c r="V707" s="19"/>
      <c r="W707" s="19"/>
      <c r="X707" s="19"/>
    </row>
    <row r="708" spans="6:24" x14ac:dyDescent="0.2">
      <c r="F708" s="19"/>
      <c r="G708" s="35"/>
      <c r="H708" s="35"/>
      <c r="I708" s="35"/>
      <c r="J708" s="19"/>
      <c r="K708" s="19"/>
      <c r="L708" s="19"/>
      <c r="M708" s="19"/>
      <c r="N708" s="19"/>
      <c r="O708" s="19"/>
      <c r="P708" s="19"/>
      <c r="Q708" s="19"/>
      <c r="R708" s="19"/>
      <c r="S708" s="19"/>
      <c r="T708" s="19"/>
      <c r="U708" s="19"/>
      <c r="V708" s="19"/>
      <c r="W708" s="19"/>
      <c r="X708" s="19"/>
    </row>
    <row r="709" spans="6:24" x14ac:dyDescent="0.2">
      <c r="F709" s="19"/>
      <c r="G709" s="35"/>
      <c r="H709" s="35"/>
      <c r="I709" s="35"/>
      <c r="J709" s="19"/>
      <c r="K709" s="19"/>
      <c r="L709" s="19"/>
      <c r="M709" s="19"/>
      <c r="N709" s="19"/>
      <c r="O709" s="19"/>
      <c r="P709" s="19"/>
      <c r="Q709" s="19"/>
      <c r="R709" s="19"/>
      <c r="S709" s="19"/>
      <c r="T709" s="19"/>
      <c r="U709" s="19"/>
      <c r="V709" s="19"/>
      <c r="W709" s="19"/>
      <c r="X709" s="19"/>
    </row>
    <row r="710" spans="6:24" x14ac:dyDescent="0.2">
      <c r="F710" s="19"/>
      <c r="G710" s="35"/>
      <c r="H710" s="35"/>
      <c r="I710" s="35"/>
      <c r="J710" s="19"/>
      <c r="K710" s="19"/>
      <c r="L710" s="19"/>
      <c r="M710" s="19"/>
      <c r="N710" s="19"/>
      <c r="O710" s="19"/>
      <c r="P710" s="19"/>
      <c r="Q710" s="19"/>
      <c r="R710" s="19"/>
      <c r="S710" s="19"/>
      <c r="T710" s="19"/>
      <c r="U710" s="19"/>
      <c r="V710" s="19"/>
      <c r="W710" s="19"/>
      <c r="X710" s="19"/>
    </row>
    <row r="711" spans="6:24" x14ac:dyDescent="0.2">
      <c r="F711" s="19"/>
      <c r="G711" s="35"/>
      <c r="H711" s="35"/>
      <c r="I711" s="35"/>
      <c r="J711" s="19"/>
      <c r="K711" s="19"/>
      <c r="L711" s="19"/>
      <c r="M711" s="19"/>
      <c r="N711" s="19"/>
      <c r="O711" s="19"/>
      <c r="P711" s="19"/>
      <c r="Q711" s="19"/>
      <c r="R711" s="19"/>
      <c r="S711" s="19"/>
      <c r="T711" s="19"/>
      <c r="U711" s="19"/>
      <c r="V711" s="19"/>
      <c r="W711" s="19"/>
      <c r="X711" s="19"/>
    </row>
    <row r="712" spans="6:24" x14ac:dyDescent="0.2">
      <c r="F712" s="19"/>
      <c r="G712" s="35"/>
      <c r="H712" s="35"/>
      <c r="I712" s="35"/>
      <c r="J712" s="19"/>
      <c r="K712" s="19"/>
      <c r="L712" s="19"/>
      <c r="M712" s="19"/>
      <c r="N712" s="19"/>
      <c r="O712" s="19"/>
      <c r="P712" s="19"/>
      <c r="Q712" s="19"/>
      <c r="R712" s="19"/>
      <c r="S712" s="19"/>
      <c r="T712" s="19"/>
      <c r="U712" s="19"/>
      <c r="V712" s="19"/>
      <c r="W712" s="19"/>
      <c r="X712" s="19"/>
    </row>
    <row r="713" spans="6:24" x14ac:dyDescent="0.2">
      <c r="F713" s="19"/>
      <c r="G713" s="35"/>
      <c r="H713" s="35"/>
      <c r="I713" s="35"/>
      <c r="J713" s="19"/>
      <c r="K713" s="19"/>
      <c r="L713" s="19"/>
      <c r="M713" s="19"/>
      <c r="N713" s="19"/>
      <c r="O713" s="19"/>
      <c r="P713" s="19"/>
      <c r="Q713" s="19"/>
      <c r="R713" s="19"/>
      <c r="S713" s="19"/>
      <c r="T713" s="19"/>
      <c r="U713" s="19"/>
      <c r="V713" s="19"/>
      <c r="W713" s="19"/>
      <c r="X713" s="19"/>
    </row>
    <row r="714" spans="6:24" x14ac:dyDescent="0.2">
      <c r="F714" s="19"/>
      <c r="G714" s="35"/>
      <c r="H714" s="35"/>
      <c r="I714" s="35"/>
      <c r="J714" s="19"/>
      <c r="K714" s="19"/>
      <c r="L714" s="19"/>
      <c r="M714" s="19"/>
      <c r="N714" s="19"/>
      <c r="O714" s="19"/>
      <c r="P714" s="19"/>
      <c r="Q714" s="19"/>
      <c r="R714" s="19"/>
      <c r="S714" s="19"/>
      <c r="T714" s="19"/>
      <c r="U714" s="19"/>
      <c r="V714" s="19"/>
      <c r="W714" s="19"/>
      <c r="X714" s="19"/>
    </row>
    <row r="715" spans="6:24" x14ac:dyDescent="0.2">
      <c r="F715" s="19"/>
      <c r="G715" s="35"/>
      <c r="H715" s="35"/>
      <c r="I715" s="35"/>
      <c r="J715" s="19"/>
      <c r="K715" s="19"/>
      <c r="L715" s="19"/>
      <c r="M715" s="19"/>
      <c r="N715" s="19"/>
      <c r="O715" s="19"/>
      <c r="P715" s="19"/>
      <c r="Q715" s="19"/>
      <c r="R715" s="19"/>
      <c r="S715" s="19"/>
      <c r="T715" s="19"/>
      <c r="U715" s="19"/>
      <c r="V715" s="19"/>
      <c r="W715" s="19"/>
      <c r="X715" s="19"/>
    </row>
    <row r="716" spans="6:24" x14ac:dyDescent="0.2">
      <c r="F716" s="19"/>
      <c r="G716" s="35"/>
      <c r="H716" s="35"/>
      <c r="I716" s="35"/>
      <c r="J716" s="19"/>
      <c r="K716" s="19"/>
      <c r="L716" s="19"/>
      <c r="M716" s="19"/>
      <c r="N716" s="19"/>
      <c r="O716" s="19"/>
      <c r="P716" s="19"/>
      <c r="Q716" s="19"/>
      <c r="R716" s="19"/>
      <c r="S716" s="19"/>
      <c r="T716" s="19"/>
      <c r="U716" s="19"/>
      <c r="V716" s="19"/>
      <c r="W716" s="19"/>
      <c r="X716" s="19"/>
    </row>
    <row r="717" spans="6:24" x14ac:dyDescent="0.2">
      <c r="F717" s="19"/>
      <c r="G717" s="35"/>
      <c r="H717" s="35"/>
      <c r="I717" s="35"/>
      <c r="J717" s="19"/>
      <c r="K717" s="19"/>
      <c r="L717" s="19"/>
      <c r="M717" s="19"/>
      <c r="N717" s="19"/>
      <c r="O717" s="19"/>
      <c r="P717" s="19"/>
      <c r="Q717" s="19"/>
      <c r="R717" s="19"/>
      <c r="S717" s="19"/>
      <c r="T717" s="19"/>
      <c r="U717" s="19"/>
      <c r="V717" s="19"/>
      <c r="W717" s="19"/>
      <c r="X717" s="19"/>
    </row>
    <row r="718" spans="6:24" x14ac:dyDescent="0.2">
      <c r="F718" s="19"/>
      <c r="G718" s="35"/>
      <c r="H718" s="35"/>
      <c r="I718" s="35"/>
      <c r="J718" s="19"/>
      <c r="K718" s="19"/>
      <c r="L718" s="19"/>
      <c r="M718" s="19"/>
      <c r="N718" s="19"/>
      <c r="O718" s="19"/>
      <c r="P718" s="19"/>
      <c r="Q718" s="19"/>
      <c r="R718" s="19"/>
      <c r="S718" s="19"/>
      <c r="T718" s="19"/>
      <c r="U718" s="19"/>
      <c r="V718" s="19"/>
      <c r="W718" s="19"/>
      <c r="X718" s="19"/>
    </row>
    <row r="719" spans="6:24" x14ac:dyDescent="0.2">
      <c r="F719" s="19"/>
      <c r="G719" s="35"/>
      <c r="H719" s="35"/>
      <c r="I719" s="35"/>
      <c r="J719" s="19"/>
      <c r="K719" s="19"/>
      <c r="L719" s="19"/>
      <c r="M719" s="19"/>
      <c r="N719" s="19"/>
      <c r="O719" s="19"/>
      <c r="P719" s="19"/>
      <c r="Q719" s="19"/>
      <c r="R719" s="19"/>
      <c r="S719" s="19"/>
      <c r="T719" s="19"/>
      <c r="U719" s="19"/>
      <c r="V719" s="19"/>
      <c r="W719" s="19"/>
      <c r="X719" s="19"/>
    </row>
    <row r="720" spans="6:24" x14ac:dyDescent="0.2">
      <c r="F720" s="19"/>
      <c r="G720" s="35"/>
      <c r="H720" s="35"/>
      <c r="I720" s="35"/>
      <c r="J720" s="19"/>
      <c r="K720" s="19"/>
      <c r="L720" s="19"/>
      <c r="M720" s="19"/>
      <c r="N720" s="19"/>
      <c r="O720" s="19"/>
      <c r="P720" s="19"/>
      <c r="Q720" s="19"/>
      <c r="R720" s="19"/>
      <c r="S720" s="19"/>
      <c r="T720" s="19"/>
      <c r="U720" s="19"/>
      <c r="V720" s="19"/>
      <c r="W720" s="19"/>
      <c r="X720" s="19"/>
    </row>
    <row r="721" spans="6:24" x14ac:dyDescent="0.2">
      <c r="F721" s="19"/>
      <c r="G721" s="35"/>
      <c r="H721" s="35"/>
      <c r="I721" s="35"/>
      <c r="J721" s="19"/>
      <c r="K721" s="19"/>
      <c r="L721" s="19"/>
      <c r="M721" s="19"/>
      <c r="N721" s="19"/>
      <c r="O721" s="19"/>
      <c r="P721" s="19"/>
      <c r="Q721" s="19"/>
      <c r="R721" s="19"/>
      <c r="S721" s="19"/>
      <c r="T721" s="19"/>
      <c r="U721" s="19"/>
      <c r="V721" s="19"/>
      <c r="W721" s="19"/>
      <c r="X721" s="19"/>
    </row>
    <row r="722" spans="6:24" x14ac:dyDescent="0.2">
      <c r="F722" s="19"/>
      <c r="G722" s="35"/>
      <c r="H722" s="35"/>
      <c r="I722" s="35"/>
      <c r="J722" s="19"/>
      <c r="K722" s="19"/>
      <c r="L722" s="19"/>
      <c r="M722" s="19"/>
      <c r="N722" s="19"/>
      <c r="O722" s="19"/>
      <c r="P722" s="19"/>
      <c r="Q722" s="19"/>
      <c r="R722" s="19"/>
      <c r="S722" s="19"/>
      <c r="T722" s="19"/>
      <c r="U722" s="19"/>
      <c r="V722" s="19"/>
      <c r="W722" s="19"/>
      <c r="X722" s="19"/>
    </row>
    <row r="723" spans="6:24" x14ac:dyDescent="0.2">
      <c r="F723" s="19"/>
      <c r="G723" s="35"/>
      <c r="H723" s="35"/>
      <c r="I723" s="35"/>
      <c r="J723" s="19"/>
      <c r="K723" s="19"/>
      <c r="L723" s="19"/>
      <c r="M723" s="19"/>
      <c r="N723" s="19"/>
      <c r="O723" s="19"/>
      <c r="P723" s="19"/>
      <c r="Q723" s="19"/>
      <c r="R723" s="19"/>
      <c r="S723" s="19"/>
      <c r="T723" s="19"/>
      <c r="U723" s="19"/>
      <c r="V723" s="19"/>
      <c r="W723" s="19"/>
      <c r="X723" s="19"/>
    </row>
    <row r="724" spans="6:24" x14ac:dyDescent="0.2">
      <c r="F724" s="19"/>
      <c r="G724" s="35"/>
      <c r="H724" s="35"/>
      <c r="I724" s="35"/>
      <c r="J724" s="19"/>
      <c r="K724" s="19"/>
      <c r="L724" s="19"/>
      <c r="M724" s="19"/>
      <c r="N724" s="19"/>
      <c r="O724" s="19"/>
      <c r="P724" s="19"/>
      <c r="Q724" s="19"/>
      <c r="R724" s="19"/>
      <c r="S724" s="19"/>
      <c r="T724" s="19"/>
      <c r="U724" s="19"/>
      <c r="V724" s="19"/>
      <c r="W724" s="19"/>
      <c r="X724" s="19"/>
    </row>
    <row r="725" spans="6:24" x14ac:dyDescent="0.2">
      <c r="F725" s="19"/>
      <c r="G725" s="35"/>
      <c r="H725" s="35"/>
      <c r="I725" s="35"/>
      <c r="J725" s="19"/>
      <c r="K725" s="19"/>
      <c r="L725" s="19"/>
      <c r="M725" s="19"/>
      <c r="N725" s="19"/>
      <c r="O725" s="19"/>
      <c r="P725" s="19"/>
      <c r="Q725" s="19"/>
      <c r="R725" s="19"/>
      <c r="S725" s="19"/>
      <c r="T725" s="19"/>
      <c r="U725" s="19"/>
      <c r="V725" s="19"/>
      <c r="W725" s="19"/>
      <c r="X725" s="19"/>
    </row>
    <row r="726" spans="6:24" x14ac:dyDescent="0.2">
      <c r="F726" s="19"/>
      <c r="G726" s="35"/>
      <c r="H726" s="35"/>
      <c r="I726" s="35"/>
      <c r="J726" s="19"/>
      <c r="K726" s="19"/>
      <c r="L726" s="19"/>
      <c r="M726" s="19"/>
      <c r="N726" s="19"/>
      <c r="O726" s="19"/>
      <c r="P726" s="19"/>
      <c r="Q726" s="19"/>
      <c r="R726" s="19"/>
      <c r="S726" s="19"/>
      <c r="T726" s="19"/>
      <c r="U726" s="19"/>
      <c r="V726" s="19"/>
      <c r="W726" s="19"/>
      <c r="X726" s="19"/>
    </row>
    <row r="727" spans="6:24" x14ac:dyDescent="0.2">
      <c r="F727" s="19"/>
      <c r="G727" s="35"/>
      <c r="H727" s="35"/>
      <c r="I727" s="35"/>
      <c r="J727" s="19"/>
      <c r="K727" s="19"/>
      <c r="L727" s="19"/>
      <c r="M727" s="19"/>
      <c r="N727" s="19"/>
      <c r="O727" s="19"/>
      <c r="P727" s="19"/>
      <c r="Q727" s="19"/>
      <c r="R727" s="19"/>
      <c r="S727" s="19"/>
      <c r="T727" s="19"/>
      <c r="U727" s="19"/>
      <c r="V727" s="19"/>
      <c r="W727" s="19"/>
      <c r="X727" s="19"/>
    </row>
    <row r="728" spans="6:24" x14ac:dyDescent="0.2">
      <c r="F728" s="19"/>
      <c r="G728" s="35"/>
      <c r="H728" s="35"/>
      <c r="I728" s="35"/>
      <c r="J728" s="19"/>
      <c r="K728" s="19"/>
      <c r="L728" s="19"/>
      <c r="M728" s="19"/>
      <c r="N728" s="19"/>
      <c r="O728" s="19"/>
      <c r="P728" s="19"/>
      <c r="Q728" s="19"/>
      <c r="R728" s="19"/>
      <c r="S728" s="19"/>
      <c r="T728" s="19"/>
      <c r="U728" s="19"/>
      <c r="V728" s="19"/>
      <c r="W728" s="19"/>
      <c r="X728" s="19"/>
    </row>
    <row r="729" spans="6:24" x14ac:dyDescent="0.2">
      <c r="F729" s="19"/>
      <c r="G729" s="35"/>
      <c r="H729" s="35"/>
      <c r="I729" s="35"/>
      <c r="J729" s="19"/>
      <c r="K729" s="19"/>
      <c r="L729" s="19"/>
      <c r="M729" s="19"/>
      <c r="N729" s="19"/>
      <c r="O729" s="19"/>
      <c r="P729" s="19"/>
      <c r="Q729" s="19"/>
      <c r="R729" s="19"/>
      <c r="S729" s="19"/>
      <c r="T729" s="19"/>
      <c r="U729" s="19"/>
      <c r="V729" s="19"/>
      <c r="W729" s="19"/>
      <c r="X729" s="19"/>
    </row>
    <row r="730" spans="6:24" x14ac:dyDescent="0.2">
      <c r="F730" s="19"/>
      <c r="G730" s="35"/>
      <c r="H730" s="35"/>
      <c r="I730" s="35"/>
      <c r="J730" s="19"/>
      <c r="K730" s="19"/>
      <c r="L730" s="19"/>
      <c r="M730" s="19"/>
      <c r="N730" s="19"/>
      <c r="O730" s="19"/>
      <c r="P730" s="19"/>
      <c r="Q730" s="19"/>
      <c r="R730" s="19"/>
      <c r="S730" s="19"/>
      <c r="T730" s="19"/>
      <c r="U730" s="19"/>
      <c r="V730" s="19"/>
      <c r="W730" s="19"/>
      <c r="X730" s="19"/>
    </row>
    <row r="731" spans="6:24" x14ac:dyDescent="0.2">
      <c r="F731" s="19"/>
      <c r="G731" s="35"/>
      <c r="H731" s="35"/>
      <c r="I731" s="35"/>
      <c r="J731" s="19"/>
      <c r="K731" s="19"/>
      <c r="L731" s="19"/>
      <c r="M731" s="19"/>
      <c r="N731" s="19"/>
      <c r="O731" s="19"/>
      <c r="P731" s="19"/>
      <c r="Q731" s="19"/>
      <c r="R731" s="19"/>
      <c r="S731" s="19"/>
      <c r="T731" s="19"/>
      <c r="U731" s="19"/>
      <c r="V731" s="19"/>
      <c r="W731" s="19"/>
      <c r="X731" s="19"/>
    </row>
    <row r="732" spans="6:24" x14ac:dyDescent="0.2">
      <c r="F732" s="19"/>
      <c r="G732" s="35"/>
      <c r="H732" s="35"/>
      <c r="I732" s="35"/>
      <c r="J732" s="19"/>
      <c r="K732" s="19"/>
      <c r="L732" s="19"/>
      <c r="M732" s="19"/>
      <c r="N732" s="19"/>
      <c r="O732" s="19"/>
      <c r="P732" s="19"/>
      <c r="Q732" s="19"/>
      <c r="R732" s="19"/>
      <c r="S732" s="19"/>
      <c r="T732" s="19"/>
      <c r="U732" s="19"/>
      <c r="V732" s="19"/>
      <c r="W732" s="19"/>
      <c r="X732" s="19"/>
    </row>
    <row r="733" spans="6:24" x14ac:dyDescent="0.2">
      <c r="F733" s="19"/>
      <c r="G733" s="35"/>
      <c r="H733" s="35"/>
      <c r="I733" s="35"/>
      <c r="J733" s="19"/>
      <c r="K733" s="19"/>
      <c r="L733" s="19"/>
      <c r="M733" s="19"/>
      <c r="N733" s="19"/>
      <c r="O733" s="19"/>
      <c r="P733" s="19"/>
      <c r="Q733" s="19"/>
      <c r="R733" s="19"/>
      <c r="S733" s="19"/>
      <c r="T733" s="19"/>
      <c r="U733" s="19"/>
      <c r="V733" s="19"/>
      <c r="W733" s="19"/>
      <c r="X733" s="19"/>
    </row>
    <row r="734" spans="6:24" x14ac:dyDescent="0.2">
      <c r="F734" s="19"/>
      <c r="G734" s="35"/>
      <c r="H734" s="35"/>
      <c r="I734" s="35"/>
      <c r="J734" s="19"/>
      <c r="K734" s="19"/>
      <c r="L734" s="19"/>
      <c r="M734" s="19"/>
      <c r="N734" s="19"/>
      <c r="O734" s="19"/>
      <c r="P734" s="19"/>
      <c r="Q734" s="19"/>
      <c r="R734" s="19"/>
      <c r="S734" s="19"/>
      <c r="T734" s="19"/>
      <c r="U734" s="19"/>
      <c r="V734" s="19"/>
      <c r="W734" s="19"/>
      <c r="X734" s="19"/>
    </row>
    <row r="735" spans="6:24" x14ac:dyDescent="0.2">
      <c r="F735" s="19"/>
      <c r="G735" s="35"/>
      <c r="H735" s="35"/>
      <c r="I735" s="35"/>
      <c r="J735" s="19"/>
      <c r="K735" s="19"/>
      <c r="L735" s="19"/>
      <c r="M735" s="19"/>
      <c r="N735" s="19"/>
      <c r="O735" s="19"/>
      <c r="P735" s="19"/>
      <c r="Q735" s="19"/>
      <c r="R735" s="19"/>
      <c r="S735" s="19"/>
      <c r="T735" s="19"/>
      <c r="U735" s="19"/>
      <c r="V735" s="19"/>
      <c r="W735" s="19"/>
      <c r="X735" s="19"/>
    </row>
    <row r="736" spans="6:24" x14ac:dyDescent="0.2">
      <c r="F736" s="19"/>
      <c r="G736" s="35"/>
      <c r="H736" s="35"/>
      <c r="I736" s="35"/>
      <c r="J736" s="19"/>
      <c r="K736" s="19"/>
      <c r="L736" s="19"/>
      <c r="M736" s="19"/>
      <c r="N736" s="19"/>
      <c r="O736" s="19"/>
      <c r="P736" s="19"/>
      <c r="Q736" s="19"/>
      <c r="R736" s="19"/>
      <c r="S736" s="19"/>
      <c r="T736" s="19"/>
      <c r="U736" s="19"/>
      <c r="V736" s="19"/>
      <c r="W736" s="19"/>
      <c r="X736" s="19"/>
    </row>
    <row r="737" spans="6:24" x14ac:dyDescent="0.2">
      <c r="F737" s="19"/>
      <c r="G737" s="35"/>
      <c r="H737" s="35"/>
      <c r="I737" s="35"/>
      <c r="J737" s="19"/>
      <c r="K737" s="19"/>
      <c r="L737" s="19"/>
      <c r="M737" s="19"/>
      <c r="N737" s="19"/>
      <c r="O737" s="19"/>
      <c r="P737" s="19"/>
      <c r="Q737" s="19"/>
      <c r="R737" s="19"/>
      <c r="S737" s="19"/>
      <c r="T737" s="19"/>
      <c r="U737" s="19"/>
      <c r="V737" s="19"/>
      <c r="W737" s="19"/>
      <c r="X737" s="19"/>
    </row>
    <row r="738" spans="6:24" x14ac:dyDescent="0.2">
      <c r="F738" s="19"/>
      <c r="G738" s="35"/>
      <c r="H738" s="35"/>
      <c r="I738" s="35"/>
      <c r="J738" s="19"/>
      <c r="K738" s="19"/>
      <c r="L738" s="19"/>
      <c r="M738" s="19"/>
      <c r="N738" s="19"/>
      <c r="O738" s="19"/>
      <c r="P738" s="19"/>
      <c r="Q738" s="19"/>
      <c r="R738" s="19"/>
      <c r="S738" s="19"/>
      <c r="T738" s="19"/>
      <c r="U738" s="19"/>
      <c r="V738" s="19"/>
      <c r="W738" s="19"/>
      <c r="X738" s="19"/>
    </row>
    <row r="739" spans="6:24" x14ac:dyDescent="0.2">
      <c r="F739" s="19"/>
      <c r="G739" s="35"/>
      <c r="H739" s="35"/>
      <c r="I739" s="35"/>
      <c r="J739" s="19"/>
      <c r="K739" s="19"/>
      <c r="L739" s="19"/>
      <c r="M739" s="19"/>
      <c r="N739" s="19"/>
      <c r="O739" s="19"/>
      <c r="P739" s="19"/>
      <c r="Q739" s="19"/>
      <c r="R739" s="19"/>
      <c r="S739" s="19"/>
      <c r="T739" s="19"/>
      <c r="U739" s="19"/>
      <c r="V739" s="19"/>
      <c r="W739" s="19"/>
      <c r="X739" s="19"/>
    </row>
    <row r="740" spans="6:24" x14ac:dyDescent="0.2">
      <c r="F740" s="19"/>
      <c r="G740" s="35"/>
      <c r="H740" s="35"/>
      <c r="I740" s="35"/>
      <c r="J740" s="19"/>
      <c r="K740" s="19"/>
      <c r="L740" s="19"/>
      <c r="M740" s="19"/>
      <c r="N740" s="19"/>
      <c r="O740" s="19"/>
      <c r="P740" s="19"/>
      <c r="Q740" s="19"/>
      <c r="R740" s="19"/>
      <c r="S740" s="19"/>
      <c r="T740" s="19"/>
      <c r="U740" s="19"/>
      <c r="V740" s="19"/>
      <c r="W740" s="19"/>
      <c r="X740" s="19"/>
    </row>
    <row r="741" spans="6:24" x14ac:dyDescent="0.2">
      <c r="F741" s="19"/>
      <c r="G741" s="35"/>
      <c r="H741" s="35"/>
      <c r="I741" s="35"/>
      <c r="J741" s="19"/>
      <c r="K741" s="19"/>
      <c r="L741" s="19"/>
      <c r="M741" s="19"/>
      <c r="N741" s="19"/>
      <c r="O741" s="19"/>
      <c r="P741" s="19"/>
      <c r="Q741" s="19"/>
      <c r="R741" s="19"/>
      <c r="S741" s="19"/>
      <c r="T741" s="19"/>
      <c r="U741" s="19"/>
      <c r="V741" s="19"/>
      <c r="W741" s="19"/>
      <c r="X741" s="19"/>
    </row>
    <row r="742" spans="6:24" x14ac:dyDescent="0.2">
      <c r="F742" s="19"/>
      <c r="G742" s="35"/>
      <c r="H742" s="35"/>
      <c r="I742" s="35"/>
      <c r="J742" s="19"/>
      <c r="K742" s="19"/>
      <c r="L742" s="19"/>
      <c r="M742" s="19"/>
      <c r="N742" s="19"/>
      <c r="O742" s="19"/>
      <c r="P742" s="19"/>
      <c r="Q742" s="19"/>
      <c r="R742" s="19"/>
      <c r="S742" s="19"/>
      <c r="T742" s="19"/>
      <c r="U742" s="19"/>
      <c r="V742" s="19"/>
      <c r="W742" s="19"/>
      <c r="X742" s="19"/>
    </row>
    <row r="743" spans="6:24" x14ac:dyDescent="0.2">
      <c r="F743" s="19"/>
      <c r="G743" s="35"/>
      <c r="H743" s="35"/>
      <c r="I743" s="35"/>
      <c r="J743" s="19"/>
      <c r="K743" s="19"/>
      <c r="L743" s="19"/>
      <c r="M743" s="19"/>
      <c r="N743" s="19"/>
      <c r="O743" s="19"/>
      <c r="P743" s="19"/>
      <c r="Q743" s="19"/>
      <c r="R743" s="19"/>
      <c r="S743" s="19"/>
      <c r="T743" s="19"/>
      <c r="U743" s="19"/>
      <c r="V743" s="19"/>
      <c r="W743" s="19"/>
      <c r="X743" s="19"/>
    </row>
    <row r="744" spans="6:24" x14ac:dyDescent="0.2">
      <c r="F744" s="19"/>
      <c r="G744" s="35"/>
      <c r="H744" s="35"/>
      <c r="I744" s="35"/>
      <c r="J744" s="19"/>
      <c r="K744" s="19"/>
      <c r="L744" s="19"/>
      <c r="M744" s="19"/>
      <c r="N744" s="19"/>
      <c r="O744" s="19"/>
      <c r="P744" s="19"/>
      <c r="Q744" s="19"/>
      <c r="R744" s="19"/>
      <c r="S744" s="19"/>
      <c r="T744" s="19"/>
      <c r="U744" s="19"/>
      <c r="V744" s="19"/>
      <c r="W744" s="19"/>
      <c r="X744" s="19"/>
    </row>
    <row r="745" spans="6:24" x14ac:dyDescent="0.2">
      <c r="F745" s="19"/>
      <c r="G745" s="35"/>
      <c r="H745" s="35"/>
      <c r="I745" s="35"/>
      <c r="J745" s="19"/>
      <c r="K745" s="19"/>
      <c r="L745" s="19"/>
      <c r="M745" s="19"/>
      <c r="N745" s="19"/>
      <c r="O745" s="19"/>
      <c r="P745" s="19"/>
      <c r="Q745" s="19"/>
      <c r="R745" s="19"/>
      <c r="S745" s="19"/>
      <c r="T745" s="19"/>
      <c r="U745" s="19"/>
      <c r="V745" s="19"/>
      <c r="W745" s="19"/>
      <c r="X745" s="19"/>
    </row>
    <row r="746" spans="6:24" x14ac:dyDescent="0.2">
      <c r="F746" s="19"/>
      <c r="G746" s="35"/>
      <c r="H746" s="35"/>
      <c r="I746" s="35"/>
      <c r="J746" s="19"/>
      <c r="K746" s="19"/>
      <c r="L746" s="19"/>
      <c r="M746" s="19"/>
      <c r="N746" s="19"/>
      <c r="O746" s="19"/>
      <c r="P746" s="19"/>
      <c r="Q746" s="19"/>
      <c r="R746" s="19"/>
      <c r="S746" s="19"/>
      <c r="T746" s="19"/>
      <c r="U746" s="19"/>
      <c r="V746" s="19"/>
      <c r="W746" s="19"/>
      <c r="X746" s="19"/>
    </row>
    <row r="747" spans="6:24" x14ac:dyDescent="0.2">
      <c r="F747" s="19"/>
      <c r="G747" s="35"/>
      <c r="H747" s="35"/>
      <c r="I747" s="35"/>
      <c r="J747" s="19"/>
      <c r="K747" s="19"/>
      <c r="L747" s="19"/>
      <c r="M747" s="19"/>
      <c r="N747" s="19"/>
      <c r="O747" s="19"/>
      <c r="P747" s="19"/>
      <c r="Q747" s="19"/>
      <c r="R747" s="19"/>
      <c r="S747" s="19"/>
      <c r="T747" s="19"/>
      <c r="U747" s="19"/>
      <c r="V747" s="19"/>
      <c r="W747" s="19"/>
      <c r="X747" s="19"/>
    </row>
    <row r="748" spans="6:24" x14ac:dyDescent="0.2">
      <c r="F748" s="19"/>
      <c r="G748" s="35"/>
      <c r="H748" s="35"/>
      <c r="I748" s="35"/>
      <c r="J748" s="19"/>
      <c r="K748" s="19"/>
      <c r="L748" s="19"/>
      <c r="M748" s="19"/>
      <c r="N748" s="19"/>
      <c r="O748" s="19"/>
      <c r="P748" s="19"/>
      <c r="Q748" s="19"/>
      <c r="R748" s="19"/>
      <c r="S748" s="19"/>
      <c r="T748" s="19"/>
      <c r="U748" s="19"/>
      <c r="V748" s="19"/>
      <c r="W748" s="19"/>
      <c r="X748" s="19"/>
    </row>
    <row r="749" spans="6:24" x14ac:dyDescent="0.2">
      <c r="F749" s="19"/>
      <c r="G749" s="35"/>
      <c r="H749" s="35"/>
      <c r="I749" s="35"/>
      <c r="J749" s="19"/>
      <c r="K749" s="19"/>
      <c r="L749" s="19"/>
      <c r="M749" s="19"/>
      <c r="N749" s="19"/>
      <c r="O749" s="19"/>
      <c r="P749" s="19"/>
      <c r="Q749" s="19"/>
      <c r="R749" s="19"/>
      <c r="S749" s="19"/>
      <c r="T749" s="19"/>
      <c r="U749" s="19"/>
      <c r="V749" s="19"/>
      <c r="W749" s="19"/>
      <c r="X749" s="19"/>
    </row>
    <row r="750" spans="6:24" x14ac:dyDescent="0.2">
      <c r="F750" s="19"/>
      <c r="G750" s="35"/>
      <c r="H750" s="35"/>
      <c r="I750" s="35"/>
      <c r="J750" s="19"/>
      <c r="K750" s="19"/>
      <c r="L750" s="19"/>
      <c r="M750" s="19"/>
      <c r="N750" s="19"/>
      <c r="O750" s="19"/>
      <c r="P750" s="19"/>
      <c r="Q750" s="19"/>
      <c r="R750" s="19"/>
      <c r="S750" s="19"/>
      <c r="T750" s="19"/>
      <c r="U750" s="19"/>
      <c r="V750" s="19"/>
      <c r="W750" s="19"/>
      <c r="X750" s="19"/>
    </row>
    <row r="751" spans="6:24" x14ac:dyDescent="0.2">
      <c r="F751" s="19"/>
      <c r="G751" s="35"/>
      <c r="H751" s="35"/>
      <c r="I751" s="35"/>
      <c r="J751" s="19"/>
      <c r="K751" s="19"/>
      <c r="L751" s="19"/>
      <c r="M751" s="19"/>
      <c r="N751" s="19"/>
      <c r="O751" s="19"/>
      <c r="P751" s="19"/>
      <c r="Q751" s="19"/>
      <c r="R751" s="19"/>
      <c r="S751" s="19"/>
      <c r="T751" s="19"/>
      <c r="U751" s="19"/>
      <c r="V751" s="19"/>
      <c r="W751" s="19"/>
      <c r="X751" s="19"/>
    </row>
    <row r="752" spans="6:24" x14ac:dyDescent="0.2">
      <c r="F752" s="19"/>
      <c r="G752" s="35"/>
      <c r="H752" s="35"/>
      <c r="I752" s="35"/>
      <c r="J752" s="19"/>
      <c r="K752" s="19"/>
      <c r="L752" s="19"/>
      <c r="M752" s="19"/>
      <c r="N752" s="19"/>
      <c r="O752" s="19"/>
      <c r="P752" s="19"/>
      <c r="Q752" s="19"/>
      <c r="R752" s="19"/>
      <c r="S752" s="19"/>
      <c r="T752" s="19"/>
      <c r="U752" s="19"/>
      <c r="V752" s="19"/>
      <c r="W752" s="19"/>
      <c r="X752" s="19"/>
    </row>
    <row r="753" spans="6:24" x14ac:dyDescent="0.2">
      <c r="F753" s="19"/>
      <c r="G753" s="35"/>
      <c r="H753" s="35"/>
      <c r="I753" s="35"/>
      <c r="J753" s="19"/>
      <c r="K753" s="19"/>
      <c r="L753" s="19"/>
      <c r="M753" s="19"/>
      <c r="N753" s="19"/>
      <c r="O753" s="19"/>
      <c r="P753" s="19"/>
      <c r="Q753" s="19"/>
      <c r="R753" s="19"/>
      <c r="S753" s="19"/>
      <c r="T753" s="19"/>
      <c r="U753" s="19"/>
      <c r="V753" s="19"/>
      <c r="W753" s="19"/>
      <c r="X753" s="19"/>
    </row>
    <row r="754" spans="6:24" x14ac:dyDescent="0.2">
      <c r="F754" s="19"/>
      <c r="G754" s="35"/>
      <c r="H754" s="35"/>
      <c r="I754" s="35"/>
      <c r="J754" s="19"/>
      <c r="K754" s="19"/>
      <c r="L754" s="19"/>
      <c r="M754" s="19"/>
      <c r="N754" s="19"/>
      <c r="O754" s="19"/>
      <c r="P754" s="19"/>
      <c r="Q754" s="19"/>
      <c r="R754" s="19"/>
      <c r="S754" s="19"/>
      <c r="T754" s="19"/>
      <c r="U754" s="19"/>
      <c r="V754" s="19"/>
      <c r="W754" s="19"/>
      <c r="X754" s="19"/>
    </row>
    <row r="755" spans="6:24" x14ac:dyDescent="0.2">
      <c r="F755" s="19"/>
      <c r="G755" s="35"/>
      <c r="H755" s="35"/>
      <c r="I755" s="35"/>
      <c r="J755" s="19"/>
      <c r="K755" s="19"/>
      <c r="L755" s="19"/>
      <c r="M755" s="19"/>
      <c r="N755" s="19"/>
      <c r="O755" s="19"/>
      <c r="P755" s="19"/>
      <c r="Q755" s="19"/>
      <c r="R755" s="19"/>
      <c r="S755" s="19"/>
      <c r="T755" s="19"/>
      <c r="U755" s="19"/>
      <c r="V755" s="19"/>
      <c r="W755" s="19"/>
      <c r="X755" s="19"/>
    </row>
    <row r="756" spans="6:24" x14ac:dyDescent="0.2">
      <c r="F756" s="19"/>
      <c r="G756" s="35"/>
      <c r="H756" s="35"/>
      <c r="I756" s="35"/>
      <c r="J756" s="19"/>
      <c r="K756" s="19"/>
      <c r="L756" s="19"/>
      <c r="M756" s="19"/>
      <c r="N756" s="19"/>
      <c r="O756" s="19"/>
      <c r="P756" s="19"/>
      <c r="Q756" s="19"/>
      <c r="R756" s="19"/>
      <c r="S756" s="19"/>
      <c r="T756" s="19"/>
      <c r="U756" s="19"/>
      <c r="V756" s="19"/>
      <c r="W756" s="19"/>
      <c r="X756" s="19"/>
    </row>
    <row r="757" spans="6:24" x14ac:dyDescent="0.2">
      <c r="F757" s="19"/>
      <c r="G757" s="35"/>
      <c r="H757" s="35"/>
      <c r="I757" s="35"/>
      <c r="J757" s="19"/>
      <c r="K757" s="19"/>
      <c r="L757" s="19"/>
      <c r="M757" s="19"/>
      <c r="N757" s="19"/>
      <c r="O757" s="19"/>
      <c r="P757" s="19"/>
      <c r="Q757" s="19"/>
      <c r="R757" s="19"/>
      <c r="S757" s="19"/>
      <c r="T757" s="19"/>
      <c r="U757" s="19"/>
      <c r="V757" s="19"/>
      <c r="W757" s="19"/>
      <c r="X757" s="19"/>
    </row>
    <row r="758" spans="6:24" x14ac:dyDescent="0.2">
      <c r="F758" s="19"/>
      <c r="G758" s="35"/>
      <c r="H758" s="35"/>
      <c r="I758" s="35"/>
      <c r="J758" s="19"/>
      <c r="K758" s="19"/>
      <c r="L758" s="19"/>
      <c r="M758" s="19"/>
      <c r="N758" s="19"/>
      <c r="O758" s="19"/>
      <c r="P758" s="19"/>
      <c r="Q758" s="19"/>
      <c r="R758" s="19"/>
      <c r="S758" s="19"/>
      <c r="T758" s="19"/>
      <c r="U758" s="19"/>
      <c r="V758" s="19"/>
      <c r="W758" s="19"/>
      <c r="X758" s="19"/>
    </row>
    <row r="759" spans="6:24" x14ac:dyDescent="0.2">
      <c r="F759" s="19"/>
      <c r="G759" s="35"/>
      <c r="H759" s="35"/>
      <c r="I759" s="35"/>
      <c r="J759" s="19"/>
      <c r="K759" s="19"/>
      <c r="L759" s="19"/>
      <c r="M759" s="19"/>
      <c r="N759" s="19"/>
      <c r="O759" s="19"/>
      <c r="P759" s="19"/>
      <c r="Q759" s="19"/>
      <c r="R759" s="19"/>
      <c r="S759" s="19"/>
      <c r="T759" s="19"/>
      <c r="U759" s="19"/>
      <c r="V759" s="19"/>
      <c r="W759" s="19"/>
      <c r="X759" s="19"/>
    </row>
    <row r="760" spans="6:24" x14ac:dyDescent="0.2">
      <c r="F760" s="19"/>
      <c r="G760" s="35"/>
      <c r="H760" s="35"/>
      <c r="I760" s="35"/>
      <c r="J760" s="19"/>
      <c r="K760" s="19"/>
      <c r="L760" s="19"/>
      <c r="M760" s="19"/>
      <c r="N760" s="19"/>
      <c r="O760" s="19"/>
      <c r="P760" s="19"/>
      <c r="Q760" s="19"/>
      <c r="R760" s="19"/>
      <c r="S760" s="19"/>
      <c r="T760" s="19"/>
      <c r="U760" s="19"/>
      <c r="V760" s="19"/>
      <c r="W760" s="19"/>
      <c r="X760" s="19"/>
    </row>
    <row r="761" spans="6:24" x14ac:dyDescent="0.2">
      <c r="F761" s="19"/>
      <c r="G761" s="35"/>
      <c r="H761" s="35"/>
      <c r="I761" s="35"/>
      <c r="J761" s="19"/>
      <c r="K761" s="19"/>
      <c r="L761" s="19"/>
      <c r="M761" s="19"/>
      <c r="N761" s="19"/>
      <c r="O761" s="19"/>
      <c r="P761" s="19"/>
      <c r="Q761" s="19"/>
      <c r="R761" s="19"/>
      <c r="S761" s="19"/>
      <c r="T761" s="19"/>
      <c r="U761" s="19"/>
      <c r="V761" s="19"/>
      <c r="W761" s="19"/>
      <c r="X761" s="19"/>
    </row>
    <row r="762" spans="6:24" x14ac:dyDescent="0.2">
      <c r="F762" s="19"/>
      <c r="G762" s="35"/>
      <c r="H762" s="35"/>
      <c r="I762" s="35"/>
      <c r="J762" s="19"/>
      <c r="K762" s="19"/>
      <c r="L762" s="19"/>
      <c r="M762" s="19"/>
      <c r="N762" s="19"/>
      <c r="O762" s="19"/>
      <c r="P762" s="19"/>
      <c r="Q762" s="19"/>
      <c r="R762" s="19"/>
      <c r="S762" s="19"/>
      <c r="T762" s="19"/>
      <c r="U762" s="19"/>
      <c r="V762" s="19"/>
      <c r="W762" s="19"/>
      <c r="X762" s="19"/>
    </row>
    <row r="763" spans="6:24" x14ac:dyDescent="0.2">
      <c r="F763" s="19"/>
      <c r="G763" s="35"/>
      <c r="H763" s="35"/>
      <c r="I763" s="35"/>
      <c r="J763" s="19"/>
      <c r="K763" s="19"/>
      <c r="L763" s="19"/>
      <c r="M763" s="19"/>
      <c r="N763" s="19"/>
      <c r="O763" s="19"/>
      <c r="P763" s="19"/>
      <c r="Q763" s="19"/>
      <c r="R763" s="19"/>
      <c r="S763" s="19"/>
      <c r="T763" s="19"/>
      <c r="U763" s="19"/>
      <c r="V763" s="19"/>
      <c r="W763" s="19"/>
      <c r="X763" s="19"/>
    </row>
    <row r="764" spans="6:24" x14ac:dyDescent="0.2">
      <c r="F764" s="19"/>
      <c r="G764" s="35"/>
      <c r="H764" s="35"/>
      <c r="I764" s="35"/>
      <c r="J764" s="19"/>
      <c r="K764" s="19"/>
      <c r="L764" s="19"/>
      <c r="M764" s="19"/>
      <c r="N764" s="19"/>
      <c r="O764" s="19"/>
      <c r="P764" s="19"/>
      <c r="Q764" s="19"/>
      <c r="R764" s="19"/>
      <c r="S764" s="19"/>
      <c r="T764" s="19"/>
      <c r="U764" s="19"/>
      <c r="V764" s="19"/>
      <c r="W764" s="19"/>
      <c r="X764" s="19"/>
    </row>
    <row r="765" spans="6:24" x14ac:dyDescent="0.2">
      <c r="F765" s="19"/>
      <c r="G765" s="35"/>
      <c r="H765" s="35"/>
      <c r="I765" s="35"/>
      <c r="J765" s="19"/>
      <c r="K765" s="19"/>
      <c r="L765" s="19"/>
      <c r="M765" s="19"/>
      <c r="N765" s="19"/>
      <c r="O765" s="19"/>
      <c r="P765" s="19"/>
      <c r="Q765" s="19"/>
      <c r="R765" s="19"/>
      <c r="S765" s="19"/>
      <c r="T765" s="19"/>
      <c r="U765" s="19"/>
      <c r="V765" s="19"/>
      <c r="W765" s="19"/>
      <c r="X765" s="19"/>
    </row>
    <row r="766" spans="6:24" x14ac:dyDescent="0.2">
      <c r="F766" s="19"/>
      <c r="G766" s="35"/>
      <c r="H766" s="35"/>
      <c r="I766" s="35"/>
      <c r="J766" s="19"/>
      <c r="K766" s="19"/>
      <c r="L766" s="19"/>
      <c r="M766" s="19"/>
      <c r="N766" s="19"/>
      <c r="O766" s="19"/>
      <c r="P766" s="19"/>
      <c r="Q766" s="19"/>
      <c r="R766" s="19"/>
      <c r="S766" s="19"/>
      <c r="T766" s="19"/>
      <c r="U766" s="19"/>
      <c r="V766" s="19"/>
      <c r="W766" s="19"/>
      <c r="X766" s="19"/>
    </row>
    <row r="767" spans="6:24" x14ac:dyDescent="0.2">
      <c r="F767" s="19"/>
      <c r="G767" s="35"/>
      <c r="H767" s="35"/>
      <c r="I767" s="35"/>
      <c r="J767" s="19"/>
      <c r="K767" s="19"/>
      <c r="L767" s="19"/>
      <c r="M767" s="19"/>
      <c r="N767" s="19"/>
      <c r="O767" s="19"/>
      <c r="P767" s="19"/>
      <c r="Q767" s="19"/>
      <c r="R767" s="19"/>
      <c r="S767" s="19"/>
      <c r="T767" s="19"/>
      <c r="U767" s="19"/>
      <c r="V767" s="19"/>
      <c r="W767" s="19"/>
      <c r="X767" s="19"/>
    </row>
    <row r="768" spans="6:24" x14ac:dyDescent="0.2">
      <c r="F768" s="19"/>
      <c r="G768" s="35"/>
      <c r="H768" s="35"/>
      <c r="I768" s="35"/>
      <c r="J768" s="19"/>
      <c r="K768" s="19"/>
      <c r="L768" s="19"/>
      <c r="M768" s="19"/>
      <c r="N768" s="19"/>
      <c r="O768" s="19"/>
      <c r="P768" s="19"/>
      <c r="Q768" s="19"/>
      <c r="R768" s="19"/>
      <c r="S768" s="19"/>
      <c r="T768" s="19"/>
      <c r="U768" s="19"/>
      <c r="V768" s="19"/>
      <c r="W768" s="19"/>
      <c r="X768" s="19"/>
    </row>
    <row r="769" spans="6:24" x14ac:dyDescent="0.2">
      <c r="F769" s="19"/>
      <c r="G769" s="35"/>
      <c r="H769" s="35"/>
      <c r="I769" s="35"/>
      <c r="J769" s="19"/>
      <c r="K769" s="19"/>
      <c r="L769" s="19"/>
      <c r="M769" s="19"/>
      <c r="N769" s="19"/>
      <c r="O769" s="19"/>
      <c r="P769" s="19"/>
      <c r="Q769" s="19"/>
      <c r="R769" s="19"/>
      <c r="S769" s="19"/>
      <c r="T769" s="19"/>
      <c r="U769" s="19"/>
      <c r="V769" s="19"/>
      <c r="W769" s="19"/>
      <c r="X769" s="19"/>
    </row>
    <row r="770" spans="6:24" x14ac:dyDescent="0.2">
      <c r="F770" s="19"/>
      <c r="G770" s="35"/>
      <c r="H770" s="35"/>
      <c r="I770" s="35"/>
      <c r="J770" s="19"/>
      <c r="K770" s="19"/>
      <c r="L770" s="19"/>
      <c r="M770" s="19"/>
      <c r="N770" s="19"/>
      <c r="O770" s="19"/>
      <c r="P770" s="19"/>
      <c r="Q770" s="19"/>
      <c r="R770" s="19"/>
      <c r="S770" s="19"/>
      <c r="T770" s="19"/>
      <c r="U770" s="19"/>
      <c r="V770" s="19"/>
      <c r="W770" s="19"/>
      <c r="X770" s="19"/>
    </row>
    <row r="771" spans="6:24" x14ac:dyDescent="0.2">
      <c r="F771" s="19"/>
      <c r="G771" s="35"/>
      <c r="H771" s="35"/>
      <c r="I771" s="35"/>
      <c r="J771" s="19"/>
      <c r="K771" s="19"/>
      <c r="L771" s="19"/>
      <c r="M771" s="19"/>
      <c r="N771" s="19"/>
      <c r="O771" s="19"/>
      <c r="P771" s="19"/>
      <c r="Q771" s="19"/>
      <c r="R771" s="19"/>
      <c r="S771" s="19"/>
      <c r="T771" s="19"/>
      <c r="U771" s="19"/>
      <c r="V771" s="19"/>
      <c r="W771" s="19"/>
      <c r="X771" s="19"/>
    </row>
    <row r="772" spans="6:24" x14ac:dyDescent="0.2">
      <c r="F772" s="19"/>
      <c r="G772" s="35"/>
      <c r="H772" s="35"/>
      <c r="I772" s="35"/>
      <c r="J772" s="19"/>
      <c r="K772" s="19"/>
      <c r="L772" s="19"/>
      <c r="M772" s="19"/>
      <c r="N772" s="19"/>
      <c r="O772" s="19"/>
      <c r="P772" s="19"/>
      <c r="Q772" s="19"/>
      <c r="R772" s="19"/>
      <c r="S772" s="19"/>
      <c r="T772" s="19"/>
      <c r="U772" s="19"/>
      <c r="V772" s="19"/>
      <c r="W772" s="19"/>
      <c r="X772" s="19"/>
    </row>
    <row r="773" spans="6:24" x14ac:dyDescent="0.2">
      <c r="F773" s="19"/>
      <c r="G773" s="35"/>
      <c r="H773" s="35"/>
      <c r="I773" s="35"/>
      <c r="J773" s="19"/>
      <c r="K773" s="19"/>
      <c r="L773" s="19"/>
      <c r="M773" s="19"/>
      <c r="N773" s="19"/>
      <c r="O773" s="19"/>
      <c r="P773" s="19"/>
      <c r="Q773" s="19"/>
      <c r="R773" s="19"/>
      <c r="S773" s="19"/>
      <c r="T773" s="19"/>
      <c r="U773" s="19"/>
      <c r="V773" s="19"/>
      <c r="W773" s="19"/>
      <c r="X773" s="19"/>
    </row>
    <row r="774" spans="6:24" x14ac:dyDescent="0.2">
      <c r="F774" s="19"/>
      <c r="G774" s="35"/>
      <c r="H774" s="35"/>
      <c r="I774" s="35"/>
      <c r="J774" s="19"/>
      <c r="K774" s="19"/>
      <c r="L774" s="19"/>
      <c r="M774" s="19"/>
      <c r="N774" s="19"/>
      <c r="O774" s="19"/>
      <c r="P774" s="19"/>
      <c r="Q774" s="19"/>
      <c r="R774" s="19"/>
      <c r="S774" s="19"/>
      <c r="T774" s="19"/>
      <c r="U774" s="19"/>
      <c r="V774" s="19"/>
      <c r="W774" s="19"/>
      <c r="X774" s="19"/>
    </row>
    <row r="775" spans="6:24" x14ac:dyDescent="0.2">
      <c r="F775" s="19"/>
      <c r="G775" s="35"/>
      <c r="H775" s="35"/>
      <c r="I775" s="35"/>
      <c r="J775" s="19"/>
      <c r="K775" s="19"/>
      <c r="L775" s="19"/>
      <c r="M775" s="19"/>
      <c r="N775" s="19"/>
      <c r="O775" s="19"/>
      <c r="P775" s="19"/>
      <c r="Q775" s="19"/>
      <c r="R775" s="19"/>
      <c r="S775" s="19"/>
      <c r="T775" s="19"/>
      <c r="U775" s="19"/>
      <c r="V775" s="19"/>
      <c r="W775" s="19"/>
      <c r="X775" s="19"/>
    </row>
    <row r="776" spans="6:24" x14ac:dyDescent="0.2">
      <c r="F776" s="19"/>
      <c r="G776" s="35"/>
      <c r="H776" s="35"/>
      <c r="I776" s="35"/>
      <c r="J776" s="19"/>
      <c r="K776" s="19"/>
      <c r="L776" s="19"/>
      <c r="M776" s="19"/>
      <c r="N776" s="19"/>
      <c r="O776" s="19"/>
      <c r="P776" s="19"/>
      <c r="Q776" s="19"/>
      <c r="R776" s="19"/>
      <c r="S776" s="19"/>
      <c r="T776" s="19"/>
      <c r="U776" s="19"/>
      <c r="V776" s="19"/>
      <c r="W776" s="19"/>
      <c r="X776" s="19"/>
    </row>
    <row r="777" spans="6:24" x14ac:dyDescent="0.2">
      <c r="F777" s="19"/>
      <c r="G777" s="35"/>
      <c r="H777" s="35"/>
      <c r="I777" s="35"/>
      <c r="J777" s="19"/>
      <c r="K777" s="19"/>
      <c r="L777" s="19"/>
      <c r="M777" s="19"/>
      <c r="N777" s="19"/>
      <c r="O777" s="19"/>
      <c r="P777" s="19"/>
      <c r="Q777" s="19"/>
      <c r="R777" s="19"/>
      <c r="S777" s="19"/>
      <c r="T777" s="19"/>
      <c r="U777" s="19"/>
      <c r="V777" s="19"/>
      <c r="W777" s="19"/>
      <c r="X777" s="19"/>
    </row>
    <row r="778" spans="6:24" x14ac:dyDescent="0.2">
      <c r="F778" s="19"/>
      <c r="G778" s="35"/>
      <c r="H778" s="35"/>
      <c r="I778" s="35"/>
      <c r="J778" s="19"/>
      <c r="K778" s="19"/>
      <c r="L778" s="19"/>
      <c r="M778" s="19"/>
      <c r="N778" s="19"/>
      <c r="O778" s="19"/>
      <c r="P778" s="19"/>
      <c r="Q778" s="19"/>
      <c r="R778" s="19"/>
      <c r="S778" s="19"/>
      <c r="T778" s="19"/>
      <c r="U778" s="19"/>
      <c r="V778" s="19"/>
      <c r="W778" s="19"/>
      <c r="X778" s="19"/>
    </row>
    <row r="779" spans="6:24" x14ac:dyDescent="0.2">
      <c r="F779" s="19"/>
      <c r="G779" s="35"/>
      <c r="H779" s="35"/>
      <c r="I779" s="35"/>
      <c r="J779" s="19"/>
      <c r="K779" s="19"/>
      <c r="L779" s="19"/>
      <c r="M779" s="19"/>
      <c r="N779" s="19"/>
      <c r="O779" s="19"/>
      <c r="P779" s="19"/>
      <c r="Q779" s="19"/>
      <c r="R779" s="19"/>
      <c r="S779" s="19"/>
      <c r="T779" s="19"/>
      <c r="U779" s="19"/>
      <c r="V779" s="19"/>
      <c r="W779" s="19"/>
      <c r="X779" s="19"/>
    </row>
    <row r="780" spans="6:24" x14ac:dyDescent="0.2">
      <c r="F780" s="19"/>
      <c r="G780" s="35"/>
      <c r="H780" s="35"/>
      <c r="I780" s="35"/>
      <c r="J780" s="19"/>
      <c r="K780" s="19"/>
      <c r="L780" s="19"/>
      <c r="M780" s="19"/>
      <c r="N780" s="19"/>
      <c r="O780" s="19"/>
      <c r="P780" s="19"/>
      <c r="Q780" s="19"/>
      <c r="R780" s="19"/>
      <c r="S780" s="19"/>
      <c r="T780" s="19"/>
      <c r="U780" s="19"/>
      <c r="V780" s="19"/>
      <c r="W780" s="19"/>
      <c r="X780" s="19"/>
    </row>
    <row r="781" spans="6:24" x14ac:dyDescent="0.2">
      <c r="F781" s="19"/>
      <c r="G781" s="35"/>
      <c r="H781" s="35"/>
      <c r="I781" s="35"/>
      <c r="J781" s="19"/>
      <c r="K781" s="19"/>
      <c r="L781" s="19"/>
      <c r="M781" s="19"/>
      <c r="N781" s="19"/>
      <c r="O781" s="19"/>
      <c r="P781" s="19"/>
      <c r="Q781" s="19"/>
      <c r="R781" s="19"/>
      <c r="S781" s="19"/>
      <c r="T781" s="19"/>
      <c r="U781" s="19"/>
      <c r="V781" s="19"/>
      <c r="W781" s="19"/>
      <c r="X781" s="19"/>
    </row>
    <row r="782" spans="6:24" x14ac:dyDescent="0.2">
      <c r="F782" s="19"/>
      <c r="G782" s="35"/>
      <c r="H782" s="35"/>
      <c r="I782" s="35"/>
      <c r="J782" s="19"/>
      <c r="K782" s="19"/>
      <c r="L782" s="19"/>
      <c r="M782" s="19"/>
      <c r="N782" s="19"/>
      <c r="O782" s="19"/>
      <c r="P782" s="19"/>
      <c r="Q782" s="19"/>
      <c r="R782" s="19"/>
      <c r="S782" s="19"/>
      <c r="T782" s="19"/>
      <c r="U782" s="19"/>
      <c r="V782" s="19"/>
      <c r="W782" s="19"/>
      <c r="X782" s="19"/>
    </row>
    <row r="783" spans="6:24" x14ac:dyDescent="0.2">
      <c r="F783" s="19"/>
      <c r="G783" s="35"/>
      <c r="H783" s="35"/>
      <c r="I783" s="35"/>
      <c r="J783" s="19"/>
      <c r="K783" s="19"/>
      <c r="L783" s="19"/>
      <c r="M783" s="19"/>
      <c r="N783" s="19"/>
      <c r="O783" s="19"/>
      <c r="P783" s="19"/>
      <c r="Q783" s="19"/>
      <c r="R783" s="19"/>
      <c r="S783" s="19"/>
      <c r="T783" s="19"/>
      <c r="U783" s="19"/>
      <c r="V783" s="19"/>
      <c r="W783" s="19"/>
      <c r="X783" s="19"/>
    </row>
    <row r="784" spans="6:24" x14ac:dyDescent="0.2">
      <c r="F784" s="19"/>
      <c r="G784" s="35"/>
      <c r="H784" s="35"/>
      <c r="I784" s="35"/>
      <c r="J784" s="19"/>
      <c r="K784" s="19"/>
      <c r="L784" s="19"/>
      <c r="M784" s="19"/>
      <c r="N784" s="19"/>
      <c r="O784" s="19"/>
      <c r="P784" s="19"/>
      <c r="Q784" s="19"/>
      <c r="R784" s="19"/>
      <c r="S784" s="19"/>
      <c r="T784" s="19"/>
      <c r="U784" s="19"/>
      <c r="V784" s="19"/>
      <c r="W784" s="19"/>
      <c r="X784" s="19"/>
    </row>
    <row r="785" spans="6:24" x14ac:dyDescent="0.2">
      <c r="F785" s="19"/>
      <c r="G785" s="35"/>
      <c r="H785" s="35"/>
      <c r="I785" s="35"/>
      <c r="J785" s="19"/>
      <c r="K785" s="19"/>
      <c r="L785" s="19"/>
      <c r="M785" s="19"/>
      <c r="N785" s="19"/>
      <c r="O785" s="19"/>
      <c r="P785" s="19"/>
      <c r="Q785" s="19"/>
      <c r="R785" s="19"/>
      <c r="S785" s="19"/>
      <c r="T785" s="19"/>
      <c r="U785" s="19"/>
      <c r="V785" s="19"/>
      <c r="W785" s="19"/>
      <c r="X785" s="19"/>
    </row>
    <row r="786" spans="6:24" x14ac:dyDescent="0.2">
      <c r="F786" s="19"/>
      <c r="G786" s="35"/>
      <c r="H786" s="35"/>
      <c r="I786" s="35"/>
      <c r="J786" s="19"/>
      <c r="K786" s="19"/>
      <c r="L786" s="19"/>
      <c r="M786" s="19"/>
      <c r="N786" s="19"/>
      <c r="O786" s="19"/>
      <c r="P786" s="19"/>
      <c r="Q786" s="19"/>
      <c r="R786" s="19"/>
      <c r="S786" s="19"/>
      <c r="T786" s="19"/>
      <c r="U786" s="19"/>
      <c r="V786" s="19"/>
      <c r="W786" s="19"/>
      <c r="X786" s="19"/>
    </row>
    <row r="787" spans="6:24" x14ac:dyDescent="0.2">
      <c r="F787" s="19"/>
      <c r="G787" s="35"/>
      <c r="H787" s="35"/>
      <c r="I787" s="35"/>
      <c r="J787" s="19"/>
      <c r="K787" s="19"/>
      <c r="L787" s="19"/>
      <c r="M787" s="19"/>
      <c r="N787" s="19"/>
      <c r="O787" s="19"/>
      <c r="P787" s="19"/>
      <c r="Q787" s="19"/>
      <c r="R787" s="19"/>
      <c r="S787" s="19"/>
      <c r="T787" s="19"/>
      <c r="U787" s="19"/>
      <c r="V787" s="19"/>
      <c r="W787" s="19"/>
      <c r="X787" s="19"/>
    </row>
    <row r="788" spans="6:24" x14ac:dyDescent="0.2">
      <c r="F788" s="19"/>
      <c r="G788" s="35"/>
      <c r="H788" s="35"/>
      <c r="I788" s="35"/>
      <c r="J788" s="19"/>
      <c r="K788" s="19"/>
      <c r="L788" s="19"/>
      <c r="M788" s="19"/>
      <c r="N788" s="19"/>
      <c r="O788" s="19"/>
      <c r="P788" s="19"/>
      <c r="Q788" s="19"/>
      <c r="R788" s="19"/>
      <c r="S788" s="19"/>
      <c r="T788" s="19"/>
      <c r="U788" s="19"/>
      <c r="V788" s="19"/>
      <c r="W788" s="19"/>
      <c r="X788" s="19"/>
    </row>
    <row r="789" spans="6:24" x14ac:dyDescent="0.2">
      <c r="F789" s="19"/>
      <c r="G789" s="35"/>
      <c r="H789" s="35"/>
      <c r="I789" s="35"/>
      <c r="J789" s="19"/>
      <c r="K789" s="19"/>
      <c r="L789" s="19"/>
      <c r="M789" s="19"/>
      <c r="N789" s="19"/>
      <c r="O789" s="19"/>
      <c r="P789" s="19"/>
      <c r="Q789" s="19"/>
      <c r="R789" s="19"/>
      <c r="S789" s="19"/>
      <c r="T789" s="19"/>
      <c r="U789" s="19"/>
      <c r="V789" s="19"/>
      <c r="W789" s="19"/>
      <c r="X789" s="19"/>
    </row>
    <row r="790" spans="6:24" x14ac:dyDescent="0.2">
      <c r="F790" s="19"/>
      <c r="G790" s="35"/>
      <c r="H790" s="35"/>
      <c r="I790" s="35"/>
      <c r="J790" s="19"/>
      <c r="K790" s="19"/>
      <c r="L790" s="19"/>
      <c r="M790" s="19"/>
      <c r="N790" s="19"/>
      <c r="O790" s="19"/>
      <c r="P790" s="19"/>
      <c r="Q790" s="19"/>
      <c r="R790" s="19"/>
      <c r="S790" s="19"/>
      <c r="T790" s="19"/>
      <c r="U790" s="19"/>
      <c r="V790" s="19"/>
      <c r="W790" s="19"/>
      <c r="X790" s="19"/>
    </row>
    <row r="791" spans="6:24" x14ac:dyDescent="0.2">
      <c r="F791" s="19"/>
      <c r="G791" s="35"/>
      <c r="H791" s="35"/>
      <c r="I791" s="35"/>
      <c r="J791" s="19"/>
      <c r="K791" s="19"/>
      <c r="L791" s="19"/>
      <c r="M791" s="19"/>
      <c r="N791" s="19"/>
      <c r="O791" s="19"/>
      <c r="P791" s="19"/>
      <c r="Q791" s="19"/>
      <c r="R791" s="19"/>
      <c r="S791" s="19"/>
      <c r="T791" s="19"/>
      <c r="U791" s="19"/>
      <c r="V791" s="19"/>
      <c r="W791" s="19"/>
      <c r="X791" s="19"/>
    </row>
    <row r="792" spans="6:24" x14ac:dyDescent="0.2">
      <c r="F792" s="19"/>
      <c r="G792" s="35"/>
      <c r="H792" s="35"/>
      <c r="I792" s="35"/>
      <c r="J792" s="19"/>
      <c r="K792" s="19"/>
      <c r="L792" s="19"/>
      <c r="M792" s="19"/>
      <c r="N792" s="19"/>
      <c r="O792" s="19"/>
      <c r="P792" s="19"/>
      <c r="Q792" s="19"/>
      <c r="R792" s="19"/>
      <c r="S792" s="19"/>
      <c r="T792" s="19"/>
      <c r="U792" s="19"/>
      <c r="V792" s="19"/>
      <c r="W792" s="19"/>
      <c r="X792" s="19"/>
    </row>
    <row r="793" spans="6:24" x14ac:dyDescent="0.2">
      <c r="F793" s="19"/>
      <c r="G793" s="35"/>
      <c r="H793" s="35"/>
      <c r="I793" s="35"/>
      <c r="J793" s="19"/>
      <c r="K793" s="19"/>
      <c r="L793" s="19"/>
      <c r="M793" s="19"/>
      <c r="N793" s="19"/>
      <c r="O793" s="19"/>
      <c r="P793" s="19"/>
      <c r="Q793" s="19"/>
      <c r="R793" s="19"/>
      <c r="S793" s="19"/>
      <c r="T793" s="19"/>
      <c r="U793" s="19"/>
      <c r="V793" s="19"/>
      <c r="W793" s="19"/>
      <c r="X793" s="19"/>
    </row>
    <row r="794" spans="6:24" x14ac:dyDescent="0.2">
      <c r="F794" s="19"/>
      <c r="G794" s="35"/>
      <c r="H794" s="35"/>
      <c r="I794" s="35"/>
      <c r="J794" s="19"/>
      <c r="K794" s="19"/>
      <c r="L794" s="19"/>
      <c r="M794" s="19"/>
      <c r="N794" s="19"/>
      <c r="O794" s="19"/>
      <c r="P794" s="19"/>
      <c r="Q794" s="19"/>
      <c r="R794" s="19"/>
      <c r="S794" s="19"/>
      <c r="T794" s="19"/>
      <c r="U794" s="19"/>
      <c r="V794" s="19"/>
      <c r="W794" s="19"/>
      <c r="X794" s="19"/>
    </row>
    <row r="795" spans="6:24" x14ac:dyDescent="0.2">
      <c r="F795" s="19"/>
      <c r="G795" s="35"/>
      <c r="H795" s="35"/>
      <c r="I795" s="35"/>
      <c r="J795" s="19"/>
      <c r="K795" s="19"/>
      <c r="L795" s="19"/>
      <c r="M795" s="19"/>
      <c r="N795" s="19"/>
      <c r="O795" s="19"/>
      <c r="P795" s="19"/>
      <c r="Q795" s="19"/>
      <c r="R795" s="19"/>
      <c r="S795" s="19"/>
      <c r="T795" s="19"/>
      <c r="U795" s="19"/>
      <c r="V795" s="19"/>
      <c r="W795" s="19"/>
      <c r="X795" s="19"/>
    </row>
    <row r="796" spans="6:24" x14ac:dyDescent="0.2">
      <c r="F796" s="19"/>
      <c r="G796" s="35"/>
      <c r="H796" s="35"/>
      <c r="I796" s="35"/>
      <c r="J796" s="19"/>
      <c r="K796" s="19"/>
      <c r="L796" s="19"/>
      <c r="M796" s="19"/>
      <c r="N796" s="19"/>
      <c r="O796" s="19"/>
      <c r="P796" s="19"/>
      <c r="Q796" s="19"/>
      <c r="R796" s="19"/>
      <c r="S796" s="19"/>
      <c r="T796" s="19"/>
      <c r="U796" s="19"/>
      <c r="V796" s="19"/>
      <c r="W796" s="19"/>
      <c r="X796" s="19"/>
    </row>
    <row r="797" spans="6:24" x14ac:dyDescent="0.2">
      <c r="F797" s="19"/>
      <c r="G797" s="35"/>
      <c r="H797" s="35"/>
      <c r="I797" s="35"/>
      <c r="J797" s="19"/>
      <c r="K797" s="19"/>
      <c r="L797" s="19"/>
      <c r="M797" s="19"/>
      <c r="N797" s="19"/>
      <c r="O797" s="19"/>
      <c r="P797" s="19"/>
      <c r="Q797" s="19"/>
      <c r="R797" s="19"/>
      <c r="S797" s="19"/>
      <c r="T797" s="19"/>
      <c r="U797" s="19"/>
      <c r="V797" s="19"/>
      <c r="W797" s="19"/>
      <c r="X797" s="19"/>
    </row>
    <row r="798" spans="6:24" x14ac:dyDescent="0.2">
      <c r="F798" s="19"/>
      <c r="G798" s="35"/>
      <c r="H798" s="35"/>
      <c r="I798" s="35"/>
      <c r="J798" s="19"/>
      <c r="K798" s="19"/>
      <c r="L798" s="19"/>
      <c r="M798" s="19"/>
      <c r="N798" s="19"/>
      <c r="O798" s="19"/>
      <c r="P798" s="19"/>
      <c r="Q798" s="19"/>
      <c r="R798" s="19"/>
      <c r="S798" s="19"/>
      <c r="T798" s="19"/>
      <c r="U798" s="19"/>
      <c r="V798" s="19"/>
      <c r="W798" s="19"/>
      <c r="X798" s="19"/>
    </row>
    <row r="799" spans="6:24" x14ac:dyDescent="0.2">
      <c r="F799" s="19"/>
      <c r="G799" s="35"/>
      <c r="H799" s="35"/>
      <c r="I799" s="35"/>
      <c r="J799" s="19"/>
      <c r="K799" s="19"/>
      <c r="L799" s="19"/>
      <c r="M799" s="19"/>
      <c r="N799" s="19"/>
      <c r="O799" s="19"/>
      <c r="P799" s="19"/>
      <c r="Q799" s="19"/>
      <c r="R799" s="19"/>
      <c r="S799" s="19"/>
      <c r="T799" s="19"/>
      <c r="U799" s="19"/>
      <c r="V799" s="19"/>
      <c r="W799" s="19"/>
      <c r="X799" s="19"/>
    </row>
    <row r="800" spans="6:24" x14ac:dyDescent="0.2">
      <c r="F800" s="19"/>
      <c r="G800" s="35"/>
      <c r="H800" s="35"/>
      <c r="I800" s="35"/>
      <c r="J800" s="19"/>
      <c r="K800" s="19"/>
      <c r="L800" s="19"/>
      <c r="M800" s="19"/>
      <c r="N800" s="19"/>
      <c r="O800" s="19"/>
      <c r="P800" s="19"/>
      <c r="Q800" s="19"/>
      <c r="R800" s="19"/>
      <c r="S800" s="19"/>
      <c r="T800" s="19"/>
      <c r="U800" s="19"/>
      <c r="V800" s="19"/>
      <c r="W800" s="19"/>
      <c r="X800" s="19"/>
    </row>
    <row r="801" spans="6:24" x14ac:dyDescent="0.2">
      <c r="F801" s="19"/>
      <c r="G801" s="35"/>
      <c r="H801" s="35"/>
      <c r="I801" s="35"/>
      <c r="J801" s="19"/>
      <c r="K801" s="19"/>
      <c r="L801" s="19"/>
      <c r="M801" s="19"/>
      <c r="N801" s="19"/>
      <c r="O801" s="19"/>
      <c r="P801" s="19"/>
      <c r="Q801" s="19"/>
      <c r="R801" s="19"/>
      <c r="S801" s="19"/>
      <c r="T801" s="19"/>
      <c r="U801" s="19"/>
      <c r="V801" s="19"/>
      <c r="W801" s="19"/>
      <c r="X801" s="19"/>
    </row>
    <row r="802" spans="6:24" x14ac:dyDescent="0.2">
      <c r="F802" s="19"/>
      <c r="G802" s="35"/>
      <c r="H802" s="35"/>
      <c r="I802" s="35"/>
      <c r="J802" s="19"/>
      <c r="K802" s="19"/>
      <c r="L802" s="19"/>
      <c r="M802" s="19"/>
      <c r="N802" s="19"/>
      <c r="O802" s="19"/>
      <c r="P802" s="19"/>
      <c r="Q802" s="19"/>
      <c r="R802" s="19"/>
      <c r="S802" s="19"/>
      <c r="T802" s="19"/>
      <c r="U802" s="19"/>
      <c r="V802" s="19"/>
      <c r="W802" s="19"/>
      <c r="X802" s="19"/>
    </row>
    <row r="803" spans="6:24" x14ac:dyDescent="0.2">
      <c r="F803" s="19"/>
      <c r="G803" s="35"/>
      <c r="H803" s="35"/>
      <c r="I803" s="35"/>
      <c r="J803" s="19"/>
      <c r="K803" s="19"/>
      <c r="L803" s="19"/>
      <c r="M803" s="19"/>
      <c r="N803" s="19"/>
      <c r="O803" s="19"/>
      <c r="P803" s="19"/>
      <c r="Q803" s="19"/>
      <c r="R803" s="19"/>
      <c r="S803" s="19"/>
      <c r="T803" s="19"/>
      <c r="U803" s="19"/>
      <c r="V803" s="19"/>
      <c r="W803" s="19"/>
      <c r="X803" s="19"/>
    </row>
    <row r="804" spans="6:24" x14ac:dyDescent="0.2">
      <c r="F804" s="19"/>
      <c r="G804" s="35"/>
      <c r="H804" s="35"/>
      <c r="I804" s="35"/>
      <c r="J804" s="19"/>
      <c r="K804" s="19"/>
      <c r="L804" s="19"/>
      <c r="M804" s="19"/>
      <c r="N804" s="19"/>
      <c r="O804" s="19"/>
      <c r="P804" s="19"/>
      <c r="Q804" s="19"/>
      <c r="R804" s="19"/>
      <c r="S804" s="19"/>
      <c r="T804" s="19"/>
      <c r="U804" s="19"/>
      <c r="V804" s="19"/>
      <c r="W804" s="19"/>
      <c r="X804" s="19"/>
    </row>
    <row r="805" spans="6:24" x14ac:dyDescent="0.2">
      <c r="F805" s="19"/>
      <c r="G805" s="35"/>
      <c r="H805" s="35"/>
      <c r="I805" s="35"/>
      <c r="J805" s="19"/>
      <c r="K805" s="19"/>
      <c r="L805" s="19"/>
      <c r="M805" s="19"/>
      <c r="N805" s="19"/>
      <c r="O805" s="19"/>
      <c r="P805" s="19"/>
      <c r="Q805" s="19"/>
      <c r="R805" s="19"/>
      <c r="S805" s="19"/>
      <c r="T805" s="19"/>
      <c r="U805" s="19"/>
      <c r="V805" s="19"/>
      <c r="W805" s="19"/>
      <c r="X805" s="19"/>
    </row>
    <row r="806" spans="6:24" x14ac:dyDescent="0.2">
      <c r="F806" s="19"/>
      <c r="G806" s="35"/>
      <c r="H806" s="35"/>
      <c r="I806" s="35"/>
      <c r="J806" s="19"/>
      <c r="K806" s="19"/>
      <c r="L806" s="19"/>
      <c r="M806" s="19"/>
      <c r="N806" s="19"/>
      <c r="O806" s="19"/>
      <c r="P806" s="19"/>
      <c r="Q806" s="19"/>
      <c r="R806" s="19"/>
      <c r="S806" s="19"/>
      <c r="T806" s="19"/>
      <c r="U806" s="19"/>
      <c r="V806" s="19"/>
      <c r="W806" s="19"/>
      <c r="X806" s="19"/>
    </row>
    <row r="807" spans="6:24" x14ac:dyDescent="0.2">
      <c r="F807" s="19"/>
      <c r="G807" s="35"/>
      <c r="H807" s="35"/>
      <c r="I807" s="35"/>
      <c r="J807" s="19"/>
      <c r="K807" s="19"/>
      <c r="L807" s="19"/>
      <c r="M807" s="19"/>
      <c r="N807" s="19"/>
      <c r="O807" s="19"/>
      <c r="P807" s="19"/>
      <c r="Q807" s="19"/>
      <c r="R807" s="19"/>
      <c r="S807" s="19"/>
      <c r="T807" s="19"/>
      <c r="U807" s="19"/>
      <c r="V807" s="19"/>
      <c r="W807" s="19"/>
      <c r="X807" s="19"/>
    </row>
    <row r="808" spans="6:24" x14ac:dyDescent="0.2">
      <c r="F808" s="19"/>
      <c r="G808" s="35"/>
      <c r="H808" s="35"/>
      <c r="I808" s="35"/>
      <c r="J808" s="19"/>
      <c r="K808" s="19"/>
      <c r="L808" s="19"/>
      <c r="M808" s="19"/>
      <c r="N808" s="19"/>
      <c r="O808" s="19"/>
      <c r="P808" s="19"/>
      <c r="Q808" s="19"/>
      <c r="R808" s="19"/>
      <c r="S808" s="19"/>
      <c r="T808" s="19"/>
      <c r="U808" s="19"/>
      <c r="V808" s="19"/>
      <c r="W808" s="19"/>
      <c r="X808" s="19"/>
    </row>
    <row r="809" spans="6:24" x14ac:dyDescent="0.2">
      <c r="F809" s="19"/>
      <c r="G809" s="35"/>
      <c r="H809" s="35"/>
      <c r="I809" s="35"/>
      <c r="J809" s="19"/>
      <c r="K809" s="19"/>
      <c r="L809" s="19"/>
      <c r="M809" s="19"/>
      <c r="N809" s="19"/>
      <c r="O809" s="19"/>
      <c r="P809" s="19"/>
      <c r="Q809" s="19"/>
      <c r="R809" s="19"/>
      <c r="S809" s="19"/>
      <c r="T809" s="19"/>
      <c r="U809" s="19"/>
      <c r="V809" s="19"/>
      <c r="W809" s="19"/>
      <c r="X809" s="19"/>
    </row>
    <row r="810" spans="6:24" x14ac:dyDescent="0.2">
      <c r="F810" s="19"/>
      <c r="G810" s="35"/>
      <c r="H810" s="35"/>
      <c r="I810" s="35"/>
      <c r="J810" s="19"/>
      <c r="K810" s="19"/>
      <c r="L810" s="19"/>
      <c r="M810" s="19"/>
      <c r="N810" s="19"/>
      <c r="O810" s="19"/>
      <c r="P810" s="19"/>
      <c r="Q810" s="19"/>
      <c r="R810" s="19"/>
      <c r="S810" s="19"/>
      <c r="T810" s="19"/>
      <c r="U810" s="19"/>
      <c r="V810" s="19"/>
      <c r="W810" s="19"/>
      <c r="X810" s="19"/>
    </row>
    <row r="811" spans="6:24" x14ac:dyDescent="0.2">
      <c r="F811" s="19"/>
      <c r="G811" s="35"/>
      <c r="H811" s="35"/>
      <c r="I811" s="35"/>
      <c r="J811" s="19"/>
      <c r="K811" s="19"/>
      <c r="L811" s="19"/>
      <c r="M811" s="19"/>
      <c r="N811" s="19"/>
      <c r="O811" s="19"/>
      <c r="P811" s="19"/>
      <c r="Q811" s="19"/>
      <c r="R811" s="19"/>
      <c r="S811" s="19"/>
      <c r="T811" s="19"/>
      <c r="U811" s="19"/>
      <c r="V811" s="19"/>
      <c r="W811" s="19"/>
      <c r="X811" s="19"/>
    </row>
    <row r="812" spans="6:24" x14ac:dyDescent="0.2">
      <c r="F812" s="19"/>
      <c r="G812" s="35"/>
      <c r="H812" s="35"/>
      <c r="I812" s="35"/>
      <c r="J812" s="19"/>
      <c r="K812" s="19"/>
      <c r="L812" s="19"/>
      <c r="M812" s="19"/>
      <c r="N812" s="19"/>
      <c r="O812" s="19"/>
      <c r="P812" s="19"/>
      <c r="Q812" s="19"/>
      <c r="R812" s="19"/>
      <c r="S812" s="19"/>
      <c r="T812" s="19"/>
      <c r="U812" s="19"/>
      <c r="V812" s="19"/>
      <c r="W812" s="19"/>
      <c r="X812" s="19"/>
    </row>
    <row r="813" spans="6:24" x14ac:dyDescent="0.2">
      <c r="F813" s="19"/>
      <c r="G813" s="35"/>
      <c r="H813" s="35"/>
      <c r="I813" s="35"/>
      <c r="J813" s="19"/>
      <c r="K813" s="19"/>
      <c r="L813" s="19"/>
      <c r="M813" s="19"/>
      <c r="N813" s="19"/>
      <c r="O813" s="19"/>
      <c r="P813" s="19"/>
      <c r="Q813" s="19"/>
      <c r="R813" s="19"/>
      <c r="S813" s="19"/>
      <c r="T813" s="19"/>
      <c r="U813" s="19"/>
      <c r="V813" s="19"/>
      <c r="W813" s="19"/>
      <c r="X813" s="19"/>
    </row>
    <row r="814" spans="6:24" x14ac:dyDescent="0.2">
      <c r="F814" s="19"/>
      <c r="G814" s="35"/>
      <c r="H814" s="35"/>
      <c r="I814" s="35"/>
      <c r="J814" s="19"/>
      <c r="K814" s="19"/>
      <c r="L814" s="19"/>
      <c r="M814" s="19"/>
      <c r="N814" s="19"/>
      <c r="O814" s="19"/>
      <c r="P814" s="19"/>
      <c r="Q814" s="19"/>
      <c r="R814" s="19"/>
      <c r="S814" s="19"/>
      <c r="T814" s="19"/>
      <c r="U814" s="19"/>
      <c r="V814" s="19"/>
      <c r="W814" s="19"/>
      <c r="X814" s="19"/>
    </row>
    <row r="815" spans="6:24" x14ac:dyDescent="0.2">
      <c r="F815" s="19"/>
      <c r="G815" s="35"/>
      <c r="H815" s="35"/>
      <c r="I815" s="35"/>
      <c r="J815" s="19"/>
      <c r="K815" s="19"/>
      <c r="L815" s="19"/>
      <c r="M815" s="19"/>
      <c r="N815" s="19"/>
      <c r="O815" s="19"/>
      <c r="P815" s="19"/>
      <c r="Q815" s="19"/>
      <c r="R815" s="19"/>
      <c r="S815" s="19"/>
      <c r="T815" s="19"/>
      <c r="U815" s="19"/>
      <c r="V815" s="19"/>
      <c r="W815" s="19"/>
      <c r="X815" s="19"/>
    </row>
    <row r="816" spans="6:24" x14ac:dyDescent="0.2">
      <c r="F816" s="19"/>
      <c r="G816" s="35"/>
      <c r="H816" s="35"/>
      <c r="I816" s="35"/>
      <c r="J816" s="19"/>
      <c r="K816" s="19"/>
      <c r="L816" s="19"/>
      <c r="M816" s="19"/>
      <c r="N816" s="19"/>
      <c r="O816" s="19"/>
      <c r="P816" s="19"/>
      <c r="Q816" s="19"/>
      <c r="R816" s="19"/>
      <c r="S816" s="19"/>
      <c r="T816" s="19"/>
      <c r="U816" s="19"/>
      <c r="V816" s="19"/>
      <c r="W816" s="19"/>
      <c r="X816" s="19"/>
    </row>
    <row r="817" spans="6:24" x14ac:dyDescent="0.2">
      <c r="F817" s="19"/>
      <c r="G817" s="35"/>
      <c r="H817" s="35"/>
      <c r="I817" s="35"/>
      <c r="J817" s="19"/>
      <c r="K817" s="19"/>
      <c r="L817" s="19"/>
      <c r="M817" s="19"/>
      <c r="N817" s="19"/>
      <c r="O817" s="19"/>
      <c r="P817" s="19"/>
      <c r="Q817" s="19"/>
      <c r="R817" s="19"/>
      <c r="S817" s="19"/>
      <c r="T817" s="19"/>
      <c r="U817" s="19"/>
      <c r="V817" s="19"/>
      <c r="W817" s="19"/>
      <c r="X817" s="19"/>
    </row>
    <row r="818" spans="6:24" x14ac:dyDescent="0.2">
      <c r="F818" s="19"/>
      <c r="G818" s="35"/>
      <c r="H818" s="35"/>
      <c r="I818" s="35"/>
      <c r="J818" s="19"/>
      <c r="K818" s="19"/>
      <c r="L818" s="19"/>
      <c r="M818" s="19"/>
      <c r="N818" s="19"/>
      <c r="O818" s="19"/>
      <c r="P818" s="19"/>
      <c r="Q818" s="19"/>
      <c r="R818" s="19"/>
      <c r="S818" s="19"/>
      <c r="T818" s="19"/>
      <c r="U818" s="19"/>
      <c r="V818" s="19"/>
      <c r="W818" s="19"/>
      <c r="X818" s="19"/>
    </row>
    <row r="819" spans="6:24" x14ac:dyDescent="0.2">
      <c r="F819" s="19"/>
      <c r="G819" s="35"/>
      <c r="H819" s="35"/>
      <c r="I819" s="35"/>
      <c r="J819" s="19"/>
      <c r="K819" s="19"/>
      <c r="L819" s="19"/>
      <c r="M819" s="19"/>
      <c r="N819" s="19"/>
      <c r="O819" s="19"/>
      <c r="P819" s="19"/>
      <c r="Q819" s="19"/>
      <c r="R819" s="19"/>
      <c r="S819" s="19"/>
      <c r="T819" s="19"/>
      <c r="U819" s="19"/>
      <c r="V819" s="19"/>
      <c r="W819" s="19"/>
      <c r="X819" s="19"/>
    </row>
    <row r="820" spans="6:24" x14ac:dyDescent="0.2">
      <c r="F820" s="19"/>
      <c r="G820" s="35"/>
      <c r="H820" s="35"/>
      <c r="I820" s="35"/>
      <c r="J820" s="19"/>
      <c r="K820" s="19"/>
      <c r="L820" s="19"/>
      <c r="M820" s="19"/>
      <c r="N820" s="19"/>
      <c r="O820" s="19"/>
      <c r="P820" s="19"/>
      <c r="Q820" s="19"/>
      <c r="R820" s="19"/>
      <c r="S820" s="19"/>
      <c r="T820" s="19"/>
      <c r="U820" s="19"/>
      <c r="V820" s="19"/>
      <c r="W820" s="19"/>
      <c r="X820" s="19"/>
    </row>
    <row r="821" spans="6:24" x14ac:dyDescent="0.2">
      <c r="F821" s="19"/>
      <c r="G821" s="35"/>
      <c r="H821" s="35"/>
      <c r="I821" s="35"/>
      <c r="J821" s="19"/>
      <c r="K821" s="19"/>
      <c r="L821" s="19"/>
      <c r="M821" s="19"/>
      <c r="N821" s="19"/>
      <c r="O821" s="19"/>
      <c r="P821" s="19"/>
      <c r="Q821" s="19"/>
      <c r="R821" s="19"/>
      <c r="S821" s="19"/>
      <c r="T821" s="19"/>
      <c r="U821" s="19"/>
      <c r="V821" s="19"/>
      <c r="W821" s="19"/>
      <c r="X821" s="19"/>
    </row>
    <row r="822" spans="6:24" x14ac:dyDescent="0.2">
      <c r="F822" s="19"/>
      <c r="G822" s="35"/>
      <c r="H822" s="35"/>
      <c r="I822" s="35"/>
      <c r="J822" s="19"/>
      <c r="K822" s="19"/>
      <c r="L822" s="19"/>
      <c r="M822" s="19"/>
      <c r="N822" s="19"/>
      <c r="O822" s="19"/>
      <c r="P822" s="19"/>
      <c r="Q822" s="19"/>
      <c r="R822" s="19"/>
      <c r="S822" s="19"/>
      <c r="T822" s="19"/>
      <c r="U822" s="19"/>
      <c r="V822" s="19"/>
      <c r="W822" s="19"/>
      <c r="X822" s="19"/>
    </row>
    <row r="823" spans="6:24" x14ac:dyDescent="0.2">
      <c r="F823" s="19"/>
      <c r="G823" s="35"/>
      <c r="H823" s="35"/>
      <c r="I823" s="35"/>
      <c r="J823" s="19"/>
      <c r="K823" s="19"/>
      <c r="L823" s="19"/>
      <c r="M823" s="19"/>
      <c r="N823" s="19"/>
      <c r="O823" s="19"/>
      <c r="P823" s="19"/>
      <c r="Q823" s="19"/>
      <c r="R823" s="19"/>
      <c r="S823" s="19"/>
      <c r="T823" s="19"/>
      <c r="U823" s="19"/>
      <c r="V823" s="19"/>
      <c r="W823" s="19"/>
      <c r="X823" s="19"/>
    </row>
    <row r="824" spans="6:24" x14ac:dyDescent="0.2">
      <c r="F824" s="19"/>
      <c r="G824" s="35"/>
      <c r="H824" s="35"/>
      <c r="I824" s="35"/>
      <c r="J824" s="19"/>
      <c r="K824" s="19"/>
      <c r="L824" s="19"/>
      <c r="M824" s="19"/>
      <c r="N824" s="19"/>
      <c r="O824" s="19"/>
      <c r="P824" s="19"/>
      <c r="Q824" s="19"/>
      <c r="R824" s="19"/>
      <c r="S824" s="19"/>
      <c r="T824" s="19"/>
      <c r="U824" s="19"/>
      <c r="V824" s="19"/>
      <c r="W824" s="19"/>
      <c r="X824" s="19"/>
    </row>
    <row r="825" spans="6:24" x14ac:dyDescent="0.2">
      <c r="F825" s="19"/>
      <c r="G825" s="35"/>
      <c r="H825" s="35"/>
      <c r="I825" s="35"/>
      <c r="J825" s="19"/>
      <c r="K825" s="19"/>
      <c r="L825" s="19"/>
      <c r="M825" s="19"/>
      <c r="N825" s="19"/>
      <c r="O825" s="19"/>
      <c r="P825" s="19"/>
      <c r="Q825" s="19"/>
      <c r="R825" s="19"/>
      <c r="S825" s="19"/>
      <c r="T825" s="19"/>
      <c r="U825" s="19"/>
      <c r="V825" s="19"/>
      <c r="W825" s="19"/>
      <c r="X825" s="19"/>
    </row>
    <row r="826" spans="6:24" x14ac:dyDescent="0.2">
      <c r="F826" s="19"/>
      <c r="G826" s="35"/>
      <c r="H826" s="35"/>
      <c r="I826" s="35"/>
      <c r="J826" s="19"/>
      <c r="K826" s="19"/>
      <c r="L826" s="19"/>
      <c r="M826" s="19"/>
      <c r="N826" s="19"/>
      <c r="O826" s="19"/>
      <c r="P826" s="19"/>
      <c r="Q826" s="19"/>
      <c r="R826" s="19"/>
      <c r="S826" s="19"/>
      <c r="T826" s="19"/>
      <c r="U826" s="19"/>
      <c r="V826" s="19"/>
      <c r="W826" s="19"/>
      <c r="X826" s="19"/>
    </row>
    <row r="827" spans="6:24" x14ac:dyDescent="0.2">
      <c r="F827" s="19"/>
      <c r="G827" s="35"/>
      <c r="H827" s="35"/>
      <c r="I827" s="35"/>
      <c r="J827" s="19"/>
      <c r="K827" s="19"/>
      <c r="L827" s="19"/>
      <c r="M827" s="19"/>
      <c r="N827" s="19"/>
      <c r="O827" s="19"/>
      <c r="P827" s="19"/>
      <c r="Q827" s="19"/>
      <c r="R827" s="19"/>
      <c r="S827" s="19"/>
      <c r="T827" s="19"/>
      <c r="U827" s="19"/>
      <c r="V827" s="19"/>
      <c r="W827" s="19"/>
      <c r="X827" s="19"/>
    </row>
    <row r="828" spans="6:24" x14ac:dyDescent="0.2">
      <c r="F828" s="19"/>
      <c r="G828" s="35"/>
      <c r="H828" s="35"/>
      <c r="I828" s="35"/>
      <c r="J828" s="19"/>
      <c r="K828" s="19"/>
      <c r="L828" s="19"/>
      <c r="M828" s="19"/>
      <c r="N828" s="19"/>
      <c r="O828" s="19"/>
      <c r="P828" s="19"/>
      <c r="Q828" s="19"/>
      <c r="R828" s="19"/>
      <c r="S828" s="19"/>
      <c r="T828" s="19"/>
      <c r="U828" s="19"/>
      <c r="V828" s="19"/>
      <c r="W828" s="19"/>
      <c r="X828" s="19"/>
    </row>
    <row r="829" spans="6:24" x14ac:dyDescent="0.2">
      <c r="F829" s="19"/>
      <c r="G829" s="35"/>
      <c r="H829" s="35"/>
      <c r="I829" s="35"/>
      <c r="J829" s="19"/>
      <c r="K829" s="19"/>
      <c r="L829" s="19"/>
      <c r="M829" s="19"/>
      <c r="N829" s="19"/>
      <c r="O829" s="19"/>
      <c r="P829" s="19"/>
      <c r="Q829" s="19"/>
      <c r="R829" s="19"/>
      <c r="S829" s="19"/>
      <c r="T829" s="19"/>
      <c r="U829" s="19"/>
      <c r="V829" s="19"/>
      <c r="W829" s="19"/>
      <c r="X829" s="19"/>
    </row>
    <row r="830" spans="6:24" x14ac:dyDescent="0.2">
      <c r="F830" s="19"/>
      <c r="G830" s="35"/>
      <c r="H830" s="35"/>
      <c r="I830" s="35"/>
      <c r="J830" s="19"/>
      <c r="K830" s="19"/>
      <c r="L830" s="19"/>
      <c r="M830" s="19"/>
      <c r="N830" s="19"/>
      <c r="O830" s="19"/>
      <c r="P830" s="19"/>
      <c r="Q830" s="19"/>
      <c r="R830" s="19"/>
      <c r="S830" s="19"/>
      <c r="T830" s="19"/>
      <c r="U830" s="19"/>
      <c r="V830" s="19"/>
      <c r="W830" s="19"/>
      <c r="X830" s="19"/>
    </row>
    <row r="831" spans="6:24" x14ac:dyDescent="0.2">
      <c r="F831" s="19"/>
      <c r="G831" s="35"/>
      <c r="H831" s="35"/>
      <c r="I831" s="35"/>
      <c r="J831" s="19"/>
      <c r="K831" s="19"/>
      <c r="L831" s="19"/>
      <c r="M831" s="19"/>
      <c r="N831" s="19"/>
      <c r="O831" s="19"/>
      <c r="P831" s="19"/>
      <c r="Q831" s="19"/>
      <c r="R831" s="19"/>
      <c r="S831" s="19"/>
      <c r="T831" s="19"/>
      <c r="U831" s="19"/>
      <c r="V831" s="19"/>
      <c r="W831" s="19"/>
      <c r="X831" s="19"/>
    </row>
    <row r="832" spans="6:24" x14ac:dyDescent="0.2">
      <c r="F832" s="19"/>
      <c r="G832" s="35"/>
      <c r="H832" s="35"/>
      <c r="I832" s="35"/>
      <c r="J832" s="19"/>
      <c r="K832" s="19"/>
      <c r="L832" s="19"/>
      <c r="M832" s="19"/>
      <c r="N832" s="19"/>
      <c r="O832" s="19"/>
      <c r="P832" s="19"/>
      <c r="Q832" s="19"/>
      <c r="R832" s="19"/>
      <c r="S832" s="19"/>
      <c r="T832" s="19"/>
      <c r="U832" s="19"/>
      <c r="V832" s="19"/>
      <c r="W832" s="19"/>
      <c r="X832" s="19"/>
    </row>
    <row r="833" spans="6:24" x14ac:dyDescent="0.2">
      <c r="F833" s="19"/>
      <c r="G833" s="35"/>
      <c r="H833" s="35"/>
      <c r="I833" s="35"/>
      <c r="J833" s="19"/>
      <c r="K833" s="19"/>
      <c r="L833" s="19"/>
      <c r="M833" s="19"/>
      <c r="N833" s="19"/>
      <c r="O833" s="19"/>
      <c r="P833" s="19"/>
      <c r="Q833" s="19"/>
      <c r="R833" s="19"/>
      <c r="S833" s="19"/>
      <c r="T833" s="19"/>
      <c r="U833" s="19"/>
      <c r="V833" s="19"/>
      <c r="W833" s="19"/>
      <c r="X833" s="19"/>
    </row>
    <row r="834" spans="6:24" x14ac:dyDescent="0.2">
      <c r="F834" s="19"/>
      <c r="G834" s="35"/>
      <c r="H834" s="35"/>
      <c r="I834" s="35"/>
      <c r="J834" s="19"/>
      <c r="K834" s="19"/>
      <c r="L834" s="19"/>
      <c r="M834" s="19"/>
      <c r="N834" s="19"/>
      <c r="O834" s="19"/>
      <c r="P834" s="19"/>
      <c r="Q834" s="19"/>
      <c r="R834" s="19"/>
      <c r="S834" s="19"/>
      <c r="T834" s="19"/>
      <c r="U834" s="19"/>
      <c r="V834" s="19"/>
      <c r="W834" s="19"/>
      <c r="X834" s="19"/>
    </row>
    <row r="835" spans="6:24" x14ac:dyDescent="0.2">
      <c r="F835" s="19"/>
      <c r="G835" s="35"/>
      <c r="H835" s="35"/>
      <c r="I835" s="35"/>
      <c r="J835" s="19"/>
      <c r="K835" s="19"/>
      <c r="L835" s="19"/>
      <c r="M835" s="19"/>
      <c r="N835" s="19"/>
      <c r="O835" s="19"/>
      <c r="P835" s="19"/>
      <c r="Q835" s="19"/>
      <c r="R835" s="19"/>
      <c r="S835" s="19"/>
      <c r="T835" s="19"/>
      <c r="U835" s="19"/>
      <c r="V835" s="19"/>
      <c r="W835" s="19"/>
      <c r="X835" s="19"/>
    </row>
    <row r="836" spans="6:24" x14ac:dyDescent="0.2">
      <c r="F836" s="19"/>
      <c r="G836" s="35"/>
      <c r="H836" s="35"/>
      <c r="I836" s="35"/>
      <c r="J836" s="19"/>
      <c r="K836" s="19"/>
      <c r="L836" s="19"/>
      <c r="M836" s="19"/>
      <c r="N836" s="19"/>
      <c r="O836" s="19"/>
      <c r="P836" s="19"/>
      <c r="Q836" s="19"/>
      <c r="R836" s="19"/>
      <c r="S836" s="19"/>
      <c r="T836" s="19"/>
      <c r="U836" s="19"/>
      <c r="V836" s="19"/>
      <c r="W836" s="19"/>
      <c r="X836" s="19"/>
    </row>
    <row r="837" spans="6:24" x14ac:dyDescent="0.2">
      <c r="F837" s="19"/>
      <c r="G837" s="35"/>
      <c r="H837" s="35"/>
      <c r="I837" s="35"/>
      <c r="J837" s="19"/>
      <c r="K837" s="19"/>
      <c r="L837" s="19"/>
      <c r="M837" s="19"/>
      <c r="N837" s="19"/>
      <c r="O837" s="19"/>
      <c r="P837" s="19"/>
      <c r="Q837" s="19"/>
      <c r="R837" s="19"/>
      <c r="S837" s="19"/>
      <c r="T837" s="19"/>
      <c r="U837" s="19"/>
      <c r="V837" s="19"/>
      <c r="W837" s="19"/>
      <c r="X837" s="19"/>
    </row>
    <row r="838" spans="6:24" x14ac:dyDescent="0.2">
      <c r="F838" s="19"/>
      <c r="G838" s="35"/>
      <c r="H838" s="35"/>
      <c r="I838" s="35"/>
      <c r="J838" s="19"/>
      <c r="K838" s="19"/>
      <c r="L838" s="19"/>
      <c r="M838" s="19"/>
      <c r="N838" s="19"/>
      <c r="O838" s="19"/>
      <c r="P838" s="19"/>
      <c r="Q838" s="19"/>
      <c r="R838" s="19"/>
      <c r="S838" s="19"/>
      <c r="T838" s="19"/>
      <c r="U838" s="19"/>
      <c r="V838" s="19"/>
      <c r="W838" s="19"/>
      <c r="X838" s="19"/>
    </row>
    <row r="839" spans="6:24" x14ac:dyDescent="0.2">
      <c r="F839" s="19"/>
      <c r="G839" s="35"/>
      <c r="H839" s="35"/>
      <c r="I839" s="35"/>
      <c r="J839" s="19"/>
      <c r="K839" s="19"/>
      <c r="L839" s="19"/>
      <c r="M839" s="19"/>
      <c r="N839" s="19"/>
      <c r="O839" s="19"/>
      <c r="P839" s="19"/>
      <c r="Q839" s="19"/>
      <c r="R839" s="19"/>
      <c r="S839" s="19"/>
      <c r="T839" s="19"/>
      <c r="U839" s="19"/>
      <c r="V839" s="19"/>
      <c r="W839" s="19"/>
      <c r="X839" s="19"/>
    </row>
    <row r="840" spans="6:24" x14ac:dyDescent="0.2">
      <c r="F840" s="19"/>
      <c r="G840" s="35"/>
      <c r="H840" s="35"/>
      <c r="I840" s="35"/>
      <c r="J840" s="19"/>
      <c r="K840" s="19"/>
      <c r="L840" s="19"/>
      <c r="M840" s="19"/>
      <c r="N840" s="19"/>
      <c r="O840" s="19"/>
      <c r="P840" s="19"/>
      <c r="Q840" s="19"/>
      <c r="R840" s="19"/>
      <c r="S840" s="19"/>
      <c r="T840" s="19"/>
      <c r="U840" s="19"/>
      <c r="V840" s="19"/>
      <c r="W840" s="19"/>
      <c r="X840" s="19"/>
    </row>
    <row r="841" spans="6:24" x14ac:dyDescent="0.2">
      <c r="F841" s="19"/>
      <c r="G841" s="35"/>
      <c r="H841" s="35"/>
      <c r="I841" s="35"/>
      <c r="J841" s="19"/>
      <c r="K841" s="19"/>
      <c r="L841" s="19"/>
      <c r="M841" s="19"/>
      <c r="N841" s="19"/>
      <c r="O841" s="19"/>
      <c r="P841" s="19"/>
      <c r="Q841" s="19"/>
      <c r="R841" s="19"/>
      <c r="S841" s="19"/>
      <c r="T841" s="19"/>
      <c r="U841" s="19"/>
      <c r="V841" s="19"/>
      <c r="W841" s="19"/>
      <c r="X841" s="19"/>
    </row>
    <row r="842" spans="6:24" x14ac:dyDescent="0.2">
      <c r="F842" s="19"/>
      <c r="G842" s="35"/>
      <c r="H842" s="35"/>
      <c r="I842" s="35"/>
      <c r="J842" s="19"/>
      <c r="K842" s="19"/>
      <c r="L842" s="19"/>
      <c r="M842" s="19"/>
      <c r="N842" s="19"/>
      <c r="O842" s="19"/>
      <c r="P842" s="19"/>
      <c r="Q842" s="19"/>
      <c r="R842" s="19"/>
      <c r="S842" s="19"/>
      <c r="T842" s="19"/>
      <c r="U842" s="19"/>
      <c r="V842" s="19"/>
      <c r="W842" s="19"/>
      <c r="X842" s="19"/>
    </row>
    <row r="843" spans="6:24" x14ac:dyDescent="0.2">
      <c r="F843" s="19"/>
      <c r="G843" s="35"/>
      <c r="H843" s="35"/>
      <c r="I843" s="35"/>
      <c r="J843" s="19"/>
      <c r="K843" s="19"/>
      <c r="L843" s="19"/>
      <c r="M843" s="19"/>
      <c r="N843" s="19"/>
      <c r="O843" s="19"/>
      <c r="P843" s="19"/>
      <c r="Q843" s="19"/>
      <c r="R843" s="19"/>
      <c r="S843" s="19"/>
      <c r="T843" s="19"/>
      <c r="U843" s="19"/>
      <c r="V843" s="19"/>
      <c r="W843" s="19"/>
      <c r="X843" s="19"/>
    </row>
    <row r="844" spans="6:24" x14ac:dyDescent="0.2">
      <c r="F844" s="19"/>
      <c r="G844" s="35"/>
      <c r="H844" s="35"/>
      <c r="I844" s="35"/>
      <c r="J844" s="19"/>
      <c r="K844" s="19"/>
      <c r="L844" s="19"/>
      <c r="M844" s="19"/>
      <c r="N844" s="19"/>
      <c r="O844" s="19"/>
      <c r="P844" s="19"/>
      <c r="Q844" s="19"/>
      <c r="R844" s="19"/>
      <c r="S844" s="19"/>
      <c r="T844" s="19"/>
      <c r="U844" s="19"/>
      <c r="V844" s="19"/>
      <c r="W844" s="19"/>
      <c r="X844" s="19"/>
    </row>
    <row r="845" spans="6:24" x14ac:dyDescent="0.2">
      <c r="F845" s="19"/>
      <c r="G845" s="35"/>
      <c r="H845" s="35"/>
      <c r="I845" s="35"/>
      <c r="J845" s="19"/>
      <c r="K845" s="19"/>
      <c r="L845" s="19"/>
      <c r="M845" s="19"/>
      <c r="N845" s="19"/>
      <c r="O845" s="19"/>
      <c r="P845" s="19"/>
      <c r="Q845" s="19"/>
      <c r="R845" s="19"/>
      <c r="S845" s="19"/>
      <c r="T845" s="19"/>
      <c r="U845" s="19"/>
      <c r="V845" s="19"/>
      <c r="W845" s="19"/>
      <c r="X845" s="19"/>
    </row>
    <row r="846" spans="6:24" x14ac:dyDescent="0.2">
      <c r="F846" s="19"/>
      <c r="G846" s="35"/>
      <c r="H846" s="35"/>
      <c r="I846" s="35"/>
      <c r="J846" s="19"/>
      <c r="K846" s="19"/>
      <c r="L846" s="19"/>
      <c r="M846" s="19"/>
      <c r="N846" s="19"/>
      <c r="O846" s="19"/>
      <c r="P846" s="19"/>
      <c r="Q846" s="19"/>
      <c r="R846" s="19"/>
      <c r="S846" s="19"/>
      <c r="T846" s="19"/>
      <c r="U846" s="19"/>
      <c r="V846" s="19"/>
      <c r="W846" s="19"/>
      <c r="X846" s="19"/>
    </row>
    <row r="847" spans="6:24" x14ac:dyDescent="0.2">
      <c r="F847" s="19"/>
      <c r="G847" s="35"/>
      <c r="H847" s="35"/>
      <c r="I847" s="35"/>
      <c r="J847" s="19"/>
      <c r="K847" s="19"/>
      <c r="L847" s="19"/>
      <c r="M847" s="19"/>
      <c r="N847" s="19"/>
      <c r="O847" s="19"/>
      <c r="P847" s="19"/>
      <c r="Q847" s="19"/>
      <c r="R847" s="19"/>
      <c r="S847" s="19"/>
      <c r="T847" s="19"/>
      <c r="U847" s="19"/>
      <c r="V847" s="19"/>
      <c r="W847" s="19"/>
      <c r="X847" s="19"/>
    </row>
    <row r="848" spans="6:24" x14ac:dyDescent="0.2">
      <c r="F848" s="19"/>
      <c r="G848" s="35"/>
      <c r="H848" s="35"/>
      <c r="I848" s="35"/>
      <c r="J848" s="19"/>
      <c r="K848" s="19"/>
      <c r="L848" s="19"/>
      <c r="M848" s="19"/>
      <c r="N848" s="19"/>
      <c r="O848" s="19"/>
      <c r="P848" s="19"/>
      <c r="Q848" s="19"/>
      <c r="R848" s="19"/>
      <c r="S848" s="19"/>
      <c r="T848" s="19"/>
      <c r="U848" s="19"/>
      <c r="V848" s="19"/>
      <c r="W848" s="19"/>
      <c r="X848" s="19"/>
    </row>
    <row r="849" spans="6:24" x14ac:dyDescent="0.2">
      <c r="F849" s="19"/>
      <c r="G849" s="35"/>
      <c r="H849" s="35"/>
      <c r="I849" s="35"/>
      <c r="J849" s="19"/>
      <c r="K849" s="19"/>
      <c r="L849" s="19"/>
      <c r="M849" s="19"/>
      <c r="N849" s="19"/>
      <c r="O849" s="19"/>
      <c r="P849" s="19"/>
      <c r="Q849" s="19"/>
      <c r="R849" s="19"/>
      <c r="S849" s="19"/>
      <c r="T849" s="19"/>
      <c r="U849" s="19"/>
      <c r="V849" s="19"/>
      <c r="W849" s="19"/>
      <c r="X849" s="19"/>
    </row>
    <row r="850" spans="6:24" x14ac:dyDescent="0.2">
      <c r="F850" s="19"/>
      <c r="G850" s="35"/>
      <c r="H850" s="35"/>
      <c r="I850" s="35"/>
      <c r="J850" s="19"/>
      <c r="K850" s="19"/>
      <c r="L850" s="19"/>
      <c r="M850" s="19"/>
      <c r="N850" s="19"/>
      <c r="O850" s="19"/>
      <c r="P850" s="19"/>
      <c r="Q850" s="19"/>
      <c r="R850" s="19"/>
      <c r="S850" s="19"/>
      <c r="T850" s="19"/>
      <c r="U850" s="19"/>
      <c r="V850" s="19"/>
      <c r="W850" s="19"/>
      <c r="X850" s="19"/>
    </row>
    <row r="851" spans="6:24" x14ac:dyDescent="0.2">
      <c r="F851" s="19"/>
      <c r="G851" s="35"/>
      <c r="H851" s="35"/>
      <c r="I851" s="35"/>
      <c r="J851" s="19"/>
      <c r="K851" s="19"/>
      <c r="L851" s="19"/>
      <c r="M851" s="19"/>
      <c r="N851" s="19"/>
      <c r="O851" s="19"/>
      <c r="P851" s="19"/>
      <c r="Q851" s="19"/>
      <c r="R851" s="19"/>
      <c r="S851" s="19"/>
      <c r="T851" s="19"/>
      <c r="U851" s="19"/>
      <c r="V851" s="19"/>
      <c r="W851" s="19"/>
      <c r="X851" s="19"/>
    </row>
    <row r="852" spans="6:24" x14ac:dyDescent="0.2">
      <c r="F852" s="19"/>
      <c r="G852" s="35"/>
      <c r="H852" s="35"/>
      <c r="I852" s="35"/>
      <c r="J852" s="19"/>
      <c r="K852" s="19"/>
      <c r="L852" s="19"/>
      <c r="M852" s="19"/>
      <c r="N852" s="19"/>
      <c r="O852" s="19"/>
      <c r="P852" s="19"/>
      <c r="Q852" s="19"/>
      <c r="R852" s="19"/>
      <c r="S852" s="19"/>
      <c r="T852" s="19"/>
      <c r="U852" s="19"/>
      <c r="V852" s="19"/>
      <c r="W852" s="19"/>
      <c r="X852" s="19"/>
    </row>
    <row r="853" spans="6:24" x14ac:dyDescent="0.2">
      <c r="F853" s="19"/>
      <c r="G853" s="35"/>
      <c r="H853" s="35"/>
      <c r="I853" s="35"/>
      <c r="J853" s="19"/>
      <c r="K853" s="19"/>
      <c r="L853" s="19"/>
      <c r="M853" s="19"/>
      <c r="N853" s="19"/>
      <c r="O853" s="19"/>
      <c r="P853" s="19"/>
      <c r="Q853" s="19"/>
      <c r="R853" s="19"/>
      <c r="S853" s="19"/>
      <c r="T853" s="19"/>
      <c r="U853" s="19"/>
      <c r="V853" s="19"/>
      <c r="W853" s="19"/>
      <c r="X853" s="19"/>
    </row>
    <row r="854" spans="6:24" x14ac:dyDescent="0.2">
      <c r="F854" s="19"/>
      <c r="G854" s="35"/>
      <c r="H854" s="35"/>
      <c r="I854" s="35"/>
      <c r="J854" s="19"/>
      <c r="K854" s="19"/>
      <c r="L854" s="19"/>
      <c r="M854" s="19"/>
      <c r="N854" s="19"/>
      <c r="O854" s="19"/>
      <c r="P854" s="19"/>
      <c r="Q854" s="19"/>
      <c r="R854" s="19"/>
      <c r="S854" s="19"/>
      <c r="T854" s="19"/>
      <c r="U854" s="19"/>
      <c r="V854" s="19"/>
      <c r="W854" s="19"/>
      <c r="X854" s="19"/>
    </row>
    <row r="855" spans="6:24" x14ac:dyDescent="0.2">
      <c r="F855" s="19"/>
      <c r="G855" s="35"/>
      <c r="H855" s="35"/>
      <c r="I855" s="35"/>
      <c r="J855" s="19"/>
      <c r="K855" s="19"/>
      <c r="L855" s="19"/>
      <c r="M855" s="19"/>
      <c r="N855" s="19"/>
      <c r="O855" s="19"/>
      <c r="P855" s="19"/>
      <c r="Q855" s="19"/>
      <c r="R855" s="19"/>
      <c r="S855" s="19"/>
      <c r="T855" s="19"/>
      <c r="U855" s="19"/>
      <c r="V855" s="19"/>
      <c r="W855" s="19"/>
      <c r="X855" s="19"/>
    </row>
    <row r="856" spans="6:24" x14ac:dyDescent="0.2">
      <c r="F856" s="19"/>
      <c r="G856" s="35"/>
      <c r="H856" s="35"/>
      <c r="I856" s="35"/>
      <c r="J856" s="19"/>
      <c r="K856" s="19"/>
      <c r="L856" s="19"/>
      <c r="M856" s="19"/>
      <c r="N856" s="19"/>
      <c r="O856" s="19"/>
      <c r="P856" s="19"/>
      <c r="Q856" s="19"/>
      <c r="R856" s="19"/>
      <c r="S856" s="19"/>
      <c r="T856" s="19"/>
      <c r="U856" s="19"/>
      <c r="V856" s="19"/>
      <c r="W856" s="19"/>
      <c r="X856" s="19"/>
    </row>
    <row r="857" spans="6:24" x14ac:dyDescent="0.2">
      <c r="F857" s="19"/>
      <c r="G857" s="35"/>
      <c r="H857" s="35"/>
      <c r="I857" s="35"/>
      <c r="J857" s="19"/>
      <c r="K857" s="19"/>
      <c r="L857" s="19"/>
      <c r="M857" s="19"/>
      <c r="N857" s="19"/>
      <c r="O857" s="19"/>
      <c r="P857" s="19"/>
      <c r="Q857" s="19"/>
      <c r="R857" s="19"/>
      <c r="S857" s="19"/>
      <c r="T857" s="19"/>
      <c r="U857" s="19"/>
      <c r="V857" s="19"/>
      <c r="W857" s="19"/>
      <c r="X857" s="19"/>
    </row>
    <row r="858" spans="6:24" x14ac:dyDescent="0.2">
      <c r="F858" s="19"/>
      <c r="G858" s="35"/>
      <c r="H858" s="35"/>
      <c r="I858" s="35"/>
      <c r="J858" s="19"/>
      <c r="K858" s="19"/>
      <c r="L858" s="19"/>
      <c r="M858" s="19"/>
      <c r="N858" s="19"/>
      <c r="O858" s="19"/>
      <c r="P858" s="19"/>
      <c r="Q858" s="19"/>
      <c r="R858" s="19"/>
      <c r="S858" s="19"/>
      <c r="T858" s="19"/>
      <c r="U858" s="19"/>
      <c r="V858" s="19"/>
      <c r="W858" s="19"/>
      <c r="X858" s="19"/>
    </row>
    <row r="859" spans="6:24" x14ac:dyDescent="0.2">
      <c r="F859" s="19"/>
      <c r="G859" s="35"/>
      <c r="H859" s="35"/>
      <c r="I859" s="35"/>
      <c r="J859" s="19"/>
      <c r="K859" s="19"/>
      <c r="L859" s="19"/>
      <c r="M859" s="19"/>
      <c r="N859" s="19"/>
      <c r="O859" s="19"/>
      <c r="P859" s="19"/>
      <c r="Q859" s="19"/>
      <c r="R859" s="19"/>
      <c r="S859" s="19"/>
      <c r="T859" s="19"/>
      <c r="U859" s="19"/>
      <c r="V859" s="19"/>
      <c r="W859" s="19"/>
      <c r="X859" s="19"/>
    </row>
    <row r="860" spans="6:24" x14ac:dyDescent="0.2">
      <c r="F860" s="19"/>
      <c r="G860" s="35"/>
      <c r="H860" s="35"/>
      <c r="I860" s="35"/>
      <c r="J860" s="19"/>
      <c r="K860" s="19"/>
      <c r="L860" s="19"/>
      <c r="M860" s="19"/>
      <c r="N860" s="19"/>
      <c r="O860" s="19"/>
      <c r="P860" s="19"/>
      <c r="Q860" s="19"/>
      <c r="R860" s="19"/>
      <c r="S860" s="19"/>
      <c r="T860" s="19"/>
      <c r="U860" s="19"/>
      <c r="V860" s="19"/>
      <c r="W860" s="19"/>
      <c r="X860" s="19"/>
    </row>
    <row r="861" spans="6:24" x14ac:dyDescent="0.2">
      <c r="F861" s="19"/>
      <c r="G861" s="35"/>
      <c r="H861" s="35"/>
      <c r="I861" s="35"/>
      <c r="J861" s="19"/>
      <c r="K861" s="19"/>
      <c r="L861" s="19"/>
      <c r="M861" s="19"/>
      <c r="N861" s="19"/>
      <c r="O861" s="19"/>
      <c r="P861" s="19"/>
      <c r="Q861" s="19"/>
      <c r="R861" s="19"/>
      <c r="S861" s="19"/>
      <c r="T861" s="19"/>
      <c r="U861" s="19"/>
      <c r="V861" s="19"/>
      <c r="W861" s="19"/>
      <c r="X861" s="19"/>
    </row>
    <row r="862" spans="6:24" x14ac:dyDescent="0.2">
      <c r="F862" s="19"/>
      <c r="G862" s="35"/>
      <c r="H862" s="35"/>
      <c r="I862" s="35"/>
      <c r="J862" s="19"/>
      <c r="K862" s="19"/>
      <c r="L862" s="19"/>
      <c r="M862" s="19"/>
      <c r="N862" s="19"/>
      <c r="O862" s="19"/>
      <c r="P862" s="19"/>
      <c r="Q862" s="19"/>
      <c r="R862" s="19"/>
      <c r="S862" s="19"/>
      <c r="T862" s="19"/>
      <c r="U862" s="19"/>
      <c r="V862" s="19"/>
      <c r="W862" s="19"/>
      <c r="X862" s="19"/>
    </row>
    <row r="863" spans="6:24" x14ac:dyDescent="0.2">
      <c r="F863" s="19"/>
      <c r="G863" s="35"/>
      <c r="H863" s="35"/>
      <c r="I863" s="35"/>
      <c r="J863" s="19"/>
      <c r="K863" s="19"/>
      <c r="L863" s="19"/>
      <c r="M863" s="19"/>
      <c r="N863" s="19"/>
      <c r="O863" s="19"/>
      <c r="P863" s="19"/>
      <c r="Q863" s="19"/>
      <c r="R863" s="19"/>
      <c r="S863" s="19"/>
      <c r="T863" s="19"/>
      <c r="U863" s="19"/>
      <c r="V863" s="19"/>
      <c r="W863" s="19"/>
      <c r="X863" s="19"/>
    </row>
    <row r="864" spans="6:24" x14ac:dyDescent="0.2">
      <c r="F864" s="19"/>
      <c r="G864" s="35"/>
      <c r="H864" s="35"/>
      <c r="I864" s="35"/>
      <c r="J864" s="19"/>
      <c r="K864" s="19"/>
      <c r="L864" s="19"/>
      <c r="M864" s="19"/>
      <c r="N864" s="19"/>
      <c r="O864" s="19"/>
      <c r="P864" s="19"/>
      <c r="Q864" s="19"/>
      <c r="R864" s="19"/>
      <c r="S864" s="19"/>
      <c r="T864" s="19"/>
      <c r="U864" s="19"/>
      <c r="V864" s="19"/>
      <c r="W864" s="19"/>
      <c r="X864" s="19"/>
    </row>
    <row r="865" spans="6:24" x14ac:dyDescent="0.2">
      <c r="F865" s="19"/>
      <c r="G865" s="35"/>
      <c r="H865" s="35"/>
      <c r="I865" s="35"/>
      <c r="J865" s="19"/>
      <c r="K865" s="19"/>
      <c r="L865" s="19"/>
      <c r="M865" s="19"/>
      <c r="N865" s="19"/>
      <c r="O865" s="19"/>
      <c r="P865" s="19"/>
      <c r="Q865" s="19"/>
      <c r="R865" s="19"/>
      <c r="S865" s="19"/>
      <c r="T865" s="19"/>
      <c r="U865" s="19"/>
      <c r="V865" s="19"/>
      <c r="W865" s="19"/>
      <c r="X865" s="19"/>
    </row>
    <row r="866" spans="6:24" x14ac:dyDescent="0.2">
      <c r="F866" s="19"/>
      <c r="G866" s="35"/>
      <c r="H866" s="35"/>
      <c r="I866" s="35"/>
      <c r="J866" s="19"/>
      <c r="K866" s="19"/>
      <c r="L866" s="19"/>
      <c r="M866" s="19"/>
      <c r="N866" s="19"/>
      <c r="O866" s="19"/>
      <c r="P866" s="19"/>
      <c r="Q866" s="19"/>
      <c r="R866" s="19"/>
      <c r="S866" s="19"/>
      <c r="T866" s="19"/>
      <c r="U866" s="19"/>
      <c r="V866" s="19"/>
      <c r="W866" s="19"/>
      <c r="X866" s="19"/>
    </row>
    <row r="867" spans="6:24" x14ac:dyDescent="0.2">
      <c r="F867" s="19"/>
      <c r="G867" s="35"/>
      <c r="H867" s="35"/>
      <c r="I867" s="35"/>
      <c r="J867" s="19"/>
      <c r="K867" s="19"/>
      <c r="L867" s="19"/>
      <c r="M867" s="19"/>
      <c r="N867" s="19"/>
      <c r="O867" s="19"/>
      <c r="P867" s="19"/>
      <c r="Q867" s="19"/>
      <c r="R867" s="19"/>
      <c r="S867" s="19"/>
      <c r="T867" s="19"/>
      <c r="U867" s="19"/>
      <c r="V867" s="19"/>
      <c r="W867" s="19"/>
      <c r="X867" s="19"/>
    </row>
    <row r="868" spans="6:24" x14ac:dyDescent="0.2">
      <c r="F868" s="19"/>
      <c r="G868" s="35"/>
      <c r="H868" s="35"/>
      <c r="I868" s="35"/>
      <c r="J868" s="19"/>
      <c r="K868" s="19"/>
      <c r="L868" s="19"/>
      <c r="M868" s="19"/>
      <c r="N868" s="19"/>
      <c r="O868" s="19"/>
      <c r="P868" s="19"/>
      <c r="Q868" s="19"/>
      <c r="R868" s="19"/>
      <c r="S868" s="19"/>
      <c r="T868" s="19"/>
      <c r="U868" s="19"/>
      <c r="V868" s="19"/>
      <c r="W868" s="19"/>
      <c r="X868" s="19"/>
    </row>
    <row r="869" spans="6:24" x14ac:dyDescent="0.2">
      <c r="F869" s="19"/>
      <c r="G869" s="35"/>
      <c r="H869" s="35"/>
      <c r="I869" s="35"/>
      <c r="J869" s="19"/>
      <c r="K869" s="19"/>
      <c r="L869" s="19"/>
      <c r="M869" s="19"/>
      <c r="N869" s="19"/>
      <c r="O869" s="19"/>
      <c r="P869" s="19"/>
      <c r="Q869" s="19"/>
      <c r="R869" s="19"/>
      <c r="S869" s="19"/>
      <c r="T869" s="19"/>
      <c r="U869" s="19"/>
      <c r="V869" s="19"/>
      <c r="W869" s="19"/>
      <c r="X869" s="19"/>
    </row>
    <row r="870" spans="6:24" x14ac:dyDescent="0.2">
      <c r="F870" s="19"/>
      <c r="G870" s="35"/>
      <c r="H870" s="35"/>
      <c r="I870" s="35"/>
      <c r="J870" s="19"/>
      <c r="K870" s="19"/>
      <c r="L870" s="19"/>
      <c r="M870" s="19"/>
      <c r="N870" s="19"/>
      <c r="O870" s="19"/>
      <c r="P870" s="19"/>
      <c r="Q870" s="19"/>
      <c r="R870" s="19"/>
      <c r="S870" s="19"/>
      <c r="T870" s="19"/>
      <c r="U870" s="19"/>
      <c r="V870" s="19"/>
      <c r="W870" s="19"/>
      <c r="X870" s="19"/>
    </row>
    <row r="871" spans="6:24" x14ac:dyDescent="0.2">
      <c r="F871" s="19"/>
      <c r="G871" s="35"/>
      <c r="H871" s="35"/>
      <c r="I871" s="35"/>
      <c r="J871" s="19"/>
      <c r="K871" s="19"/>
      <c r="L871" s="19"/>
      <c r="M871" s="19"/>
      <c r="N871" s="19"/>
      <c r="O871" s="19"/>
      <c r="P871" s="19"/>
      <c r="Q871" s="19"/>
      <c r="R871" s="19"/>
      <c r="S871" s="19"/>
      <c r="T871" s="19"/>
      <c r="U871" s="19"/>
      <c r="V871" s="19"/>
      <c r="W871" s="19"/>
      <c r="X871" s="19"/>
    </row>
    <row r="872" spans="6:24" x14ac:dyDescent="0.2">
      <c r="F872" s="19"/>
      <c r="G872" s="35"/>
      <c r="H872" s="35"/>
      <c r="I872" s="35"/>
      <c r="J872" s="19"/>
      <c r="K872" s="19"/>
      <c r="L872" s="19"/>
      <c r="M872" s="19"/>
      <c r="N872" s="19"/>
      <c r="O872" s="19"/>
      <c r="P872" s="19"/>
      <c r="Q872" s="19"/>
      <c r="R872" s="19"/>
      <c r="S872" s="19"/>
      <c r="T872" s="19"/>
      <c r="U872" s="19"/>
      <c r="V872" s="19"/>
      <c r="W872" s="19"/>
      <c r="X872" s="19"/>
    </row>
    <row r="873" spans="6:24" x14ac:dyDescent="0.2">
      <c r="F873" s="19"/>
      <c r="G873" s="35"/>
      <c r="H873" s="35"/>
      <c r="I873" s="35"/>
      <c r="J873" s="19"/>
      <c r="K873" s="19"/>
      <c r="L873" s="19"/>
      <c r="M873" s="19"/>
      <c r="N873" s="19"/>
      <c r="O873" s="19"/>
      <c r="P873" s="19"/>
      <c r="Q873" s="19"/>
      <c r="R873" s="19"/>
      <c r="S873" s="19"/>
      <c r="T873" s="19"/>
      <c r="U873" s="19"/>
      <c r="V873" s="19"/>
      <c r="W873" s="19"/>
      <c r="X873" s="19"/>
    </row>
    <row r="874" spans="6:24" x14ac:dyDescent="0.2">
      <c r="F874" s="19"/>
      <c r="G874" s="35"/>
      <c r="H874" s="35"/>
      <c r="I874" s="35"/>
      <c r="J874" s="19"/>
      <c r="K874" s="19"/>
      <c r="L874" s="19"/>
      <c r="M874" s="19"/>
      <c r="N874" s="19"/>
      <c r="O874" s="19"/>
      <c r="P874" s="19"/>
      <c r="Q874" s="19"/>
      <c r="R874" s="19"/>
      <c r="S874" s="19"/>
      <c r="T874" s="19"/>
      <c r="U874" s="19"/>
      <c r="V874" s="19"/>
      <c r="W874" s="19"/>
      <c r="X874" s="19"/>
    </row>
    <row r="875" spans="6:24" x14ac:dyDescent="0.2">
      <c r="F875" s="19"/>
      <c r="G875" s="35"/>
      <c r="H875" s="35"/>
      <c r="I875" s="35"/>
      <c r="J875" s="19"/>
      <c r="K875" s="19"/>
      <c r="L875" s="19"/>
      <c r="M875" s="19"/>
      <c r="N875" s="19"/>
      <c r="O875" s="19"/>
      <c r="P875" s="19"/>
      <c r="Q875" s="19"/>
      <c r="R875" s="19"/>
      <c r="S875" s="19"/>
      <c r="T875" s="19"/>
      <c r="U875" s="19"/>
      <c r="V875" s="19"/>
      <c r="W875" s="19"/>
      <c r="X875" s="19"/>
    </row>
    <row r="876" spans="6:24" x14ac:dyDescent="0.2">
      <c r="F876" s="19"/>
      <c r="G876" s="35"/>
      <c r="H876" s="35"/>
      <c r="I876" s="35"/>
      <c r="J876" s="19"/>
      <c r="K876" s="19"/>
      <c r="L876" s="19"/>
      <c r="M876" s="19"/>
      <c r="N876" s="19"/>
      <c r="O876" s="19"/>
      <c r="P876" s="19"/>
      <c r="Q876" s="19"/>
      <c r="R876" s="19"/>
      <c r="S876" s="19"/>
      <c r="T876" s="19"/>
      <c r="U876" s="19"/>
      <c r="V876" s="19"/>
      <c r="W876" s="19"/>
      <c r="X876" s="19"/>
    </row>
    <row r="877" spans="6:24" x14ac:dyDescent="0.2">
      <c r="F877" s="19"/>
      <c r="G877" s="35"/>
      <c r="H877" s="35"/>
      <c r="I877" s="35"/>
      <c r="J877" s="19"/>
      <c r="K877" s="19"/>
      <c r="L877" s="19"/>
      <c r="M877" s="19"/>
      <c r="N877" s="19"/>
      <c r="O877" s="19"/>
      <c r="P877" s="19"/>
      <c r="Q877" s="19"/>
      <c r="R877" s="19"/>
      <c r="S877" s="19"/>
      <c r="T877" s="19"/>
      <c r="U877" s="19"/>
      <c r="V877" s="19"/>
      <c r="W877" s="19"/>
      <c r="X877" s="19"/>
    </row>
    <row r="878" spans="6:24" x14ac:dyDescent="0.2">
      <c r="F878" s="19"/>
      <c r="G878" s="35"/>
      <c r="H878" s="35"/>
      <c r="I878" s="35"/>
      <c r="J878" s="19"/>
      <c r="K878" s="19"/>
      <c r="L878" s="19"/>
      <c r="M878" s="19"/>
      <c r="N878" s="19"/>
      <c r="O878" s="19"/>
      <c r="P878" s="19"/>
      <c r="Q878" s="19"/>
      <c r="R878" s="19"/>
      <c r="S878" s="19"/>
      <c r="T878" s="19"/>
      <c r="U878" s="19"/>
      <c r="V878" s="19"/>
      <c r="W878" s="19"/>
      <c r="X878" s="19"/>
    </row>
    <row r="879" spans="6:24" x14ac:dyDescent="0.2">
      <c r="F879" s="19"/>
      <c r="G879" s="35"/>
      <c r="H879" s="35"/>
      <c r="I879" s="35"/>
      <c r="J879" s="19"/>
      <c r="K879" s="19"/>
      <c r="L879" s="19"/>
      <c r="M879" s="19"/>
      <c r="N879" s="19"/>
      <c r="O879" s="19"/>
      <c r="P879" s="19"/>
      <c r="Q879" s="19"/>
      <c r="R879" s="19"/>
      <c r="S879" s="19"/>
      <c r="T879" s="19"/>
      <c r="U879" s="19"/>
      <c r="V879" s="19"/>
      <c r="W879" s="19"/>
      <c r="X879" s="19"/>
    </row>
    <row r="880" spans="6:24" x14ac:dyDescent="0.2">
      <c r="F880" s="19"/>
      <c r="G880" s="35"/>
      <c r="H880" s="35"/>
      <c r="I880" s="35"/>
      <c r="J880" s="19"/>
      <c r="K880" s="19"/>
      <c r="L880" s="19"/>
      <c r="M880" s="19"/>
      <c r="N880" s="19"/>
      <c r="O880" s="19"/>
      <c r="P880" s="19"/>
      <c r="Q880" s="19"/>
      <c r="R880" s="19"/>
      <c r="S880" s="19"/>
      <c r="T880" s="19"/>
      <c r="U880" s="19"/>
      <c r="V880" s="19"/>
      <c r="W880" s="19"/>
      <c r="X880" s="19"/>
    </row>
    <row r="881" spans="6:24" x14ac:dyDescent="0.2">
      <c r="F881" s="19"/>
      <c r="G881" s="35"/>
      <c r="H881" s="35"/>
      <c r="I881" s="35"/>
      <c r="J881" s="19"/>
      <c r="K881" s="19"/>
      <c r="L881" s="19"/>
      <c r="M881" s="19"/>
      <c r="N881" s="19"/>
      <c r="O881" s="19"/>
      <c r="P881" s="19"/>
      <c r="Q881" s="19"/>
      <c r="R881" s="19"/>
      <c r="S881" s="19"/>
      <c r="T881" s="19"/>
      <c r="U881" s="19"/>
      <c r="V881" s="19"/>
      <c r="W881" s="19"/>
      <c r="X881" s="19"/>
    </row>
    <row r="882" spans="6:24" x14ac:dyDescent="0.2">
      <c r="F882" s="19"/>
      <c r="G882" s="35"/>
      <c r="H882" s="35"/>
      <c r="I882" s="35"/>
      <c r="J882" s="19"/>
      <c r="K882" s="19"/>
      <c r="L882" s="19"/>
      <c r="M882" s="19"/>
      <c r="N882" s="19"/>
      <c r="O882" s="19"/>
      <c r="P882" s="19"/>
      <c r="Q882" s="19"/>
      <c r="R882" s="19"/>
      <c r="S882" s="19"/>
      <c r="T882" s="19"/>
      <c r="U882" s="19"/>
      <c r="V882" s="19"/>
      <c r="W882" s="19"/>
      <c r="X882" s="19"/>
    </row>
    <row r="883" spans="6:24" x14ac:dyDescent="0.2">
      <c r="F883" s="19"/>
      <c r="G883" s="35"/>
      <c r="H883" s="35"/>
      <c r="I883" s="35"/>
      <c r="J883" s="19"/>
      <c r="K883" s="19"/>
      <c r="L883" s="19"/>
      <c r="M883" s="19"/>
      <c r="N883" s="19"/>
      <c r="O883" s="19"/>
      <c r="P883" s="19"/>
      <c r="Q883" s="19"/>
      <c r="R883" s="19"/>
      <c r="S883" s="19"/>
      <c r="T883" s="19"/>
      <c r="U883" s="19"/>
      <c r="V883" s="19"/>
      <c r="W883" s="19"/>
      <c r="X883" s="19"/>
    </row>
    <row r="884" spans="6:24" x14ac:dyDescent="0.2">
      <c r="F884" s="19"/>
      <c r="G884" s="35"/>
      <c r="H884" s="35"/>
      <c r="I884" s="35"/>
      <c r="J884" s="19"/>
      <c r="K884" s="19"/>
      <c r="L884" s="19"/>
      <c r="M884" s="19"/>
      <c r="N884" s="19"/>
      <c r="O884" s="19"/>
      <c r="P884" s="19"/>
      <c r="Q884" s="19"/>
      <c r="R884" s="19"/>
      <c r="S884" s="19"/>
      <c r="T884" s="19"/>
      <c r="U884" s="19"/>
      <c r="V884" s="19"/>
      <c r="W884" s="19"/>
      <c r="X884" s="19"/>
    </row>
    <row r="885" spans="6:24" x14ac:dyDescent="0.2">
      <c r="F885" s="19"/>
      <c r="G885" s="35"/>
      <c r="H885" s="35"/>
      <c r="I885" s="35"/>
      <c r="J885" s="19"/>
      <c r="K885" s="19"/>
      <c r="L885" s="19"/>
      <c r="M885" s="19"/>
      <c r="N885" s="19"/>
      <c r="O885" s="19"/>
      <c r="P885" s="19"/>
      <c r="Q885" s="19"/>
      <c r="R885" s="19"/>
      <c r="S885" s="19"/>
      <c r="T885" s="19"/>
      <c r="U885" s="19"/>
      <c r="V885" s="19"/>
      <c r="W885" s="19"/>
      <c r="X885" s="19"/>
    </row>
    <row r="886" spans="6:24" x14ac:dyDescent="0.2">
      <c r="F886" s="19"/>
      <c r="G886" s="35"/>
      <c r="H886" s="35"/>
      <c r="I886" s="35"/>
      <c r="J886" s="19"/>
      <c r="K886" s="19"/>
      <c r="L886" s="19"/>
      <c r="M886" s="19"/>
      <c r="N886" s="19"/>
      <c r="O886" s="19"/>
      <c r="P886" s="19"/>
      <c r="Q886" s="19"/>
      <c r="R886" s="19"/>
      <c r="S886" s="19"/>
      <c r="T886" s="19"/>
      <c r="U886" s="19"/>
      <c r="V886" s="19"/>
      <c r="W886" s="19"/>
      <c r="X886" s="19"/>
    </row>
    <row r="887" spans="6:24" x14ac:dyDescent="0.2">
      <c r="F887" s="19"/>
      <c r="G887" s="35"/>
      <c r="H887" s="35"/>
      <c r="I887" s="35"/>
      <c r="J887" s="19"/>
      <c r="K887" s="19"/>
      <c r="L887" s="19"/>
      <c r="M887" s="19"/>
      <c r="N887" s="19"/>
      <c r="O887" s="19"/>
      <c r="P887" s="19"/>
      <c r="Q887" s="19"/>
      <c r="R887" s="19"/>
      <c r="S887" s="19"/>
      <c r="T887" s="19"/>
      <c r="U887" s="19"/>
      <c r="V887" s="19"/>
      <c r="W887" s="19"/>
      <c r="X887" s="19"/>
    </row>
    <row r="888" spans="6:24" x14ac:dyDescent="0.2">
      <c r="F888" s="19"/>
      <c r="G888" s="35"/>
      <c r="H888" s="35"/>
      <c r="I888" s="35"/>
      <c r="J888" s="19"/>
      <c r="K888" s="19"/>
      <c r="L888" s="19"/>
      <c r="M888" s="19"/>
      <c r="N888" s="19"/>
      <c r="O888" s="19"/>
      <c r="P888" s="19"/>
      <c r="Q888" s="19"/>
      <c r="R888" s="19"/>
      <c r="S888" s="19"/>
      <c r="T888" s="19"/>
      <c r="U888" s="19"/>
      <c r="V888" s="19"/>
      <c r="W888" s="19"/>
      <c r="X888" s="19"/>
    </row>
    <row r="889" spans="6:24" x14ac:dyDescent="0.2">
      <c r="F889" s="19"/>
      <c r="G889" s="35"/>
      <c r="H889" s="35"/>
      <c r="I889" s="35"/>
      <c r="J889" s="19"/>
      <c r="K889" s="19"/>
      <c r="L889" s="19"/>
      <c r="M889" s="19"/>
      <c r="N889" s="19"/>
      <c r="O889" s="19"/>
      <c r="P889" s="19"/>
      <c r="Q889" s="19"/>
      <c r="R889" s="19"/>
      <c r="S889" s="19"/>
      <c r="T889" s="19"/>
      <c r="U889" s="19"/>
      <c r="V889" s="19"/>
      <c r="W889" s="19"/>
      <c r="X889" s="19"/>
    </row>
    <row r="890" spans="6:24" x14ac:dyDescent="0.2">
      <c r="F890" s="19"/>
      <c r="G890" s="35"/>
      <c r="H890" s="35"/>
      <c r="I890" s="35"/>
      <c r="J890" s="19"/>
      <c r="K890" s="19"/>
      <c r="L890" s="19"/>
      <c r="M890" s="19"/>
      <c r="N890" s="19"/>
      <c r="O890" s="19"/>
      <c r="P890" s="19"/>
      <c r="Q890" s="19"/>
      <c r="R890" s="19"/>
      <c r="S890" s="19"/>
      <c r="T890" s="19"/>
      <c r="U890" s="19"/>
      <c r="V890" s="19"/>
      <c r="W890" s="19"/>
      <c r="X890" s="19"/>
    </row>
    <row r="891" spans="6:24" x14ac:dyDescent="0.2">
      <c r="F891" s="19"/>
      <c r="G891" s="35"/>
      <c r="H891" s="35"/>
      <c r="I891" s="35"/>
      <c r="J891" s="19"/>
      <c r="K891" s="19"/>
      <c r="L891" s="19"/>
      <c r="M891" s="19"/>
      <c r="N891" s="19"/>
      <c r="O891" s="19"/>
      <c r="P891" s="19"/>
      <c r="Q891" s="19"/>
      <c r="R891" s="19"/>
      <c r="S891" s="19"/>
      <c r="T891" s="19"/>
      <c r="U891" s="19"/>
      <c r="V891" s="19"/>
      <c r="W891" s="19"/>
      <c r="X891" s="19"/>
    </row>
    <row r="892" spans="6:24" x14ac:dyDescent="0.2">
      <c r="F892" s="19"/>
      <c r="G892" s="35"/>
      <c r="H892" s="35"/>
      <c r="I892" s="35"/>
      <c r="J892" s="19"/>
      <c r="K892" s="19"/>
      <c r="L892" s="19"/>
      <c r="M892" s="19"/>
      <c r="N892" s="19"/>
      <c r="O892" s="19"/>
      <c r="P892" s="19"/>
      <c r="Q892" s="19"/>
      <c r="R892" s="19"/>
      <c r="S892" s="19"/>
      <c r="T892" s="19"/>
      <c r="U892" s="19"/>
      <c r="V892" s="19"/>
      <c r="W892" s="19"/>
      <c r="X892" s="19"/>
    </row>
    <row r="893" spans="6:24" x14ac:dyDescent="0.2">
      <c r="F893" s="19"/>
      <c r="G893" s="35"/>
      <c r="H893" s="35"/>
      <c r="I893" s="35"/>
      <c r="J893" s="19"/>
      <c r="K893" s="19"/>
      <c r="L893" s="19"/>
      <c r="M893" s="19"/>
      <c r="N893" s="19"/>
      <c r="O893" s="19"/>
      <c r="P893" s="19"/>
      <c r="Q893" s="19"/>
      <c r="R893" s="19"/>
      <c r="S893" s="19"/>
      <c r="T893" s="19"/>
      <c r="U893" s="19"/>
      <c r="V893" s="19"/>
      <c r="W893" s="19"/>
      <c r="X893" s="19"/>
    </row>
    <row r="894" spans="6:24" x14ac:dyDescent="0.2">
      <c r="F894" s="19"/>
      <c r="G894" s="35"/>
      <c r="H894" s="35"/>
      <c r="I894" s="35"/>
      <c r="J894" s="19"/>
      <c r="K894" s="19"/>
      <c r="L894" s="19"/>
      <c r="M894" s="19"/>
      <c r="N894" s="19"/>
      <c r="O894" s="19"/>
      <c r="P894" s="19"/>
      <c r="Q894" s="19"/>
      <c r="R894" s="19"/>
      <c r="S894" s="19"/>
      <c r="T894" s="19"/>
      <c r="U894" s="19"/>
      <c r="V894" s="19"/>
      <c r="W894" s="19"/>
      <c r="X894" s="19"/>
    </row>
    <row r="895" spans="6:24" x14ac:dyDescent="0.2">
      <c r="F895" s="19"/>
      <c r="G895" s="35"/>
      <c r="H895" s="35"/>
      <c r="I895" s="35"/>
      <c r="J895" s="19"/>
      <c r="K895" s="19"/>
      <c r="L895" s="19"/>
      <c r="M895" s="19"/>
      <c r="N895" s="19"/>
      <c r="O895" s="19"/>
      <c r="P895" s="19"/>
      <c r="Q895" s="19"/>
      <c r="R895" s="19"/>
      <c r="S895" s="19"/>
      <c r="T895" s="19"/>
      <c r="U895" s="19"/>
      <c r="V895" s="19"/>
      <c r="W895" s="19"/>
      <c r="X895" s="19"/>
    </row>
    <row r="896" spans="6:24" x14ac:dyDescent="0.2">
      <c r="F896" s="19"/>
      <c r="G896" s="35"/>
      <c r="H896" s="35"/>
      <c r="I896" s="35"/>
      <c r="J896" s="19"/>
      <c r="K896" s="19"/>
      <c r="L896" s="19"/>
      <c r="M896" s="19"/>
      <c r="N896" s="19"/>
      <c r="O896" s="19"/>
      <c r="P896" s="19"/>
      <c r="Q896" s="19"/>
      <c r="R896" s="19"/>
      <c r="S896" s="19"/>
      <c r="T896" s="19"/>
      <c r="U896" s="19"/>
      <c r="V896" s="19"/>
      <c r="W896" s="19"/>
      <c r="X896" s="19"/>
    </row>
    <row r="897" spans="6:24" x14ac:dyDescent="0.2">
      <c r="F897" s="19"/>
      <c r="G897" s="35"/>
      <c r="H897" s="35"/>
      <c r="I897" s="35"/>
      <c r="J897" s="19"/>
      <c r="K897" s="19"/>
      <c r="L897" s="19"/>
      <c r="M897" s="19"/>
      <c r="N897" s="19"/>
      <c r="O897" s="19"/>
      <c r="P897" s="19"/>
      <c r="Q897" s="19"/>
      <c r="R897" s="19"/>
      <c r="S897" s="19"/>
      <c r="T897" s="19"/>
      <c r="U897" s="19"/>
      <c r="V897" s="19"/>
      <c r="W897" s="19"/>
      <c r="X897" s="19"/>
    </row>
    <row r="898" spans="6:24" x14ac:dyDescent="0.2">
      <c r="F898" s="19"/>
      <c r="G898" s="35"/>
      <c r="H898" s="35"/>
      <c r="I898" s="35"/>
      <c r="J898" s="19"/>
      <c r="K898" s="19"/>
      <c r="L898" s="19"/>
      <c r="M898" s="19"/>
      <c r="N898" s="19"/>
      <c r="O898" s="19"/>
      <c r="P898" s="19"/>
      <c r="Q898" s="19"/>
      <c r="R898" s="19"/>
      <c r="S898" s="19"/>
      <c r="T898" s="19"/>
      <c r="U898" s="19"/>
      <c r="V898" s="19"/>
      <c r="W898" s="19"/>
      <c r="X898" s="19"/>
    </row>
    <row r="899" spans="6:24" x14ac:dyDescent="0.2">
      <c r="F899" s="19"/>
      <c r="G899" s="35"/>
      <c r="H899" s="35"/>
      <c r="I899" s="35"/>
      <c r="J899" s="19"/>
      <c r="K899" s="19"/>
      <c r="L899" s="19"/>
      <c r="M899" s="19"/>
      <c r="N899" s="19"/>
      <c r="O899" s="19"/>
      <c r="P899" s="19"/>
      <c r="Q899" s="19"/>
      <c r="R899" s="19"/>
      <c r="S899" s="19"/>
      <c r="T899" s="19"/>
      <c r="U899" s="19"/>
      <c r="V899" s="19"/>
      <c r="W899" s="19"/>
      <c r="X899" s="19"/>
    </row>
    <row r="900" spans="6:24" x14ac:dyDescent="0.2">
      <c r="F900" s="19"/>
      <c r="G900" s="35"/>
      <c r="H900" s="35"/>
      <c r="I900" s="35"/>
      <c r="J900" s="19"/>
      <c r="K900" s="19"/>
      <c r="L900" s="19"/>
      <c r="M900" s="19"/>
      <c r="N900" s="19"/>
      <c r="O900" s="19"/>
      <c r="P900" s="19"/>
      <c r="Q900" s="19"/>
      <c r="R900" s="19"/>
      <c r="S900" s="19"/>
      <c r="T900" s="19"/>
      <c r="U900" s="19"/>
      <c r="V900" s="19"/>
      <c r="W900" s="19"/>
      <c r="X900" s="19"/>
    </row>
    <row r="901" spans="6:24" x14ac:dyDescent="0.2">
      <c r="F901" s="19"/>
      <c r="G901" s="35"/>
      <c r="H901" s="35"/>
      <c r="I901" s="35"/>
      <c r="J901" s="19"/>
      <c r="K901" s="19"/>
      <c r="L901" s="19"/>
      <c r="M901" s="19"/>
      <c r="N901" s="19"/>
      <c r="O901" s="19"/>
      <c r="P901" s="19"/>
      <c r="Q901" s="19"/>
      <c r="R901" s="19"/>
      <c r="S901" s="19"/>
      <c r="T901" s="19"/>
      <c r="U901" s="19"/>
      <c r="V901" s="19"/>
      <c r="W901" s="19"/>
      <c r="X901" s="19"/>
    </row>
    <row r="902" spans="6:24" x14ac:dyDescent="0.2">
      <c r="F902" s="19"/>
      <c r="G902" s="35"/>
      <c r="H902" s="35"/>
      <c r="I902" s="35"/>
      <c r="J902" s="19"/>
      <c r="K902" s="19"/>
      <c r="L902" s="19"/>
      <c r="M902" s="19"/>
      <c r="N902" s="19"/>
      <c r="O902" s="19"/>
      <c r="P902" s="19"/>
      <c r="Q902" s="19"/>
      <c r="R902" s="19"/>
      <c r="S902" s="19"/>
      <c r="T902" s="19"/>
      <c r="U902" s="19"/>
      <c r="V902" s="19"/>
      <c r="W902" s="19"/>
      <c r="X902" s="19"/>
    </row>
    <row r="903" spans="6:24" x14ac:dyDescent="0.2">
      <c r="F903" s="19"/>
      <c r="G903" s="35"/>
      <c r="H903" s="35"/>
      <c r="I903" s="35"/>
      <c r="J903" s="19"/>
      <c r="K903" s="19"/>
      <c r="L903" s="19"/>
      <c r="M903" s="19"/>
      <c r="N903" s="19"/>
      <c r="O903" s="19"/>
      <c r="P903" s="19"/>
      <c r="Q903" s="19"/>
      <c r="R903" s="19"/>
      <c r="S903" s="19"/>
      <c r="T903" s="19"/>
      <c r="U903" s="19"/>
      <c r="V903" s="19"/>
      <c r="W903" s="19"/>
      <c r="X903" s="19"/>
    </row>
    <row r="904" spans="6:24" x14ac:dyDescent="0.2">
      <c r="F904" s="19"/>
      <c r="G904" s="35"/>
      <c r="H904" s="35"/>
      <c r="I904" s="35"/>
      <c r="J904" s="19"/>
      <c r="K904" s="19"/>
      <c r="L904" s="19"/>
      <c r="M904" s="19"/>
      <c r="N904" s="19"/>
      <c r="O904" s="19"/>
      <c r="P904" s="19"/>
      <c r="Q904" s="19"/>
      <c r="R904" s="19"/>
      <c r="S904" s="19"/>
      <c r="T904" s="19"/>
      <c r="U904" s="19"/>
      <c r="V904" s="19"/>
      <c r="W904" s="19"/>
      <c r="X904" s="19"/>
    </row>
    <row r="905" spans="6:24" x14ac:dyDescent="0.2">
      <c r="F905" s="19"/>
      <c r="G905" s="35"/>
      <c r="H905" s="35"/>
      <c r="I905" s="35"/>
      <c r="J905" s="19"/>
      <c r="K905" s="19"/>
      <c r="L905" s="19"/>
      <c r="M905" s="19"/>
      <c r="N905" s="19"/>
      <c r="O905" s="19"/>
      <c r="P905" s="19"/>
      <c r="Q905" s="19"/>
      <c r="R905" s="19"/>
      <c r="S905" s="19"/>
      <c r="T905" s="19"/>
      <c r="U905" s="19"/>
      <c r="V905" s="19"/>
      <c r="W905" s="19"/>
      <c r="X905" s="19"/>
    </row>
    <row r="906" spans="6:24" x14ac:dyDescent="0.2">
      <c r="F906" s="19"/>
      <c r="G906" s="35"/>
      <c r="H906" s="35"/>
      <c r="I906" s="35"/>
      <c r="J906" s="19"/>
      <c r="K906" s="19"/>
      <c r="L906" s="19"/>
      <c r="M906" s="19"/>
      <c r="N906" s="19"/>
      <c r="O906" s="19"/>
      <c r="P906" s="19"/>
      <c r="Q906" s="19"/>
      <c r="R906" s="19"/>
      <c r="S906" s="19"/>
      <c r="T906" s="19"/>
      <c r="U906" s="19"/>
      <c r="V906" s="19"/>
      <c r="W906" s="19"/>
      <c r="X906" s="19"/>
    </row>
    <row r="907" spans="6:24" x14ac:dyDescent="0.2">
      <c r="F907" s="19"/>
      <c r="G907" s="35"/>
      <c r="H907" s="35"/>
      <c r="I907" s="35"/>
      <c r="J907" s="19"/>
      <c r="K907" s="19"/>
      <c r="L907" s="19"/>
      <c r="M907" s="19"/>
      <c r="N907" s="19"/>
      <c r="O907" s="19"/>
      <c r="P907" s="19"/>
      <c r="Q907" s="19"/>
      <c r="R907" s="19"/>
      <c r="S907" s="19"/>
      <c r="T907" s="19"/>
      <c r="U907" s="19"/>
      <c r="V907" s="19"/>
      <c r="W907" s="19"/>
      <c r="X907" s="19"/>
    </row>
    <row r="908" spans="6:24" x14ac:dyDescent="0.2">
      <c r="F908" s="19"/>
      <c r="G908" s="35"/>
      <c r="H908" s="35"/>
      <c r="I908" s="35"/>
      <c r="J908" s="19"/>
      <c r="K908" s="19"/>
      <c r="L908" s="19"/>
      <c r="M908" s="19"/>
      <c r="N908" s="19"/>
      <c r="O908" s="19"/>
      <c r="P908" s="19"/>
      <c r="Q908" s="19"/>
      <c r="R908" s="19"/>
      <c r="S908" s="19"/>
      <c r="T908" s="19"/>
      <c r="U908" s="19"/>
      <c r="V908" s="19"/>
      <c r="W908" s="19"/>
      <c r="X908" s="19"/>
    </row>
    <row r="909" spans="6:24" x14ac:dyDescent="0.2">
      <c r="F909" s="19"/>
      <c r="G909" s="35"/>
      <c r="H909" s="35"/>
      <c r="I909" s="35"/>
      <c r="J909" s="19"/>
      <c r="K909" s="19"/>
      <c r="L909" s="19"/>
      <c r="M909" s="19"/>
      <c r="N909" s="19"/>
      <c r="O909" s="19"/>
      <c r="P909" s="19"/>
      <c r="Q909" s="19"/>
      <c r="R909" s="19"/>
      <c r="S909" s="19"/>
      <c r="T909" s="19"/>
      <c r="U909" s="19"/>
      <c r="V909" s="19"/>
      <c r="W909" s="19"/>
      <c r="X909" s="19"/>
    </row>
    <row r="910" spans="6:24" x14ac:dyDescent="0.2">
      <c r="F910" s="19"/>
      <c r="G910" s="35"/>
      <c r="H910" s="35"/>
      <c r="I910" s="35"/>
      <c r="J910" s="19"/>
      <c r="K910" s="19"/>
      <c r="L910" s="19"/>
      <c r="M910" s="19"/>
      <c r="N910" s="19"/>
      <c r="O910" s="19"/>
      <c r="P910" s="19"/>
      <c r="Q910" s="19"/>
      <c r="R910" s="19"/>
      <c r="S910" s="19"/>
      <c r="T910" s="19"/>
      <c r="U910" s="19"/>
      <c r="V910" s="19"/>
      <c r="W910" s="19"/>
      <c r="X910" s="19"/>
    </row>
    <row r="911" spans="6:24" x14ac:dyDescent="0.2">
      <c r="F911" s="19"/>
      <c r="G911" s="35"/>
      <c r="H911" s="35"/>
      <c r="I911" s="35"/>
      <c r="J911" s="19"/>
      <c r="K911" s="19"/>
      <c r="L911" s="19"/>
      <c r="M911" s="19"/>
      <c r="N911" s="19"/>
      <c r="O911" s="19"/>
      <c r="P911" s="19"/>
      <c r="Q911" s="19"/>
      <c r="R911" s="19"/>
      <c r="S911" s="19"/>
      <c r="T911" s="19"/>
      <c r="U911" s="19"/>
      <c r="V911" s="19"/>
      <c r="W911" s="19"/>
      <c r="X911" s="19"/>
    </row>
    <row r="912" spans="6:24" x14ac:dyDescent="0.2">
      <c r="F912" s="19"/>
      <c r="G912" s="35"/>
      <c r="H912" s="35"/>
      <c r="I912" s="35"/>
      <c r="J912" s="19"/>
      <c r="K912" s="19"/>
      <c r="L912" s="19"/>
      <c r="M912" s="19"/>
      <c r="N912" s="19"/>
      <c r="O912" s="19"/>
      <c r="P912" s="19"/>
      <c r="Q912" s="19"/>
      <c r="R912" s="19"/>
      <c r="S912" s="19"/>
      <c r="T912" s="19"/>
      <c r="U912" s="19"/>
      <c r="V912" s="19"/>
      <c r="W912" s="19"/>
      <c r="X912" s="19"/>
    </row>
    <row r="913" spans="6:24" x14ac:dyDescent="0.2">
      <c r="F913" s="19"/>
      <c r="G913" s="35"/>
      <c r="H913" s="35"/>
      <c r="I913" s="35"/>
      <c r="J913" s="19"/>
      <c r="K913" s="19"/>
      <c r="L913" s="19"/>
      <c r="M913" s="19"/>
      <c r="N913" s="19"/>
      <c r="O913" s="19"/>
      <c r="P913" s="19"/>
      <c r="Q913" s="19"/>
      <c r="R913" s="19"/>
      <c r="S913" s="19"/>
      <c r="T913" s="19"/>
      <c r="U913" s="19"/>
      <c r="V913" s="19"/>
      <c r="W913" s="19"/>
      <c r="X913" s="19"/>
    </row>
    <row r="914" spans="6:24" x14ac:dyDescent="0.2">
      <c r="F914" s="19"/>
      <c r="G914" s="35"/>
      <c r="H914" s="35"/>
      <c r="I914" s="35"/>
      <c r="J914" s="19"/>
      <c r="K914" s="19"/>
      <c r="L914" s="19"/>
      <c r="M914" s="19"/>
      <c r="N914" s="19"/>
      <c r="O914" s="19"/>
      <c r="P914" s="19"/>
      <c r="Q914" s="19"/>
      <c r="R914" s="19"/>
      <c r="S914" s="19"/>
      <c r="T914" s="19"/>
      <c r="U914" s="19"/>
      <c r="V914" s="19"/>
      <c r="W914" s="19"/>
      <c r="X914" s="19"/>
    </row>
    <row r="915" spans="6:24" x14ac:dyDescent="0.2">
      <c r="F915" s="19"/>
      <c r="G915" s="35"/>
      <c r="H915" s="35"/>
      <c r="I915" s="35"/>
      <c r="J915" s="19"/>
      <c r="K915" s="19"/>
      <c r="L915" s="19"/>
      <c r="M915" s="19"/>
      <c r="N915" s="19"/>
      <c r="O915" s="19"/>
      <c r="P915" s="19"/>
      <c r="Q915" s="19"/>
      <c r="R915" s="19"/>
      <c r="S915" s="19"/>
      <c r="T915" s="19"/>
      <c r="U915" s="19"/>
      <c r="V915" s="19"/>
      <c r="W915" s="19"/>
      <c r="X915" s="19"/>
    </row>
    <row r="916" spans="6:24" x14ac:dyDescent="0.2">
      <c r="F916" s="19"/>
      <c r="G916" s="35"/>
      <c r="H916" s="35"/>
      <c r="I916" s="35"/>
      <c r="J916" s="19"/>
      <c r="K916" s="19"/>
      <c r="L916" s="19"/>
      <c r="M916" s="19"/>
      <c r="N916" s="19"/>
      <c r="O916" s="19"/>
      <c r="P916" s="19"/>
      <c r="Q916" s="19"/>
      <c r="R916" s="19"/>
      <c r="S916" s="19"/>
      <c r="T916" s="19"/>
      <c r="U916" s="19"/>
      <c r="V916" s="19"/>
      <c r="W916" s="19"/>
      <c r="X916" s="19"/>
    </row>
    <row r="917" spans="6:24" x14ac:dyDescent="0.2">
      <c r="F917" s="19"/>
      <c r="G917" s="35"/>
      <c r="H917" s="35"/>
      <c r="I917" s="35"/>
      <c r="J917" s="19"/>
      <c r="K917" s="19"/>
      <c r="L917" s="19"/>
      <c r="M917" s="19"/>
      <c r="N917" s="19"/>
      <c r="O917" s="19"/>
      <c r="P917" s="19"/>
      <c r="Q917" s="19"/>
      <c r="R917" s="19"/>
      <c r="S917" s="19"/>
      <c r="T917" s="19"/>
      <c r="U917" s="19"/>
      <c r="V917" s="19"/>
      <c r="W917" s="19"/>
      <c r="X917" s="19"/>
    </row>
    <row r="918" spans="6:24" x14ac:dyDescent="0.2">
      <c r="F918" s="19"/>
      <c r="G918" s="35"/>
      <c r="H918" s="35"/>
      <c r="I918" s="35"/>
      <c r="J918" s="19"/>
      <c r="K918" s="19"/>
      <c r="L918" s="19"/>
      <c r="M918" s="19"/>
      <c r="N918" s="19"/>
      <c r="O918" s="19"/>
      <c r="P918" s="19"/>
      <c r="Q918" s="19"/>
      <c r="R918" s="19"/>
      <c r="S918" s="19"/>
      <c r="T918" s="19"/>
      <c r="U918" s="19"/>
      <c r="V918" s="19"/>
      <c r="W918" s="19"/>
      <c r="X918" s="19"/>
    </row>
    <row r="919" spans="6:24" x14ac:dyDescent="0.2">
      <c r="F919" s="19"/>
      <c r="G919" s="35"/>
      <c r="H919" s="35"/>
      <c r="I919" s="35"/>
      <c r="J919" s="19"/>
      <c r="K919" s="19"/>
      <c r="L919" s="19"/>
      <c r="M919" s="19"/>
      <c r="N919" s="19"/>
      <c r="O919" s="19"/>
      <c r="P919" s="19"/>
      <c r="Q919" s="19"/>
      <c r="R919" s="19"/>
      <c r="S919" s="19"/>
      <c r="T919" s="19"/>
      <c r="U919" s="19"/>
      <c r="V919" s="19"/>
      <c r="W919" s="19"/>
      <c r="X919" s="19"/>
    </row>
    <row r="920" spans="6:24" x14ac:dyDescent="0.2">
      <c r="F920" s="19"/>
      <c r="G920" s="35"/>
      <c r="H920" s="35"/>
      <c r="I920" s="35"/>
      <c r="J920" s="19"/>
      <c r="K920" s="19"/>
      <c r="L920" s="19"/>
      <c r="M920" s="19"/>
      <c r="N920" s="19"/>
      <c r="O920" s="19"/>
      <c r="P920" s="19"/>
      <c r="Q920" s="19"/>
      <c r="R920" s="19"/>
      <c r="S920" s="19"/>
      <c r="T920" s="19"/>
      <c r="U920" s="19"/>
      <c r="V920" s="19"/>
      <c r="W920" s="19"/>
      <c r="X920" s="19"/>
    </row>
    <row r="921" spans="6:24" x14ac:dyDescent="0.2">
      <c r="F921" s="19"/>
      <c r="G921" s="35"/>
      <c r="H921" s="35"/>
      <c r="I921" s="35"/>
      <c r="J921" s="19"/>
      <c r="K921" s="19"/>
      <c r="L921" s="19"/>
      <c r="M921" s="19"/>
      <c r="N921" s="19"/>
      <c r="O921" s="19"/>
      <c r="P921" s="19"/>
      <c r="Q921" s="19"/>
      <c r="R921" s="19"/>
      <c r="S921" s="19"/>
      <c r="T921" s="19"/>
      <c r="U921" s="19"/>
      <c r="V921" s="19"/>
      <c r="W921" s="19"/>
      <c r="X921" s="19"/>
    </row>
    <row r="922" spans="6:24" x14ac:dyDescent="0.2">
      <c r="F922" s="19"/>
      <c r="G922" s="35"/>
      <c r="H922" s="35"/>
      <c r="I922" s="35"/>
      <c r="J922" s="19"/>
      <c r="K922" s="19"/>
      <c r="L922" s="19"/>
      <c r="M922" s="19"/>
      <c r="N922" s="19"/>
      <c r="O922" s="19"/>
      <c r="P922" s="19"/>
      <c r="Q922" s="19"/>
      <c r="R922" s="19"/>
      <c r="S922" s="19"/>
      <c r="T922" s="19"/>
      <c r="U922" s="19"/>
      <c r="V922" s="19"/>
      <c r="W922" s="19"/>
      <c r="X922" s="19"/>
    </row>
    <row r="923" spans="6:24" x14ac:dyDescent="0.2">
      <c r="F923" s="19"/>
      <c r="G923" s="35"/>
      <c r="H923" s="35"/>
      <c r="I923" s="35"/>
      <c r="J923" s="19"/>
      <c r="K923" s="19"/>
      <c r="L923" s="19"/>
      <c r="M923" s="19"/>
      <c r="N923" s="19"/>
      <c r="O923" s="19"/>
      <c r="P923" s="19"/>
      <c r="Q923" s="19"/>
      <c r="R923" s="19"/>
      <c r="S923" s="19"/>
      <c r="T923" s="19"/>
      <c r="U923" s="19"/>
      <c r="V923" s="19"/>
      <c r="W923" s="19"/>
      <c r="X923" s="19"/>
    </row>
    <row r="924" spans="6:24" x14ac:dyDescent="0.2">
      <c r="F924" s="19"/>
      <c r="G924" s="35"/>
      <c r="H924" s="35"/>
      <c r="I924" s="35"/>
      <c r="J924" s="19"/>
      <c r="K924" s="19"/>
      <c r="L924" s="19"/>
      <c r="M924" s="19"/>
      <c r="N924" s="19"/>
      <c r="O924" s="19"/>
      <c r="P924" s="19"/>
      <c r="Q924" s="19"/>
      <c r="R924" s="19"/>
      <c r="S924" s="19"/>
      <c r="T924" s="19"/>
      <c r="U924" s="19"/>
      <c r="V924" s="19"/>
      <c r="W924" s="19"/>
      <c r="X924" s="19"/>
    </row>
    <row r="925" spans="6:24" x14ac:dyDescent="0.2">
      <c r="F925" s="19"/>
      <c r="G925" s="35"/>
      <c r="H925" s="35"/>
      <c r="I925" s="35"/>
      <c r="J925" s="19"/>
      <c r="K925" s="19"/>
      <c r="L925" s="19"/>
      <c r="M925" s="19"/>
      <c r="N925" s="19"/>
      <c r="O925" s="19"/>
      <c r="P925" s="19"/>
      <c r="Q925" s="19"/>
      <c r="R925" s="19"/>
      <c r="S925" s="19"/>
      <c r="T925" s="19"/>
      <c r="U925" s="19"/>
      <c r="V925" s="19"/>
      <c r="W925" s="19"/>
      <c r="X925" s="19"/>
    </row>
    <row r="926" spans="6:24" x14ac:dyDescent="0.2">
      <c r="F926" s="19"/>
      <c r="G926" s="35"/>
      <c r="H926" s="35"/>
      <c r="I926" s="35"/>
      <c r="J926" s="19"/>
      <c r="K926" s="19"/>
      <c r="L926" s="19"/>
      <c r="M926" s="19"/>
      <c r="N926" s="19"/>
      <c r="O926" s="19"/>
      <c r="P926" s="19"/>
      <c r="Q926" s="19"/>
      <c r="R926" s="19"/>
      <c r="S926" s="19"/>
      <c r="T926" s="19"/>
      <c r="U926" s="19"/>
      <c r="V926" s="19"/>
      <c r="W926" s="19"/>
      <c r="X926" s="19"/>
    </row>
    <row r="927" spans="6:24" x14ac:dyDescent="0.2">
      <c r="F927" s="19"/>
      <c r="G927" s="35"/>
      <c r="H927" s="35"/>
      <c r="I927" s="35"/>
      <c r="J927" s="19"/>
      <c r="K927" s="19"/>
      <c r="L927" s="19"/>
      <c r="M927" s="19"/>
      <c r="N927" s="19"/>
      <c r="O927" s="19"/>
      <c r="P927" s="19"/>
      <c r="Q927" s="19"/>
      <c r="R927" s="19"/>
      <c r="S927" s="19"/>
      <c r="T927" s="19"/>
      <c r="U927" s="19"/>
      <c r="V927" s="19"/>
      <c r="W927" s="19"/>
      <c r="X927" s="19"/>
    </row>
    <row r="928" spans="6:24" x14ac:dyDescent="0.2">
      <c r="F928" s="19"/>
      <c r="G928" s="35"/>
      <c r="H928" s="35"/>
      <c r="I928" s="35"/>
      <c r="J928" s="19"/>
      <c r="K928" s="19"/>
      <c r="L928" s="19"/>
      <c r="M928" s="19"/>
      <c r="N928" s="19"/>
      <c r="O928" s="19"/>
      <c r="P928" s="19"/>
      <c r="Q928" s="19"/>
      <c r="R928" s="19"/>
      <c r="S928" s="19"/>
      <c r="T928" s="19"/>
      <c r="U928" s="19"/>
      <c r="V928" s="19"/>
      <c r="W928" s="19"/>
      <c r="X928" s="19"/>
    </row>
    <row r="929" spans="6:24" x14ac:dyDescent="0.2">
      <c r="F929" s="19"/>
      <c r="G929" s="35"/>
      <c r="H929" s="35"/>
      <c r="I929" s="35"/>
      <c r="J929" s="19"/>
      <c r="K929" s="19"/>
      <c r="L929" s="19"/>
      <c r="M929" s="19"/>
      <c r="N929" s="19"/>
      <c r="O929" s="19"/>
      <c r="P929" s="19"/>
      <c r="Q929" s="19"/>
      <c r="R929" s="19"/>
      <c r="S929" s="19"/>
      <c r="T929" s="19"/>
      <c r="U929" s="19"/>
      <c r="V929" s="19"/>
      <c r="W929" s="19"/>
      <c r="X929" s="19"/>
    </row>
    <row r="930" spans="6:24" x14ac:dyDescent="0.2">
      <c r="F930" s="19"/>
      <c r="G930" s="35"/>
      <c r="H930" s="35"/>
      <c r="I930" s="35"/>
      <c r="J930" s="19"/>
      <c r="K930" s="19"/>
      <c r="L930" s="19"/>
      <c r="M930" s="19"/>
      <c r="N930" s="19"/>
      <c r="O930" s="19"/>
      <c r="P930" s="19"/>
      <c r="Q930" s="19"/>
      <c r="R930" s="19"/>
      <c r="S930" s="19"/>
      <c r="T930" s="19"/>
      <c r="U930" s="19"/>
      <c r="V930" s="19"/>
      <c r="W930" s="19"/>
      <c r="X930" s="19"/>
    </row>
    <row r="931" spans="6:24" x14ac:dyDescent="0.2">
      <c r="F931" s="19"/>
      <c r="G931" s="35"/>
      <c r="H931" s="35"/>
      <c r="I931" s="35"/>
      <c r="J931" s="19"/>
      <c r="K931" s="19"/>
      <c r="L931" s="19"/>
      <c r="M931" s="19"/>
      <c r="N931" s="19"/>
      <c r="O931" s="19"/>
      <c r="P931" s="19"/>
      <c r="Q931" s="19"/>
      <c r="R931" s="19"/>
      <c r="S931" s="19"/>
      <c r="T931" s="19"/>
      <c r="U931" s="19"/>
      <c r="V931" s="19"/>
      <c r="W931" s="19"/>
      <c r="X931" s="19"/>
    </row>
    <row r="932" spans="6:24" x14ac:dyDescent="0.2">
      <c r="F932" s="19"/>
      <c r="G932" s="35"/>
      <c r="H932" s="35"/>
      <c r="I932" s="35"/>
      <c r="J932" s="19"/>
      <c r="K932" s="19"/>
      <c r="L932" s="19"/>
      <c r="M932" s="19"/>
      <c r="N932" s="19"/>
      <c r="O932" s="19"/>
      <c r="P932" s="19"/>
      <c r="Q932" s="19"/>
      <c r="R932" s="19"/>
      <c r="S932" s="19"/>
      <c r="T932" s="19"/>
      <c r="U932" s="19"/>
      <c r="V932" s="19"/>
      <c r="W932" s="19"/>
      <c r="X932" s="19"/>
    </row>
    <row r="933" spans="6:24" x14ac:dyDescent="0.2">
      <c r="F933" s="19"/>
      <c r="G933" s="35"/>
      <c r="H933" s="35"/>
      <c r="I933" s="35"/>
      <c r="J933" s="19"/>
      <c r="K933" s="19"/>
      <c r="L933" s="19"/>
      <c r="M933" s="19"/>
      <c r="N933" s="19"/>
      <c r="O933" s="19"/>
      <c r="P933" s="19"/>
      <c r="Q933" s="19"/>
      <c r="R933" s="19"/>
      <c r="S933" s="19"/>
      <c r="T933" s="19"/>
      <c r="U933" s="19"/>
      <c r="V933" s="19"/>
      <c r="W933" s="19"/>
      <c r="X933" s="19"/>
    </row>
    <row r="934" spans="6:24" x14ac:dyDescent="0.2">
      <c r="F934" s="19"/>
      <c r="G934" s="35"/>
      <c r="H934" s="35"/>
      <c r="I934" s="35"/>
      <c r="J934" s="19"/>
      <c r="K934" s="19"/>
      <c r="L934" s="19"/>
      <c r="M934" s="19"/>
      <c r="N934" s="19"/>
      <c r="O934" s="19"/>
      <c r="P934" s="19"/>
      <c r="Q934" s="19"/>
      <c r="R934" s="19"/>
      <c r="S934" s="19"/>
      <c r="T934" s="19"/>
      <c r="U934" s="19"/>
      <c r="V934" s="19"/>
      <c r="W934" s="19"/>
      <c r="X934" s="19"/>
    </row>
    <row r="935" spans="6:24" x14ac:dyDescent="0.2">
      <c r="F935" s="19"/>
      <c r="G935" s="35"/>
      <c r="H935" s="35"/>
      <c r="I935" s="35"/>
      <c r="J935" s="19"/>
      <c r="K935" s="19"/>
      <c r="L935" s="19"/>
      <c r="M935" s="19"/>
      <c r="N935" s="19"/>
      <c r="O935" s="19"/>
      <c r="P935" s="19"/>
      <c r="Q935" s="19"/>
      <c r="R935" s="19"/>
      <c r="S935" s="19"/>
      <c r="T935" s="19"/>
      <c r="U935" s="19"/>
      <c r="V935" s="19"/>
      <c r="W935" s="19"/>
      <c r="X935" s="19"/>
    </row>
    <row r="936" spans="6:24" x14ac:dyDescent="0.2">
      <c r="F936" s="19"/>
      <c r="G936" s="35"/>
      <c r="H936" s="35"/>
      <c r="I936" s="35"/>
      <c r="J936" s="19"/>
      <c r="K936" s="19"/>
      <c r="L936" s="19"/>
      <c r="M936" s="19"/>
      <c r="N936" s="19"/>
      <c r="O936" s="19"/>
      <c r="P936" s="19"/>
      <c r="Q936" s="19"/>
      <c r="R936" s="19"/>
      <c r="S936" s="19"/>
      <c r="T936" s="19"/>
      <c r="U936" s="19"/>
      <c r="V936" s="19"/>
      <c r="W936" s="19"/>
      <c r="X936" s="19"/>
    </row>
    <row r="937" spans="6:24" x14ac:dyDescent="0.2">
      <c r="F937" s="19"/>
      <c r="G937" s="35"/>
      <c r="H937" s="35"/>
      <c r="I937" s="35"/>
      <c r="J937" s="19"/>
      <c r="K937" s="19"/>
      <c r="L937" s="19"/>
      <c r="M937" s="19"/>
      <c r="N937" s="19"/>
      <c r="O937" s="19"/>
      <c r="P937" s="19"/>
      <c r="Q937" s="19"/>
      <c r="R937" s="19"/>
      <c r="S937" s="19"/>
      <c r="T937" s="19"/>
      <c r="U937" s="19"/>
      <c r="V937" s="19"/>
      <c r="W937" s="19"/>
      <c r="X937" s="19"/>
    </row>
    <row r="938" spans="6:24" x14ac:dyDescent="0.2">
      <c r="F938" s="19"/>
      <c r="G938" s="35"/>
      <c r="H938" s="35"/>
      <c r="I938" s="35"/>
      <c r="J938" s="19"/>
      <c r="K938" s="19"/>
      <c r="L938" s="19"/>
      <c r="M938" s="19"/>
      <c r="N938" s="19"/>
      <c r="O938" s="19"/>
      <c r="P938" s="19"/>
      <c r="Q938" s="19"/>
      <c r="R938" s="19"/>
      <c r="S938" s="19"/>
      <c r="T938" s="19"/>
      <c r="U938" s="19"/>
      <c r="V938" s="19"/>
      <c r="W938" s="19"/>
      <c r="X938" s="19"/>
    </row>
    <row r="939" spans="6:24" x14ac:dyDescent="0.2">
      <c r="F939" s="19"/>
      <c r="G939" s="35"/>
      <c r="H939" s="35"/>
      <c r="I939" s="35"/>
      <c r="J939" s="19"/>
      <c r="K939" s="19"/>
      <c r="L939" s="19"/>
      <c r="M939" s="19"/>
      <c r="N939" s="19"/>
      <c r="O939" s="19"/>
      <c r="P939" s="19"/>
      <c r="Q939" s="19"/>
      <c r="R939" s="19"/>
      <c r="S939" s="19"/>
      <c r="T939" s="19"/>
      <c r="U939" s="19"/>
      <c r="V939" s="19"/>
      <c r="W939" s="19"/>
      <c r="X939" s="19"/>
    </row>
    <row r="940" spans="6:24" x14ac:dyDescent="0.2">
      <c r="F940" s="19"/>
      <c r="G940" s="35"/>
      <c r="H940" s="35"/>
      <c r="I940" s="35"/>
      <c r="J940" s="19"/>
      <c r="K940" s="19"/>
      <c r="L940" s="19"/>
      <c r="M940" s="19"/>
      <c r="N940" s="19"/>
      <c r="O940" s="19"/>
      <c r="P940" s="19"/>
      <c r="Q940" s="19"/>
      <c r="R940" s="19"/>
      <c r="S940" s="19"/>
      <c r="T940" s="19"/>
      <c r="U940" s="19"/>
      <c r="V940" s="19"/>
      <c r="W940" s="19"/>
      <c r="X940" s="19"/>
    </row>
    <row r="941" spans="6:24" x14ac:dyDescent="0.2">
      <c r="F941" s="19"/>
      <c r="G941" s="35"/>
      <c r="H941" s="35"/>
      <c r="I941" s="35"/>
      <c r="J941" s="19"/>
      <c r="K941" s="19"/>
      <c r="L941" s="19"/>
      <c r="M941" s="19"/>
      <c r="N941" s="19"/>
      <c r="O941" s="19"/>
      <c r="P941" s="19"/>
      <c r="Q941" s="19"/>
      <c r="R941" s="19"/>
      <c r="S941" s="19"/>
      <c r="T941" s="19"/>
      <c r="U941" s="19"/>
      <c r="V941" s="19"/>
      <c r="W941" s="19"/>
      <c r="X941" s="19"/>
    </row>
    <row r="942" spans="6:24" x14ac:dyDescent="0.2">
      <c r="F942" s="19"/>
      <c r="G942" s="35"/>
      <c r="H942" s="35"/>
      <c r="I942" s="35"/>
      <c r="J942" s="19"/>
      <c r="K942" s="19"/>
      <c r="L942" s="19"/>
      <c r="M942" s="19"/>
      <c r="N942" s="19"/>
      <c r="O942" s="19"/>
      <c r="P942" s="19"/>
      <c r="Q942" s="19"/>
      <c r="R942" s="19"/>
      <c r="S942" s="19"/>
      <c r="T942" s="19"/>
      <c r="U942" s="19"/>
      <c r="V942" s="19"/>
      <c r="W942" s="19"/>
      <c r="X942" s="19"/>
    </row>
    <row r="943" spans="6:24" x14ac:dyDescent="0.2">
      <c r="F943" s="19"/>
      <c r="G943" s="35"/>
      <c r="H943" s="35"/>
      <c r="I943" s="35"/>
      <c r="J943" s="19"/>
      <c r="K943" s="19"/>
      <c r="L943" s="19"/>
      <c r="M943" s="19"/>
      <c r="N943" s="19"/>
      <c r="O943" s="19"/>
      <c r="P943" s="19"/>
      <c r="Q943" s="19"/>
      <c r="R943" s="19"/>
      <c r="S943" s="19"/>
      <c r="T943" s="19"/>
      <c r="U943" s="19"/>
      <c r="V943" s="19"/>
      <c r="W943" s="19"/>
      <c r="X943" s="19"/>
    </row>
    <row r="944" spans="6:24" x14ac:dyDescent="0.2">
      <c r="F944" s="19"/>
      <c r="G944" s="35"/>
      <c r="H944" s="35"/>
      <c r="I944" s="35"/>
      <c r="J944" s="19"/>
      <c r="K944" s="19"/>
      <c r="L944" s="19"/>
      <c r="M944" s="19"/>
      <c r="N944" s="19"/>
      <c r="O944" s="19"/>
      <c r="P944" s="19"/>
      <c r="Q944" s="19"/>
      <c r="R944" s="19"/>
      <c r="S944" s="19"/>
      <c r="T944" s="19"/>
      <c r="U944" s="19"/>
      <c r="V944" s="19"/>
      <c r="W944" s="19"/>
      <c r="X944" s="19"/>
    </row>
    <row r="945" spans="6:24" x14ac:dyDescent="0.2">
      <c r="F945" s="19"/>
      <c r="G945" s="35"/>
      <c r="H945" s="35"/>
      <c r="I945" s="35"/>
      <c r="J945" s="19"/>
      <c r="K945" s="19"/>
      <c r="L945" s="19"/>
      <c r="M945" s="19"/>
      <c r="N945" s="19"/>
      <c r="O945" s="19"/>
      <c r="P945" s="19"/>
      <c r="Q945" s="19"/>
      <c r="R945" s="19"/>
      <c r="S945" s="19"/>
      <c r="T945" s="19"/>
      <c r="U945" s="19"/>
      <c r="V945" s="19"/>
      <c r="W945" s="19"/>
      <c r="X945" s="19"/>
    </row>
    <row r="946" spans="6:24" x14ac:dyDescent="0.2">
      <c r="F946" s="19"/>
      <c r="G946" s="35"/>
      <c r="H946" s="35"/>
      <c r="I946" s="35"/>
      <c r="J946" s="19"/>
      <c r="K946" s="19"/>
      <c r="L946" s="19"/>
      <c r="M946" s="19"/>
      <c r="N946" s="19"/>
      <c r="O946" s="19"/>
      <c r="P946" s="19"/>
      <c r="Q946" s="19"/>
      <c r="R946" s="19"/>
      <c r="S946" s="19"/>
      <c r="T946" s="19"/>
      <c r="U946" s="19"/>
      <c r="V946" s="19"/>
      <c r="W946" s="19"/>
      <c r="X946" s="19"/>
    </row>
    <row r="947" spans="6:24" x14ac:dyDescent="0.2">
      <c r="F947" s="19"/>
      <c r="G947" s="35"/>
      <c r="H947" s="35"/>
      <c r="I947" s="35"/>
      <c r="J947" s="19"/>
      <c r="K947" s="19"/>
      <c r="L947" s="19"/>
      <c r="M947" s="19"/>
      <c r="N947" s="19"/>
      <c r="O947" s="19"/>
      <c r="P947" s="19"/>
      <c r="Q947" s="19"/>
      <c r="R947" s="19"/>
      <c r="S947" s="19"/>
      <c r="T947" s="19"/>
      <c r="U947" s="19"/>
      <c r="V947" s="19"/>
      <c r="W947" s="19"/>
      <c r="X947" s="19"/>
    </row>
    <row r="948" spans="6:24" x14ac:dyDescent="0.2">
      <c r="F948" s="19"/>
      <c r="G948" s="35"/>
      <c r="H948" s="35"/>
      <c r="I948" s="35"/>
      <c r="J948" s="19"/>
      <c r="K948" s="19"/>
      <c r="L948" s="19"/>
      <c r="M948" s="19"/>
      <c r="N948" s="19"/>
      <c r="O948" s="19"/>
      <c r="P948" s="19"/>
      <c r="Q948" s="19"/>
      <c r="R948" s="19"/>
      <c r="S948" s="19"/>
      <c r="T948" s="19"/>
      <c r="U948" s="19"/>
      <c r="V948" s="19"/>
      <c r="W948" s="19"/>
      <c r="X948" s="19"/>
    </row>
    <row r="949" spans="6:24" x14ac:dyDescent="0.2">
      <c r="F949" s="19"/>
      <c r="G949" s="35"/>
      <c r="H949" s="35"/>
      <c r="I949" s="35"/>
      <c r="J949" s="19"/>
      <c r="K949" s="19"/>
      <c r="L949" s="19"/>
      <c r="M949" s="19"/>
      <c r="N949" s="19"/>
      <c r="O949" s="19"/>
      <c r="P949" s="19"/>
      <c r="Q949" s="19"/>
      <c r="R949" s="19"/>
      <c r="S949" s="19"/>
      <c r="T949" s="19"/>
      <c r="U949" s="19"/>
      <c r="V949" s="19"/>
      <c r="W949" s="19"/>
      <c r="X949" s="19"/>
    </row>
    <row r="950" spans="6:24" x14ac:dyDescent="0.2">
      <c r="F950" s="19"/>
      <c r="G950" s="35"/>
      <c r="H950" s="35"/>
      <c r="I950" s="35"/>
      <c r="J950" s="19"/>
      <c r="K950" s="19"/>
      <c r="L950" s="19"/>
      <c r="M950" s="19"/>
      <c r="N950" s="19"/>
      <c r="O950" s="19"/>
      <c r="P950" s="19"/>
      <c r="Q950" s="19"/>
      <c r="R950" s="19"/>
      <c r="S950" s="19"/>
      <c r="T950" s="19"/>
      <c r="U950" s="19"/>
      <c r="V950" s="19"/>
      <c r="W950" s="19"/>
      <c r="X950" s="19"/>
    </row>
    <row r="951" spans="6:24" x14ac:dyDescent="0.2">
      <c r="F951" s="19"/>
      <c r="G951" s="35"/>
      <c r="H951" s="35"/>
      <c r="I951" s="35"/>
      <c r="J951" s="19"/>
      <c r="K951" s="19"/>
      <c r="L951" s="19"/>
      <c r="M951" s="19"/>
      <c r="N951" s="19"/>
      <c r="O951" s="19"/>
      <c r="P951" s="19"/>
      <c r="Q951" s="19"/>
      <c r="R951" s="19"/>
      <c r="S951" s="19"/>
      <c r="T951" s="19"/>
      <c r="U951" s="19"/>
      <c r="V951" s="19"/>
      <c r="W951" s="19"/>
      <c r="X951" s="19"/>
    </row>
    <row r="952" spans="6:24" x14ac:dyDescent="0.2">
      <c r="F952" s="19"/>
      <c r="G952" s="35"/>
      <c r="H952" s="35"/>
      <c r="I952" s="35"/>
      <c r="J952" s="19"/>
      <c r="K952" s="19"/>
      <c r="L952" s="19"/>
      <c r="M952" s="19"/>
      <c r="N952" s="19"/>
      <c r="O952" s="19"/>
      <c r="P952" s="19"/>
      <c r="Q952" s="19"/>
      <c r="R952" s="19"/>
      <c r="S952" s="19"/>
      <c r="T952" s="19"/>
      <c r="U952" s="19"/>
      <c r="V952" s="19"/>
      <c r="W952" s="19"/>
      <c r="X952" s="19"/>
    </row>
    <row r="953" spans="6:24" x14ac:dyDescent="0.2">
      <c r="F953" s="19"/>
      <c r="G953" s="35"/>
      <c r="H953" s="35"/>
      <c r="I953" s="35"/>
      <c r="J953" s="19"/>
      <c r="K953" s="19"/>
      <c r="L953" s="19"/>
      <c r="M953" s="19"/>
      <c r="N953" s="19"/>
      <c r="O953" s="19"/>
      <c r="P953" s="19"/>
      <c r="Q953" s="19"/>
      <c r="R953" s="19"/>
      <c r="S953" s="19"/>
      <c r="T953" s="19"/>
      <c r="U953" s="19"/>
      <c r="V953" s="19"/>
      <c r="W953" s="19"/>
      <c r="X953" s="19"/>
    </row>
    <row r="954" spans="6:24" x14ac:dyDescent="0.2">
      <c r="F954" s="19"/>
      <c r="G954" s="35"/>
      <c r="H954" s="35"/>
      <c r="I954" s="35"/>
      <c r="J954" s="19"/>
      <c r="K954" s="19"/>
      <c r="L954" s="19"/>
      <c r="M954" s="19"/>
      <c r="N954" s="19"/>
      <c r="O954" s="19"/>
      <c r="P954" s="19"/>
      <c r="Q954" s="19"/>
      <c r="R954" s="19"/>
      <c r="S954" s="19"/>
      <c r="T954" s="19"/>
      <c r="U954" s="19"/>
      <c r="V954" s="19"/>
      <c r="W954" s="19"/>
      <c r="X954" s="19"/>
    </row>
    <row r="955" spans="6:24" x14ac:dyDescent="0.2">
      <c r="F955" s="19"/>
      <c r="G955" s="35"/>
      <c r="H955" s="35"/>
      <c r="I955" s="35"/>
      <c r="J955" s="19"/>
      <c r="K955" s="19"/>
      <c r="L955" s="19"/>
      <c r="M955" s="19"/>
      <c r="N955" s="19"/>
      <c r="O955" s="19"/>
      <c r="P955" s="19"/>
      <c r="Q955" s="19"/>
      <c r="R955" s="19"/>
      <c r="S955" s="19"/>
      <c r="T955" s="19"/>
      <c r="U955" s="19"/>
      <c r="V955" s="19"/>
      <c r="W955" s="19"/>
      <c r="X955" s="19"/>
    </row>
    <row r="956" spans="6:24" x14ac:dyDescent="0.2">
      <c r="F956" s="19"/>
      <c r="G956" s="35"/>
      <c r="H956" s="35"/>
      <c r="I956" s="35"/>
      <c r="J956" s="19"/>
      <c r="K956" s="19"/>
      <c r="L956" s="19"/>
      <c r="M956" s="19"/>
      <c r="N956" s="19"/>
      <c r="O956" s="19"/>
      <c r="P956" s="19"/>
      <c r="Q956" s="19"/>
      <c r="R956" s="19"/>
      <c r="S956" s="19"/>
      <c r="T956" s="19"/>
      <c r="U956" s="19"/>
      <c r="V956" s="19"/>
      <c r="W956" s="19"/>
      <c r="X956" s="19"/>
    </row>
    <row r="957" spans="6:24" x14ac:dyDescent="0.2">
      <c r="F957" s="19"/>
      <c r="G957" s="35"/>
      <c r="H957" s="35"/>
      <c r="I957" s="35"/>
      <c r="J957" s="19"/>
      <c r="K957" s="19"/>
      <c r="L957" s="19"/>
      <c r="M957" s="19"/>
      <c r="N957" s="19"/>
      <c r="O957" s="19"/>
      <c r="P957" s="19"/>
      <c r="Q957" s="19"/>
      <c r="R957" s="19"/>
      <c r="S957" s="19"/>
      <c r="T957" s="19"/>
      <c r="U957" s="19"/>
      <c r="V957" s="19"/>
      <c r="W957" s="19"/>
      <c r="X957" s="19"/>
    </row>
    <row r="958" spans="6:24" x14ac:dyDescent="0.2">
      <c r="F958" s="19"/>
      <c r="G958" s="35"/>
      <c r="H958" s="35"/>
      <c r="I958" s="35"/>
      <c r="J958" s="19"/>
      <c r="K958" s="19"/>
      <c r="L958" s="19"/>
      <c r="M958" s="19"/>
      <c r="N958" s="19"/>
      <c r="O958" s="19"/>
      <c r="P958" s="19"/>
      <c r="Q958" s="19"/>
      <c r="R958" s="19"/>
      <c r="S958" s="19"/>
      <c r="T958" s="19"/>
      <c r="U958" s="19"/>
      <c r="V958" s="19"/>
      <c r="W958" s="19"/>
      <c r="X958" s="19"/>
    </row>
    <row r="959" spans="6:24" x14ac:dyDescent="0.2">
      <c r="F959" s="19"/>
      <c r="G959" s="35"/>
      <c r="H959" s="35"/>
      <c r="I959" s="35"/>
      <c r="J959" s="19"/>
      <c r="K959" s="19"/>
      <c r="L959" s="19"/>
      <c r="M959" s="19"/>
      <c r="N959" s="19"/>
      <c r="O959" s="19"/>
      <c r="P959" s="19"/>
      <c r="Q959" s="19"/>
      <c r="R959" s="19"/>
      <c r="S959" s="19"/>
      <c r="T959" s="19"/>
      <c r="U959" s="19"/>
      <c r="V959" s="19"/>
      <c r="W959" s="19"/>
      <c r="X959" s="19"/>
    </row>
    <row r="960" spans="6:24" x14ac:dyDescent="0.2">
      <c r="F960" s="19"/>
      <c r="G960" s="35"/>
      <c r="H960" s="35"/>
      <c r="I960" s="35"/>
      <c r="J960" s="19"/>
      <c r="K960" s="19"/>
      <c r="L960" s="19"/>
      <c r="M960" s="19"/>
      <c r="N960" s="19"/>
      <c r="O960" s="19"/>
      <c r="P960" s="19"/>
      <c r="Q960" s="19"/>
      <c r="R960" s="19"/>
      <c r="S960" s="19"/>
      <c r="T960" s="19"/>
      <c r="U960" s="19"/>
      <c r="V960" s="19"/>
      <c r="W960" s="19"/>
      <c r="X960" s="19"/>
    </row>
    <row r="961" spans="6:24" x14ac:dyDescent="0.2">
      <c r="F961" s="19"/>
      <c r="G961" s="35"/>
      <c r="H961" s="35"/>
      <c r="I961" s="35"/>
      <c r="J961" s="19"/>
      <c r="K961" s="19"/>
      <c r="L961" s="19"/>
      <c r="M961" s="19"/>
      <c r="N961" s="19"/>
      <c r="O961" s="19"/>
      <c r="P961" s="19"/>
      <c r="Q961" s="19"/>
      <c r="R961" s="19"/>
      <c r="S961" s="19"/>
      <c r="T961" s="19"/>
      <c r="U961" s="19"/>
      <c r="V961" s="19"/>
      <c r="W961" s="19"/>
      <c r="X961" s="19"/>
    </row>
    <row r="962" spans="6:24" x14ac:dyDescent="0.2">
      <c r="F962" s="19"/>
      <c r="G962" s="35"/>
      <c r="H962" s="35"/>
      <c r="I962" s="35"/>
      <c r="J962" s="19"/>
      <c r="K962" s="19"/>
      <c r="L962" s="19"/>
      <c r="M962" s="19"/>
      <c r="N962" s="19"/>
      <c r="O962" s="19"/>
      <c r="P962" s="19"/>
      <c r="Q962" s="19"/>
      <c r="R962" s="19"/>
      <c r="S962" s="19"/>
      <c r="T962" s="19"/>
      <c r="U962" s="19"/>
      <c r="V962" s="19"/>
      <c r="W962" s="19"/>
      <c r="X962" s="19"/>
    </row>
    <row r="963" spans="6:24" x14ac:dyDescent="0.2">
      <c r="F963" s="19"/>
      <c r="G963" s="35"/>
      <c r="H963" s="35"/>
      <c r="I963" s="35"/>
      <c r="J963" s="19"/>
      <c r="K963" s="19"/>
      <c r="L963" s="19"/>
      <c r="M963" s="19"/>
      <c r="N963" s="19"/>
      <c r="O963" s="19"/>
      <c r="P963" s="19"/>
      <c r="Q963" s="19"/>
      <c r="R963" s="19"/>
      <c r="S963" s="19"/>
      <c r="T963" s="19"/>
      <c r="U963" s="19"/>
      <c r="V963" s="19"/>
      <c r="W963" s="19"/>
      <c r="X963" s="19"/>
    </row>
    <row r="964" spans="6:24" x14ac:dyDescent="0.2">
      <c r="F964" s="19"/>
      <c r="G964" s="35"/>
      <c r="H964" s="35"/>
      <c r="I964" s="35"/>
      <c r="J964" s="19"/>
      <c r="K964" s="19"/>
      <c r="L964" s="19"/>
      <c r="M964" s="19"/>
      <c r="N964" s="19"/>
      <c r="O964" s="19"/>
      <c r="P964" s="19"/>
      <c r="Q964" s="19"/>
      <c r="R964" s="19"/>
      <c r="S964" s="19"/>
      <c r="T964" s="19"/>
      <c r="U964" s="19"/>
      <c r="V964" s="19"/>
      <c r="W964" s="19"/>
      <c r="X964" s="19"/>
    </row>
    <row r="965" spans="6:24" x14ac:dyDescent="0.2">
      <c r="F965" s="19"/>
      <c r="G965" s="35"/>
      <c r="H965" s="35"/>
      <c r="I965" s="35"/>
      <c r="J965" s="19"/>
      <c r="K965" s="19"/>
      <c r="L965" s="19"/>
      <c r="M965" s="19"/>
      <c r="N965" s="19"/>
      <c r="O965" s="19"/>
      <c r="P965" s="19"/>
      <c r="Q965" s="19"/>
      <c r="R965" s="19"/>
      <c r="S965" s="19"/>
      <c r="T965" s="19"/>
      <c r="U965" s="19"/>
      <c r="V965" s="19"/>
      <c r="W965" s="19"/>
      <c r="X965" s="19"/>
    </row>
    <row r="966" spans="6:24" x14ac:dyDescent="0.2">
      <c r="F966" s="19"/>
      <c r="G966" s="35"/>
      <c r="H966" s="35"/>
      <c r="I966" s="35"/>
      <c r="J966" s="19"/>
      <c r="K966" s="19"/>
      <c r="L966" s="19"/>
      <c r="M966" s="19"/>
      <c r="N966" s="19"/>
      <c r="O966" s="19"/>
      <c r="P966" s="19"/>
      <c r="Q966" s="19"/>
      <c r="R966" s="19"/>
      <c r="S966" s="19"/>
      <c r="T966" s="19"/>
      <c r="U966" s="19"/>
      <c r="V966" s="19"/>
      <c r="W966" s="19"/>
      <c r="X966" s="19"/>
    </row>
    <row r="967" spans="6:24" x14ac:dyDescent="0.2">
      <c r="F967" s="19"/>
      <c r="G967" s="35"/>
      <c r="H967" s="35"/>
      <c r="I967" s="35"/>
      <c r="J967" s="19"/>
      <c r="K967" s="19"/>
      <c r="L967" s="19"/>
      <c r="M967" s="19"/>
      <c r="N967" s="19"/>
      <c r="O967" s="19"/>
      <c r="P967" s="19"/>
      <c r="Q967" s="19"/>
      <c r="R967" s="19"/>
      <c r="S967" s="19"/>
      <c r="T967" s="19"/>
      <c r="U967" s="19"/>
      <c r="V967" s="19"/>
      <c r="W967" s="19"/>
      <c r="X967" s="19"/>
    </row>
    <row r="968" spans="6:24" x14ac:dyDescent="0.2">
      <c r="F968" s="19"/>
      <c r="G968" s="35"/>
      <c r="H968" s="35"/>
      <c r="I968" s="35"/>
      <c r="J968" s="19"/>
      <c r="K968" s="19"/>
      <c r="L968" s="19"/>
      <c r="M968" s="19"/>
      <c r="N968" s="19"/>
      <c r="O968" s="19"/>
      <c r="P968" s="19"/>
      <c r="Q968" s="19"/>
      <c r="R968" s="19"/>
      <c r="S968" s="19"/>
      <c r="T968" s="19"/>
      <c r="U968" s="19"/>
      <c r="V968" s="19"/>
      <c r="W968" s="19"/>
      <c r="X968" s="19"/>
    </row>
    <row r="969" spans="6:24" x14ac:dyDescent="0.2">
      <c r="F969" s="19"/>
      <c r="G969" s="35"/>
      <c r="H969" s="35"/>
      <c r="I969" s="35"/>
      <c r="J969" s="19"/>
      <c r="K969" s="19"/>
      <c r="L969" s="19"/>
      <c r="M969" s="19"/>
      <c r="N969" s="19"/>
      <c r="O969" s="19"/>
      <c r="P969" s="19"/>
      <c r="Q969" s="19"/>
      <c r="R969" s="19"/>
      <c r="S969" s="19"/>
      <c r="T969" s="19"/>
      <c r="U969" s="19"/>
      <c r="V969" s="19"/>
      <c r="W969" s="19"/>
      <c r="X969" s="19"/>
    </row>
    <row r="970" spans="6:24" x14ac:dyDescent="0.2">
      <c r="F970" s="19"/>
      <c r="G970" s="35"/>
      <c r="H970" s="35"/>
      <c r="I970" s="35"/>
      <c r="J970" s="19"/>
      <c r="K970" s="19"/>
      <c r="L970" s="19"/>
      <c r="M970" s="19"/>
      <c r="N970" s="19"/>
      <c r="O970" s="19"/>
      <c r="P970" s="19"/>
      <c r="Q970" s="19"/>
      <c r="R970" s="19"/>
      <c r="S970" s="19"/>
      <c r="T970" s="19"/>
      <c r="U970" s="19"/>
      <c r="V970" s="19"/>
      <c r="W970" s="19"/>
      <c r="X970" s="19"/>
    </row>
    <row r="971" spans="6:24" x14ac:dyDescent="0.2">
      <c r="F971" s="19"/>
      <c r="G971" s="35"/>
      <c r="H971" s="35"/>
      <c r="I971" s="35"/>
      <c r="J971" s="19"/>
      <c r="K971" s="19"/>
    </row>
    <row r="972" spans="6:24" x14ac:dyDescent="0.2">
      <c r="F972" s="19"/>
      <c r="G972" s="35"/>
      <c r="H972" s="35"/>
      <c r="I972" s="35"/>
      <c r="J972" s="19"/>
      <c r="K972" s="19"/>
    </row>
    <row r="973" spans="6:24" x14ac:dyDescent="0.2">
      <c r="F973" s="19"/>
      <c r="G973" s="35"/>
      <c r="H973" s="35"/>
      <c r="I973" s="35"/>
      <c r="J973" s="19"/>
      <c r="K973" s="19"/>
    </row>
    <row r="974" spans="6:24" x14ac:dyDescent="0.2">
      <c r="F974" s="19"/>
      <c r="G974" s="35"/>
      <c r="H974" s="35"/>
      <c r="I974" s="35"/>
      <c r="J974" s="19"/>
      <c r="K974" s="19"/>
    </row>
    <row r="975" spans="6:24" x14ac:dyDescent="0.2">
      <c r="F975" s="19"/>
      <c r="G975" s="35"/>
      <c r="H975" s="35"/>
      <c r="I975" s="35"/>
      <c r="J975" s="19"/>
      <c r="K975" s="19"/>
    </row>
    <row r="976" spans="6:24" x14ac:dyDescent="0.2">
      <c r="F976" s="19"/>
      <c r="G976" s="35"/>
      <c r="H976" s="35"/>
      <c r="I976" s="35"/>
      <c r="J976" s="19"/>
      <c r="K976" s="19"/>
    </row>
    <row r="977" spans="6:11" x14ac:dyDescent="0.2">
      <c r="F977" s="19"/>
      <c r="G977" s="35"/>
      <c r="H977" s="35"/>
      <c r="I977" s="35"/>
      <c r="J977" s="19"/>
      <c r="K977" s="19"/>
    </row>
    <row r="978" spans="6:11" x14ac:dyDescent="0.2">
      <c r="F978" s="19"/>
      <c r="G978" s="35"/>
      <c r="H978" s="35"/>
      <c r="I978" s="35"/>
      <c r="J978" s="19"/>
      <c r="K978" s="19"/>
    </row>
    <row r="979" spans="6:11" x14ac:dyDescent="0.2">
      <c r="F979" s="19"/>
      <c r="G979" s="35"/>
      <c r="H979" s="35"/>
      <c r="I979" s="35"/>
      <c r="J979" s="19"/>
      <c r="K979" s="19"/>
    </row>
    <row r="980" spans="6:11" x14ac:dyDescent="0.2">
      <c r="F980" s="19"/>
      <c r="G980" s="35"/>
      <c r="H980" s="35"/>
      <c r="I980" s="35"/>
      <c r="J980" s="19"/>
      <c r="K980" s="19"/>
    </row>
    <row r="981" spans="6:11" x14ac:dyDescent="0.2">
      <c r="F981" s="19"/>
      <c r="G981" s="35"/>
      <c r="H981" s="35"/>
      <c r="I981" s="35"/>
      <c r="J981" s="19"/>
      <c r="K981" s="19"/>
    </row>
    <row r="982" spans="6:11" x14ac:dyDescent="0.2">
      <c r="F982" s="19"/>
      <c r="G982" s="35"/>
      <c r="H982" s="35"/>
      <c r="I982" s="35"/>
      <c r="J982" s="19"/>
      <c r="K982" s="19"/>
    </row>
    <row r="983" spans="6:11" x14ac:dyDescent="0.2">
      <c r="F983" s="19"/>
      <c r="G983" s="35"/>
      <c r="H983" s="35"/>
      <c r="I983" s="35"/>
      <c r="J983" s="19"/>
      <c r="K983" s="19"/>
    </row>
    <row r="984" spans="6:11" x14ac:dyDescent="0.2">
      <c r="F984" s="19"/>
      <c r="G984" s="35"/>
      <c r="H984" s="35"/>
      <c r="I984" s="35"/>
      <c r="J984" s="19"/>
      <c r="K984" s="19"/>
    </row>
    <row r="985" spans="6:11" x14ac:dyDescent="0.2">
      <c r="F985" s="19"/>
      <c r="G985" s="35"/>
      <c r="H985" s="35"/>
      <c r="I985" s="35"/>
      <c r="J985" s="19"/>
      <c r="K985" s="19"/>
    </row>
    <row r="986" spans="6:11" x14ac:dyDescent="0.2">
      <c r="F986" s="19"/>
      <c r="G986" s="35"/>
      <c r="H986" s="35"/>
      <c r="I986" s="35"/>
      <c r="J986" s="19"/>
      <c r="K986" s="19"/>
    </row>
    <row r="987" spans="6:11" x14ac:dyDescent="0.2">
      <c r="F987" s="19"/>
      <c r="G987" s="35"/>
      <c r="H987" s="35"/>
      <c r="I987" s="35"/>
      <c r="J987" s="19"/>
      <c r="K987" s="19"/>
    </row>
    <row r="988" spans="6:11" x14ac:dyDescent="0.2">
      <c r="F988" s="19"/>
      <c r="G988" s="35"/>
      <c r="H988" s="35"/>
      <c r="I988" s="35"/>
      <c r="J988" s="19"/>
      <c r="K988" s="19"/>
    </row>
    <row r="989" spans="6:11" x14ac:dyDescent="0.2">
      <c r="F989" s="19"/>
      <c r="G989" s="35"/>
      <c r="H989" s="35"/>
      <c r="I989" s="35"/>
      <c r="J989" s="19"/>
      <c r="K989" s="19"/>
    </row>
    <row r="990" spans="6:11" x14ac:dyDescent="0.2">
      <c r="F990" s="19"/>
      <c r="G990" s="35"/>
      <c r="H990" s="35"/>
      <c r="I990" s="35"/>
      <c r="J990" s="19"/>
      <c r="K990" s="19"/>
    </row>
    <row r="991" spans="6:11" x14ac:dyDescent="0.2">
      <c r="F991" s="19"/>
      <c r="G991" s="35"/>
      <c r="H991" s="35"/>
      <c r="I991" s="35"/>
      <c r="J991" s="19"/>
      <c r="K991" s="19"/>
    </row>
    <row r="992" spans="6:11" x14ac:dyDescent="0.2">
      <c r="F992" s="19"/>
      <c r="G992" s="35"/>
      <c r="H992" s="35"/>
      <c r="I992" s="35"/>
      <c r="J992" s="19"/>
      <c r="K992" s="19"/>
    </row>
    <row r="993" spans="6:11" x14ac:dyDescent="0.2">
      <c r="F993" s="19"/>
      <c r="G993" s="35"/>
      <c r="H993" s="35"/>
      <c r="I993" s="35"/>
      <c r="J993" s="19"/>
      <c r="K993" s="19"/>
    </row>
    <row r="994" spans="6:11" x14ac:dyDescent="0.2">
      <c r="F994" s="19"/>
      <c r="G994" s="35"/>
      <c r="H994" s="35"/>
      <c r="I994" s="35"/>
      <c r="J994" s="19"/>
      <c r="K994" s="19"/>
    </row>
    <row r="995" spans="6:11" x14ac:dyDescent="0.2">
      <c r="F995" s="19"/>
      <c r="G995" s="35"/>
      <c r="H995" s="35"/>
      <c r="I995" s="35"/>
      <c r="J995" s="19"/>
      <c r="K995" s="19"/>
    </row>
    <row r="996" spans="6:11" x14ac:dyDescent="0.2">
      <c r="F996" s="19"/>
      <c r="G996" s="35"/>
      <c r="H996" s="35"/>
      <c r="I996" s="35"/>
      <c r="J996" s="19"/>
      <c r="K996" s="19"/>
    </row>
    <row r="997" spans="6:11" x14ac:dyDescent="0.2">
      <c r="F997" s="19"/>
      <c r="G997" s="35"/>
      <c r="H997" s="35"/>
      <c r="I997" s="35"/>
      <c r="J997" s="19"/>
      <c r="K997" s="19"/>
    </row>
    <row r="998" spans="6:11" x14ac:dyDescent="0.2">
      <c r="F998" s="19"/>
      <c r="G998" s="35"/>
      <c r="H998" s="35"/>
      <c r="I998" s="35"/>
      <c r="J998" s="19"/>
      <c r="K998" s="19"/>
    </row>
    <row r="999" spans="6:11" x14ac:dyDescent="0.2">
      <c r="F999" s="19"/>
      <c r="G999" s="35"/>
      <c r="H999" s="35"/>
      <c r="I999" s="35"/>
      <c r="J999" s="19"/>
      <c r="K999" s="19"/>
    </row>
    <row r="1000" spans="6:11" x14ac:dyDescent="0.2">
      <c r="F1000" s="19"/>
      <c r="G1000" s="35"/>
      <c r="H1000" s="35"/>
      <c r="I1000" s="35"/>
      <c r="J1000" s="19"/>
      <c r="K1000" s="19"/>
    </row>
    <row r="1001" spans="6:11" x14ac:dyDescent="0.2">
      <c r="F1001" s="19"/>
      <c r="G1001" s="35"/>
      <c r="H1001" s="35"/>
      <c r="I1001" s="35"/>
      <c r="J1001" s="19"/>
      <c r="K1001" s="19"/>
    </row>
    <row r="1002" spans="6:11" x14ac:dyDescent="0.2">
      <c r="F1002" s="19"/>
      <c r="G1002" s="35"/>
      <c r="H1002" s="35"/>
      <c r="I1002" s="35"/>
      <c r="J1002" s="19"/>
      <c r="K1002" s="19"/>
    </row>
    <row r="1003" spans="6:11" x14ac:dyDescent="0.2">
      <c r="F1003" s="19"/>
      <c r="G1003" s="35"/>
      <c r="H1003" s="35"/>
      <c r="I1003" s="35"/>
      <c r="J1003" s="19"/>
      <c r="K1003" s="19"/>
    </row>
    <row r="1004" spans="6:11" x14ac:dyDescent="0.2">
      <c r="F1004" s="19"/>
      <c r="G1004" s="35"/>
      <c r="H1004" s="35"/>
      <c r="I1004" s="35"/>
      <c r="J1004" s="19"/>
      <c r="K1004" s="19"/>
    </row>
    <row r="1005" spans="6:11" x14ac:dyDescent="0.2">
      <c r="F1005" s="19"/>
      <c r="G1005" s="35"/>
      <c r="H1005" s="35"/>
      <c r="I1005" s="35"/>
      <c r="J1005" s="19"/>
      <c r="K1005" s="19"/>
    </row>
    <row r="1006" spans="6:11" x14ac:dyDescent="0.2">
      <c r="F1006" s="19"/>
      <c r="G1006" s="35"/>
      <c r="H1006" s="35"/>
      <c r="I1006" s="35"/>
      <c r="J1006" s="19"/>
      <c r="K1006" s="19"/>
    </row>
    <row r="1007" spans="6:11" x14ac:dyDescent="0.2">
      <c r="F1007" s="19"/>
      <c r="G1007" s="35"/>
      <c r="H1007" s="35"/>
      <c r="I1007" s="35"/>
      <c r="J1007" s="19"/>
      <c r="K1007" s="19"/>
    </row>
    <row r="1008" spans="6:11" x14ac:dyDescent="0.2">
      <c r="F1008" s="19"/>
      <c r="G1008" s="35"/>
      <c r="H1008" s="35"/>
      <c r="I1008" s="35"/>
      <c r="J1008" s="19"/>
      <c r="K1008" s="19"/>
    </row>
    <row r="1009" spans="6:11" x14ac:dyDescent="0.2">
      <c r="F1009" s="19"/>
      <c r="G1009" s="35"/>
      <c r="H1009" s="35"/>
      <c r="I1009" s="35"/>
      <c r="J1009" s="19"/>
      <c r="K1009" s="19"/>
    </row>
    <row r="1010" spans="6:11" x14ac:dyDescent="0.2">
      <c r="F1010" s="19"/>
      <c r="G1010" s="35"/>
      <c r="H1010" s="35"/>
      <c r="I1010" s="35"/>
      <c r="J1010" s="19"/>
      <c r="K1010" s="19"/>
    </row>
    <row r="1011" spans="6:11" x14ac:dyDescent="0.2">
      <c r="F1011" s="19"/>
      <c r="G1011" s="35"/>
      <c r="H1011" s="35"/>
      <c r="I1011" s="35"/>
      <c r="J1011" s="19"/>
      <c r="K1011" s="19"/>
    </row>
    <row r="1012" spans="6:11" x14ac:dyDescent="0.2">
      <c r="F1012" s="19"/>
      <c r="G1012" s="35"/>
      <c r="H1012" s="35"/>
      <c r="I1012" s="35"/>
      <c r="J1012" s="19"/>
      <c r="K1012" s="19"/>
    </row>
    <row r="1013" spans="6:11" x14ac:dyDescent="0.2">
      <c r="F1013" s="19"/>
      <c r="G1013" s="35"/>
      <c r="H1013" s="35"/>
      <c r="I1013" s="35"/>
      <c r="J1013" s="19"/>
      <c r="K1013" s="19"/>
    </row>
    <row r="1014" spans="6:11" x14ac:dyDescent="0.2">
      <c r="F1014" s="19"/>
      <c r="G1014" s="35"/>
      <c r="H1014" s="35"/>
      <c r="I1014" s="35"/>
      <c r="J1014" s="19"/>
      <c r="K1014" s="19"/>
    </row>
    <row r="1015" spans="6:11" x14ac:dyDescent="0.2">
      <c r="F1015" s="19"/>
      <c r="G1015" s="35"/>
      <c r="H1015" s="35"/>
      <c r="I1015" s="35"/>
      <c r="J1015" s="19"/>
      <c r="K1015" s="19"/>
    </row>
    <row r="1016" spans="6:11" x14ac:dyDescent="0.2">
      <c r="F1016" s="19"/>
      <c r="G1016" s="35"/>
      <c r="H1016" s="35"/>
      <c r="I1016" s="35"/>
      <c r="J1016" s="19"/>
      <c r="K1016" s="19"/>
    </row>
    <row r="1017" spans="6:11" x14ac:dyDescent="0.2">
      <c r="F1017" s="19"/>
      <c r="G1017" s="35"/>
      <c r="H1017" s="35"/>
      <c r="I1017" s="35"/>
      <c r="J1017" s="19"/>
      <c r="K1017" s="19"/>
    </row>
    <row r="1018" spans="6:11" x14ac:dyDescent="0.2">
      <c r="F1018" s="19"/>
      <c r="G1018" s="35"/>
      <c r="H1018" s="35"/>
      <c r="I1018" s="35"/>
      <c r="J1018" s="19"/>
      <c r="K1018" s="19"/>
    </row>
    <row r="1019" spans="6:11" x14ac:dyDescent="0.2">
      <c r="F1019" s="19"/>
      <c r="G1019" s="35"/>
      <c r="H1019" s="35"/>
      <c r="I1019" s="35"/>
      <c r="J1019" s="19"/>
      <c r="K1019" s="19"/>
    </row>
    <row r="1020" spans="6:11" x14ac:dyDescent="0.2">
      <c r="F1020" s="19"/>
      <c r="G1020" s="35"/>
      <c r="H1020" s="35"/>
      <c r="I1020" s="35"/>
      <c r="J1020" s="19"/>
      <c r="K1020" s="19"/>
    </row>
    <row r="1021" spans="6:11" x14ac:dyDescent="0.2">
      <c r="F1021" s="19"/>
      <c r="G1021" s="35"/>
      <c r="H1021" s="35"/>
      <c r="I1021" s="35"/>
      <c r="J1021" s="19"/>
      <c r="K1021" s="19"/>
    </row>
    <row r="1022" spans="6:11" x14ac:dyDescent="0.2">
      <c r="F1022" s="19"/>
      <c r="G1022" s="35"/>
      <c r="H1022" s="35"/>
      <c r="I1022" s="35"/>
      <c r="J1022" s="19"/>
      <c r="K1022" s="19"/>
    </row>
    <row r="1023" spans="6:11" x14ac:dyDescent="0.2">
      <c r="F1023" s="19"/>
      <c r="G1023" s="35"/>
      <c r="H1023" s="35"/>
      <c r="I1023" s="35"/>
      <c r="J1023" s="19"/>
      <c r="K1023" s="19"/>
    </row>
    <row r="1024" spans="6:11" x14ac:dyDescent="0.2">
      <c r="F1024" s="19"/>
      <c r="G1024" s="35"/>
      <c r="H1024" s="35"/>
      <c r="I1024" s="35"/>
      <c r="J1024" s="19"/>
      <c r="K1024" s="19"/>
    </row>
    <row r="1025" spans="6:11" x14ac:dyDescent="0.2">
      <c r="F1025" s="19"/>
      <c r="G1025" s="35"/>
      <c r="H1025" s="35"/>
      <c r="I1025" s="35"/>
      <c r="J1025" s="19"/>
      <c r="K1025" s="19"/>
    </row>
    <row r="1026" spans="6:11" x14ac:dyDescent="0.2">
      <c r="F1026" s="19"/>
      <c r="G1026" s="35"/>
      <c r="H1026" s="35"/>
      <c r="I1026" s="35"/>
      <c r="J1026" s="19"/>
      <c r="K1026" s="19"/>
    </row>
    <row r="1027" spans="6:11" x14ac:dyDescent="0.2">
      <c r="F1027" s="19"/>
      <c r="G1027" s="35"/>
      <c r="H1027" s="35"/>
      <c r="I1027" s="35"/>
      <c r="J1027" s="19"/>
      <c r="K1027" s="19"/>
    </row>
    <row r="1028" spans="6:11" x14ac:dyDescent="0.2">
      <c r="F1028" s="19"/>
      <c r="G1028" s="35"/>
      <c r="H1028" s="35"/>
      <c r="I1028" s="35"/>
      <c r="J1028" s="19"/>
      <c r="K1028" s="19"/>
    </row>
    <row r="1029" spans="6:11" x14ac:dyDescent="0.2">
      <c r="F1029" s="19"/>
      <c r="G1029" s="35"/>
      <c r="H1029" s="35"/>
      <c r="I1029" s="35"/>
      <c r="J1029" s="19"/>
      <c r="K1029" s="19"/>
    </row>
    <row r="1030" spans="6:11" x14ac:dyDescent="0.2">
      <c r="F1030" s="19"/>
      <c r="G1030" s="35"/>
      <c r="H1030" s="35"/>
      <c r="I1030" s="35"/>
      <c r="J1030" s="19"/>
      <c r="K1030" s="19"/>
    </row>
    <row r="1031" spans="6:11" x14ac:dyDescent="0.2">
      <c r="F1031" s="19"/>
      <c r="G1031" s="35"/>
      <c r="H1031" s="35"/>
      <c r="I1031" s="35"/>
    </row>
    <row r="1032" spans="6:11" x14ac:dyDescent="0.2">
      <c r="F1032" s="19"/>
      <c r="G1032" s="35"/>
      <c r="H1032" s="35"/>
      <c r="I1032" s="35"/>
    </row>
    <row r="1033" spans="6:11" x14ac:dyDescent="0.2">
      <c r="F1033" s="19"/>
      <c r="G1033" s="35"/>
      <c r="H1033" s="35"/>
      <c r="I1033" s="35"/>
    </row>
    <row r="1034" spans="6:11" x14ac:dyDescent="0.2">
      <c r="F1034" s="19"/>
      <c r="G1034" s="35"/>
      <c r="H1034" s="35"/>
      <c r="I1034" s="35"/>
    </row>
  </sheetData>
  <mergeCells count="18">
    <mergeCell ref="B587:G587"/>
    <mergeCell ref="B1:G1"/>
    <mergeCell ref="B2:G2"/>
    <mergeCell ref="B3:G3"/>
    <mergeCell ref="B555:D555"/>
    <mergeCell ref="B556:D556"/>
    <mergeCell ref="B557:D557"/>
    <mergeCell ref="B436:G436"/>
    <mergeCell ref="B437:G437"/>
    <mergeCell ref="B438:G438"/>
    <mergeCell ref="B585:G585"/>
    <mergeCell ref="B586:G586"/>
    <mergeCell ref="B638:G638"/>
    <mergeCell ref="B639:G639"/>
    <mergeCell ref="B640:G640"/>
    <mergeCell ref="B590:D590"/>
    <mergeCell ref="B591:D591"/>
    <mergeCell ref="B592:D592"/>
  </mergeCells>
  <dataValidations count="7">
    <dataValidation allowBlank="1" showInputMessage="1" showErrorMessage="1" prompt="Especificar origen de dicho recurso: Federal, Estatal, Municipal, Particulares." sqref="D65872 IY65794 SU65794 ACQ65794 AMM65794 AWI65794 BGE65794 BQA65794 BZW65794 CJS65794 CTO65794 DDK65794 DNG65794 DXC65794 EGY65794 EQU65794 FAQ65794 FKM65794 FUI65794 GEE65794 GOA65794 GXW65794 HHS65794 HRO65794 IBK65794 ILG65794 IVC65794 JEY65794 JOU65794 JYQ65794 KIM65794 KSI65794 LCE65794 LMA65794 LVW65794 MFS65794 MPO65794 MZK65794 NJG65794 NTC65794 OCY65794 OMU65794 OWQ65794 PGM65794 PQI65794 QAE65794 QKA65794 QTW65794 RDS65794 RNO65794 RXK65794 SHG65794 SRC65794 TAY65794 TKU65794 TUQ65794 UEM65794 UOI65794 UYE65794 VIA65794 VRW65794 WBS65794 WLO65794 WVK65794 D131408 IY131330 SU131330 ACQ131330 AMM131330 AWI131330 BGE131330 BQA131330 BZW131330 CJS131330 CTO131330 DDK131330 DNG131330 DXC131330 EGY131330 EQU131330 FAQ131330 FKM131330 FUI131330 GEE131330 GOA131330 GXW131330 HHS131330 HRO131330 IBK131330 ILG131330 IVC131330 JEY131330 JOU131330 JYQ131330 KIM131330 KSI131330 LCE131330 LMA131330 LVW131330 MFS131330 MPO131330 MZK131330 NJG131330 NTC131330 OCY131330 OMU131330 OWQ131330 PGM131330 PQI131330 QAE131330 QKA131330 QTW131330 RDS131330 RNO131330 RXK131330 SHG131330 SRC131330 TAY131330 TKU131330 TUQ131330 UEM131330 UOI131330 UYE131330 VIA131330 VRW131330 WBS131330 WLO131330 WVK131330 D196944 IY196866 SU196866 ACQ196866 AMM196866 AWI196866 BGE196866 BQA196866 BZW196866 CJS196866 CTO196866 DDK196866 DNG196866 DXC196866 EGY196866 EQU196866 FAQ196866 FKM196866 FUI196866 GEE196866 GOA196866 GXW196866 HHS196866 HRO196866 IBK196866 ILG196866 IVC196866 JEY196866 JOU196866 JYQ196866 KIM196866 KSI196866 LCE196866 LMA196866 LVW196866 MFS196866 MPO196866 MZK196866 NJG196866 NTC196866 OCY196866 OMU196866 OWQ196866 PGM196866 PQI196866 QAE196866 QKA196866 QTW196866 RDS196866 RNO196866 RXK196866 SHG196866 SRC196866 TAY196866 TKU196866 TUQ196866 UEM196866 UOI196866 UYE196866 VIA196866 VRW196866 WBS196866 WLO196866 WVK196866 D262480 IY262402 SU262402 ACQ262402 AMM262402 AWI262402 BGE262402 BQA262402 BZW262402 CJS262402 CTO262402 DDK262402 DNG262402 DXC262402 EGY262402 EQU262402 FAQ262402 FKM262402 FUI262402 GEE262402 GOA262402 GXW262402 HHS262402 HRO262402 IBK262402 ILG262402 IVC262402 JEY262402 JOU262402 JYQ262402 KIM262402 KSI262402 LCE262402 LMA262402 LVW262402 MFS262402 MPO262402 MZK262402 NJG262402 NTC262402 OCY262402 OMU262402 OWQ262402 PGM262402 PQI262402 QAE262402 QKA262402 QTW262402 RDS262402 RNO262402 RXK262402 SHG262402 SRC262402 TAY262402 TKU262402 TUQ262402 UEM262402 UOI262402 UYE262402 VIA262402 VRW262402 WBS262402 WLO262402 WVK262402 D328016 IY327938 SU327938 ACQ327938 AMM327938 AWI327938 BGE327938 BQA327938 BZW327938 CJS327938 CTO327938 DDK327938 DNG327938 DXC327938 EGY327938 EQU327938 FAQ327938 FKM327938 FUI327938 GEE327938 GOA327938 GXW327938 HHS327938 HRO327938 IBK327938 ILG327938 IVC327938 JEY327938 JOU327938 JYQ327938 KIM327938 KSI327938 LCE327938 LMA327938 LVW327938 MFS327938 MPO327938 MZK327938 NJG327938 NTC327938 OCY327938 OMU327938 OWQ327938 PGM327938 PQI327938 QAE327938 QKA327938 QTW327938 RDS327938 RNO327938 RXK327938 SHG327938 SRC327938 TAY327938 TKU327938 TUQ327938 UEM327938 UOI327938 UYE327938 VIA327938 VRW327938 WBS327938 WLO327938 WVK327938 D393552 IY393474 SU393474 ACQ393474 AMM393474 AWI393474 BGE393474 BQA393474 BZW393474 CJS393474 CTO393474 DDK393474 DNG393474 DXC393474 EGY393474 EQU393474 FAQ393474 FKM393474 FUI393474 GEE393474 GOA393474 GXW393474 HHS393474 HRO393474 IBK393474 ILG393474 IVC393474 JEY393474 JOU393474 JYQ393474 KIM393474 KSI393474 LCE393474 LMA393474 LVW393474 MFS393474 MPO393474 MZK393474 NJG393474 NTC393474 OCY393474 OMU393474 OWQ393474 PGM393474 PQI393474 QAE393474 QKA393474 QTW393474 RDS393474 RNO393474 RXK393474 SHG393474 SRC393474 TAY393474 TKU393474 TUQ393474 UEM393474 UOI393474 UYE393474 VIA393474 VRW393474 WBS393474 WLO393474 WVK393474 D459088 IY459010 SU459010 ACQ459010 AMM459010 AWI459010 BGE459010 BQA459010 BZW459010 CJS459010 CTO459010 DDK459010 DNG459010 DXC459010 EGY459010 EQU459010 FAQ459010 FKM459010 FUI459010 GEE459010 GOA459010 GXW459010 HHS459010 HRO459010 IBK459010 ILG459010 IVC459010 JEY459010 JOU459010 JYQ459010 KIM459010 KSI459010 LCE459010 LMA459010 LVW459010 MFS459010 MPO459010 MZK459010 NJG459010 NTC459010 OCY459010 OMU459010 OWQ459010 PGM459010 PQI459010 QAE459010 QKA459010 QTW459010 RDS459010 RNO459010 RXK459010 SHG459010 SRC459010 TAY459010 TKU459010 TUQ459010 UEM459010 UOI459010 UYE459010 VIA459010 VRW459010 WBS459010 WLO459010 WVK459010 D524624 IY524546 SU524546 ACQ524546 AMM524546 AWI524546 BGE524546 BQA524546 BZW524546 CJS524546 CTO524546 DDK524546 DNG524546 DXC524546 EGY524546 EQU524546 FAQ524546 FKM524546 FUI524546 GEE524546 GOA524546 GXW524546 HHS524546 HRO524546 IBK524546 ILG524546 IVC524546 JEY524546 JOU524546 JYQ524546 KIM524546 KSI524546 LCE524546 LMA524546 LVW524546 MFS524546 MPO524546 MZK524546 NJG524546 NTC524546 OCY524546 OMU524546 OWQ524546 PGM524546 PQI524546 QAE524546 QKA524546 QTW524546 RDS524546 RNO524546 RXK524546 SHG524546 SRC524546 TAY524546 TKU524546 TUQ524546 UEM524546 UOI524546 UYE524546 VIA524546 VRW524546 WBS524546 WLO524546 WVK524546 D590160 IY590082 SU590082 ACQ590082 AMM590082 AWI590082 BGE590082 BQA590082 BZW590082 CJS590082 CTO590082 DDK590082 DNG590082 DXC590082 EGY590082 EQU590082 FAQ590082 FKM590082 FUI590082 GEE590082 GOA590082 GXW590082 HHS590082 HRO590082 IBK590082 ILG590082 IVC590082 JEY590082 JOU590082 JYQ590082 KIM590082 KSI590082 LCE590082 LMA590082 LVW590082 MFS590082 MPO590082 MZK590082 NJG590082 NTC590082 OCY590082 OMU590082 OWQ590082 PGM590082 PQI590082 QAE590082 QKA590082 QTW590082 RDS590082 RNO590082 RXK590082 SHG590082 SRC590082 TAY590082 TKU590082 TUQ590082 UEM590082 UOI590082 UYE590082 VIA590082 VRW590082 WBS590082 WLO590082 WVK590082 D655696 IY655618 SU655618 ACQ655618 AMM655618 AWI655618 BGE655618 BQA655618 BZW655618 CJS655618 CTO655618 DDK655618 DNG655618 DXC655618 EGY655618 EQU655618 FAQ655618 FKM655618 FUI655618 GEE655618 GOA655618 GXW655618 HHS655618 HRO655618 IBK655618 ILG655618 IVC655618 JEY655618 JOU655618 JYQ655618 KIM655618 KSI655618 LCE655618 LMA655618 LVW655618 MFS655618 MPO655618 MZK655618 NJG655618 NTC655618 OCY655618 OMU655618 OWQ655618 PGM655618 PQI655618 QAE655618 QKA655618 QTW655618 RDS655618 RNO655618 RXK655618 SHG655618 SRC655618 TAY655618 TKU655618 TUQ655618 UEM655618 UOI655618 UYE655618 VIA655618 VRW655618 WBS655618 WLO655618 WVK655618 D721232 IY721154 SU721154 ACQ721154 AMM721154 AWI721154 BGE721154 BQA721154 BZW721154 CJS721154 CTO721154 DDK721154 DNG721154 DXC721154 EGY721154 EQU721154 FAQ721154 FKM721154 FUI721154 GEE721154 GOA721154 GXW721154 HHS721154 HRO721154 IBK721154 ILG721154 IVC721154 JEY721154 JOU721154 JYQ721154 KIM721154 KSI721154 LCE721154 LMA721154 LVW721154 MFS721154 MPO721154 MZK721154 NJG721154 NTC721154 OCY721154 OMU721154 OWQ721154 PGM721154 PQI721154 QAE721154 QKA721154 QTW721154 RDS721154 RNO721154 RXK721154 SHG721154 SRC721154 TAY721154 TKU721154 TUQ721154 UEM721154 UOI721154 UYE721154 VIA721154 VRW721154 WBS721154 WLO721154 WVK721154 D786768 IY786690 SU786690 ACQ786690 AMM786690 AWI786690 BGE786690 BQA786690 BZW786690 CJS786690 CTO786690 DDK786690 DNG786690 DXC786690 EGY786690 EQU786690 FAQ786690 FKM786690 FUI786690 GEE786690 GOA786690 GXW786690 HHS786690 HRO786690 IBK786690 ILG786690 IVC786690 JEY786690 JOU786690 JYQ786690 KIM786690 KSI786690 LCE786690 LMA786690 LVW786690 MFS786690 MPO786690 MZK786690 NJG786690 NTC786690 OCY786690 OMU786690 OWQ786690 PGM786690 PQI786690 QAE786690 QKA786690 QTW786690 RDS786690 RNO786690 RXK786690 SHG786690 SRC786690 TAY786690 TKU786690 TUQ786690 UEM786690 UOI786690 UYE786690 VIA786690 VRW786690 WBS786690 WLO786690 WVK786690 D852304 IY852226 SU852226 ACQ852226 AMM852226 AWI852226 BGE852226 BQA852226 BZW852226 CJS852226 CTO852226 DDK852226 DNG852226 DXC852226 EGY852226 EQU852226 FAQ852226 FKM852226 FUI852226 GEE852226 GOA852226 GXW852226 HHS852226 HRO852226 IBK852226 ILG852226 IVC852226 JEY852226 JOU852226 JYQ852226 KIM852226 KSI852226 LCE852226 LMA852226 LVW852226 MFS852226 MPO852226 MZK852226 NJG852226 NTC852226 OCY852226 OMU852226 OWQ852226 PGM852226 PQI852226 QAE852226 QKA852226 QTW852226 RDS852226 RNO852226 RXK852226 SHG852226 SRC852226 TAY852226 TKU852226 TUQ852226 UEM852226 UOI852226 UYE852226 VIA852226 VRW852226 WBS852226 WLO852226 WVK852226 D917840 IY917762 SU917762 ACQ917762 AMM917762 AWI917762 BGE917762 BQA917762 BZW917762 CJS917762 CTO917762 DDK917762 DNG917762 DXC917762 EGY917762 EQU917762 FAQ917762 FKM917762 FUI917762 GEE917762 GOA917762 GXW917762 HHS917762 HRO917762 IBK917762 ILG917762 IVC917762 JEY917762 JOU917762 JYQ917762 KIM917762 KSI917762 LCE917762 LMA917762 LVW917762 MFS917762 MPO917762 MZK917762 NJG917762 NTC917762 OCY917762 OMU917762 OWQ917762 PGM917762 PQI917762 QAE917762 QKA917762 QTW917762 RDS917762 RNO917762 RXK917762 SHG917762 SRC917762 TAY917762 TKU917762 TUQ917762 UEM917762 UOI917762 UYE917762 VIA917762 VRW917762 WBS917762 WLO917762 WVK917762 D983376 IY983298 SU983298 ACQ983298 AMM983298 AWI983298 BGE983298 BQA983298 BZW983298 CJS983298 CTO983298 DDK983298 DNG983298 DXC983298 EGY983298 EQU983298 FAQ983298 FKM983298 FUI983298 GEE983298 GOA983298 GXW983298 HHS983298 HRO983298 IBK983298 ILG983298 IVC983298 JEY983298 JOU983298 JYQ983298 KIM983298 KSI983298 LCE983298 LMA983298 LVW983298 MFS983298 MPO983298 MZK983298 NJG983298 NTC983298 OCY983298 OMU983298 OWQ983298 PGM983298 PQI983298 QAE983298 QKA983298 QTW983298 RDS983298 RNO983298 RXK983298 SHG983298 SRC983298 TAY983298 TKU983298 TUQ983298 UEM983298 UOI983298 UYE983298 VIA983298 VRW983298 WBS983298 WLO983298 WVK983298 D65879:D65881 IY65801:IY65803 SU65801:SU65803 ACQ65801:ACQ65803 AMM65801:AMM65803 AWI65801:AWI65803 BGE65801:BGE65803 BQA65801:BQA65803 BZW65801:BZW65803 CJS65801:CJS65803 CTO65801:CTO65803 DDK65801:DDK65803 DNG65801:DNG65803 DXC65801:DXC65803 EGY65801:EGY65803 EQU65801:EQU65803 FAQ65801:FAQ65803 FKM65801:FKM65803 FUI65801:FUI65803 GEE65801:GEE65803 GOA65801:GOA65803 GXW65801:GXW65803 HHS65801:HHS65803 HRO65801:HRO65803 IBK65801:IBK65803 ILG65801:ILG65803 IVC65801:IVC65803 JEY65801:JEY65803 JOU65801:JOU65803 JYQ65801:JYQ65803 KIM65801:KIM65803 KSI65801:KSI65803 LCE65801:LCE65803 LMA65801:LMA65803 LVW65801:LVW65803 MFS65801:MFS65803 MPO65801:MPO65803 MZK65801:MZK65803 NJG65801:NJG65803 NTC65801:NTC65803 OCY65801:OCY65803 OMU65801:OMU65803 OWQ65801:OWQ65803 PGM65801:PGM65803 PQI65801:PQI65803 QAE65801:QAE65803 QKA65801:QKA65803 QTW65801:QTW65803 RDS65801:RDS65803 RNO65801:RNO65803 RXK65801:RXK65803 SHG65801:SHG65803 SRC65801:SRC65803 TAY65801:TAY65803 TKU65801:TKU65803 TUQ65801:TUQ65803 UEM65801:UEM65803 UOI65801:UOI65803 UYE65801:UYE65803 VIA65801:VIA65803 VRW65801:VRW65803 WBS65801:WBS65803 WLO65801:WLO65803 WVK65801:WVK65803 D131415:D131417 IY131337:IY131339 SU131337:SU131339 ACQ131337:ACQ131339 AMM131337:AMM131339 AWI131337:AWI131339 BGE131337:BGE131339 BQA131337:BQA131339 BZW131337:BZW131339 CJS131337:CJS131339 CTO131337:CTO131339 DDK131337:DDK131339 DNG131337:DNG131339 DXC131337:DXC131339 EGY131337:EGY131339 EQU131337:EQU131339 FAQ131337:FAQ131339 FKM131337:FKM131339 FUI131337:FUI131339 GEE131337:GEE131339 GOA131337:GOA131339 GXW131337:GXW131339 HHS131337:HHS131339 HRO131337:HRO131339 IBK131337:IBK131339 ILG131337:ILG131339 IVC131337:IVC131339 JEY131337:JEY131339 JOU131337:JOU131339 JYQ131337:JYQ131339 KIM131337:KIM131339 KSI131337:KSI131339 LCE131337:LCE131339 LMA131337:LMA131339 LVW131337:LVW131339 MFS131337:MFS131339 MPO131337:MPO131339 MZK131337:MZK131339 NJG131337:NJG131339 NTC131337:NTC131339 OCY131337:OCY131339 OMU131337:OMU131339 OWQ131337:OWQ131339 PGM131337:PGM131339 PQI131337:PQI131339 QAE131337:QAE131339 QKA131337:QKA131339 QTW131337:QTW131339 RDS131337:RDS131339 RNO131337:RNO131339 RXK131337:RXK131339 SHG131337:SHG131339 SRC131337:SRC131339 TAY131337:TAY131339 TKU131337:TKU131339 TUQ131337:TUQ131339 UEM131337:UEM131339 UOI131337:UOI131339 UYE131337:UYE131339 VIA131337:VIA131339 VRW131337:VRW131339 WBS131337:WBS131339 WLO131337:WLO131339 WVK131337:WVK131339 D196951:D196953 IY196873:IY196875 SU196873:SU196875 ACQ196873:ACQ196875 AMM196873:AMM196875 AWI196873:AWI196875 BGE196873:BGE196875 BQA196873:BQA196875 BZW196873:BZW196875 CJS196873:CJS196875 CTO196873:CTO196875 DDK196873:DDK196875 DNG196873:DNG196875 DXC196873:DXC196875 EGY196873:EGY196875 EQU196873:EQU196875 FAQ196873:FAQ196875 FKM196873:FKM196875 FUI196873:FUI196875 GEE196873:GEE196875 GOA196873:GOA196875 GXW196873:GXW196875 HHS196873:HHS196875 HRO196873:HRO196875 IBK196873:IBK196875 ILG196873:ILG196875 IVC196873:IVC196875 JEY196873:JEY196875 JOU196873:JOU196875 JYQ196873:JYQ196875 KIM196873:KIM196875 KSI196873:KSI196875 LCE196873:LCE196875 LMA196873:LMA196875 LVW196873:LVW196875 MFS196873:MFS196875 MPO196873:MPO196875 MZK196873:MZK196875 NJG196873:NJG196875 NTC196873:NTC196875 OCY196873:OCY196875 OMU196873:OMU196875 OWQ196873:OWQ196875 PGM196873:PGM196875 PQI196873:PQI196875 QAE196873:QAE196875 QKA196873:QKA196875 QTW196873:QTW196875 RDS196873:RDS196875 RNO196873:RNO196875 RXK196873:RXK196875 SHG196873:SHG196875 SRC196873:SRC196875 TAY196873:TAY196875 TKU196873:TKU196875 TUQ196873:TUQ196875 UEM196873:UEM196875 UOI196873:UOI196875 UYE196873:UYE196875 VIA196873:VIA196875 VRW196873:VRW196875 WBS196873:WBS196875 WLO196873:WLO196875 WVK196873:WVK196875 D262487:D262489 IY262409:IY262411 SU262409:SU262411 ACQ262409:ACQ262411 AMM262409:AMM262411 AWI262409:AWI262411 BGE262409:BGE262411 BQA262409:BQA262411 BZW262409:BZW262411 CJS262409:CJS262411 CTO262409:CTO262411 DDK262409:DDK262411 DNG262409:DNG262411 DXC262409:DXC262411 EGY262409:EGY262411 EQU262409:EQU262411 FAQ262409:FAQ262411 FKM262409:FKM262411 FUI262409:FUI262411 GEE262409:GEE262411 GOA262409:GOA262411 GXW262409:GXW262411 HHS262409:HHS262411 HRO262409:HRO262411 IBK262409:IBK262411 ILG262409:ILG262411 IVC262409:IVC262411 JEY262409:JEY262411 JOU262409:JOU262411 JYQ262409:JYQ262411 KIM262409:KIM262411 KSI262409:KSI262411 LCE262409:LCE262411 LMA262409:LMA262411 LVW262409:LVW262411 MFS262409:MFS262411 MPO262409:MPO262411 MZK262409:MZK262411 NJG262409:NJG262411 NTC262409:NTC262411 OCY262409:OCY262411 OMU262409:OMU262411 OWQ262409:OWQ262411 PGM262409:PGM262411 PQI262409:PQI262411 QAE262409:QAE262411 QKA262409:QKA262411 QTW262409:QTW262411 RDS262409:RDS262411 RNO262409:RNO262411 RXK262409:RXK262411 SHG262409:SHG262411 SRC262409:SRC262411 TAY262409:TAY262411 TKU262409:TKU262411 TUQ262409:TUQ262411 UEM262409:UEM262411 UOI262409:UOI262411 UYE262409:UYE262411 VIA262409:VIA262411 VRW262409:VRW262411 WBS262409:WBS262411 WLO262409:WLO262411 WVK262409:WVK262411 D328023:D328025 IY327945:IY327947 SU327945:SU327947 ACQ327945:ACQ327947 AMM327945:AMM327947 AWI327945:AWI327947 BGE327945:BGE327947 BQA327945:BQA327947 BZW327945:BZW327947 CJS327945:CJS327947 CTO327945:CTO327947 DDK327945:DDK327947 DNG327945:DNG327947 DXC327945:DXC327947 EGY327945:EGY327947 EQU327945:EQU327947 FAQ327945:FAQ327947 FKM327945:FKM327947 FUI327945:FUI327947 GEE327945:GEE327947 GOA327945:GOA327947 GXW327945:GXW327947 HHS327945:HHS327947 HRO327945:HRO327947 IBK327945:IBK327947 ILG327945:ILG327947 IVC327945:IVC327947 JEY327945:JEY327947 JOU327945:JOU327947 JYQ327945:JYQ327947 KIM327945:KIM327947 KSI327945:KSI327947 LCE327945:LCE327947 LMA327945:LMA327947 LVW327945:LVW327947 MFS327945:MFS327947 MPO327945:MPO327947 MZK327945:MZK327947 NJG327945:NJG327947 NTC327945:NTC327947 OCY327945:OCY327947 OMU327945:OMU327947 OWQ327945:OWQ327947 PGM327945:PGM327947 PQI327945:PQI327947 QAE327945:QAE327947 QKA327945:QKA327947 QTW327945:QTW327947 RDS327945:RDS327947 RNO327945:RNO327947 RXK327945:RXK327947 SHG327945:SHG327947 SRC327945:SRC327947 TAY327945:TAY327947 TKU327945:TKU327947 TUQ327945:TUQ327947 UEM327945:UEM327947 UOI327945:UOI327947 UYE327945:UYE327947 VIA327945:VIA327947 VRW327945:VRW327947 WBS327945:WBS327947 WLO327945:WLO327947 WVK327945:WVK327947 D393559:D393561 IY393481:IY393483 SU393481:SU393483 ACQ393481:ACQ393483 AMM393481:AMM393483 AWI393481:AWI393483 BGE393481:BGE393483 BQA393481:BQA393483 BZW393481:BZW393483 CJS393481:CJS393483 CTO393481:CTO393483 DDK393481:DDK393483 DNG393481:DNG393483 DXC393481:DXC393483 EGY393481:EGY393483 EQU393481:EQU393483 FAQ393481:FAQ393483 FKM393481:FKM393483 FUI393481:FUI393483 GEE393481:GEE393483 GOA393481:GOA393483 GXW393481:GXW393483 HHS393481:HHS393483 HRO393481:HRO393483 IBK393481:IBK393483 ILG393481:ILG393483 IVC393481:IVC393483 JEY393481:JEY393483 JOU393481:JOU393483 JYQ393481:JYQ393483 KIM393481:KIM393483 KSI393481:KSI393483 LCE393481:LCE393483 LMA393481:LMA393483 LVW393481:LVW393483 MFS393481:MFS393483 MPO393481:MPO393483 MZK393481:MZK393483 NJG393481:NJG393483 NTC393481:NTC393483 OCY393481:OCY393483 OMU393481:OMU393483 OWQ393481:OWQ393483 PGM393481:PGM393483 PQI393481:PQI393483 QAE393481:QAE393483 QKA393481:QKA393483 QTW393481:QTW393483 RDS393481:RDS393483 RNO393481:RNO393483 RXK393481:RXK393483 SHG393481:SHG393483 SRC393481:SRC393483 TAY393481:TAY393483 TKU393481:TKU393483 TUQ393481:TUQ393483 UEM393481:UEM393483 UOI393481:UOI393483 UYE393481:UYE393483 VIA393481:VIA393483 VRW393481:VRW393483 WBS393481:WBS393483 WLO393481:WLO393483 WVK393481:WVK393483 D459095:D459097 IY459017:IY459019 SU459017:SU459019 ACQ459017:ACQ459019 AMM459017:AMM459019 AWI459017:AWI459019 BGE459017:BGE459019 BQA459017:BQA459019 BZW459017:BZW459019 CJS459017:CJS459019 CTO459017:CTO459019 DDK459017:DDK459019 DNG459017:DNG459019 DXC459017:DXC459019 EGY459017:EGY459019 EQU459017:EQU459019 FAQ459017:FAQ459019 FKM459017:FKM459019 FUI459017:FUI459019 GEE459017:GEE459019 GOA459017:GOA459019 GXW459017:GXW459019 HHS459017:HHS459019 HRO459017:HRO459019 IBK459017:IBK459019 ILG459017:ILG459019 IVC459017:IVC459019 JEY459017:JEY459019 JOU459017:JOU459019 JYQ459017:JYQ459019 KIM459017:KIM459019 KSI459017:KSI459019 LCE459017:LCE459019 LMA459017:LMA459019 LVW459017:LVW459019 MFS459017:MFS459019 MPO459017:MPO459019 MZK459017:MZK459019 NJG459017:NJG459019 NTC459017:NTC459019 OCY459017:OCY459019 OMU459017:OMU459019 OWQ459017:OWQ459019 PGM459017:PGM459019 PQI459017:PQI459019 QAE459017:QAE459019 QKA459017:QKA459019 QTW459017:QTW459019 RDS459017:RDS459019 RNO459017:RNO459019 RXK459017:RXK459019 SHG459017:SHG459019 SRC459017:SRC459019 TAY459017:TAY459019 TKU459017:TKU459019 TUQ459017:TUQ459019 UEM459017:UEM459019 UOI459017:UOI459019 UYE459017:UYE459019 VIA459017:VIA459019 VRW459017:VRW459019 WBS459017:WBS459019 WLO459017:WLO459019 WVK459017:WVK459019 D524631:D524633 IY524553:IY524555 SU524553:SU524555 ACQ524553:ACQ524555 AMM524553:AMM524555 AWI524553:AWI524555 BGE524553:BGE524555 BQA524553:BQA524555 BZW524553:BZW524555 CJS524553:CJS524555 CTO524553:CTO524555 DDK524553:DDK524555 DNG524553:DNG524555 DXC524553:DXC524555 EGY524553:EGY524555 EQU524553:EQU524555 FAQ524553:FAQ524555 FKM524553:FKM524555 FUI524553:FUI524555 GEE524553:GEE524555 GOA524553:GOA524555 GXW524553:GXW524555 HHS524553:HHS524555 HRO524553:HRO524555 IBK524553:IBK524555 ILG524553:ILG524555 IVC524553:IVC524555 JEY524553:JEY524555 JOU524553:JOU524555 JYQ524553:JYQ524555 KIM524553:KIM524555 KSI524553:KSI524555 LCE524553:LCE524555 LMA524553:LMA524555 LVW524553:LVW524555 MFS524553:MFS524555 MPO524553:MPO524555 MZK524553:MZK524555 NJG524553:NJG524555 NTC524553:NTC524555 OCY524553:OCY524555 OMU524553:OMU524555 OWQ524553:OWQ524555 PGM524553:PGM524555 PQI524553:PQI524555 QAE524553:QAE524555 QKA524553:QKA524555 QTW524553:QTW524555 RDS524553:RDS524555 RNO524553:RNO524555 RXK524553:RXK524555 SHG524553:SHG524555 SRC524553:SRC524555 TAY524553:TAY524555 TKU524553:TKU524555 TUQ524553:TUQ524555 UEM524553:UEM524555 UOI524553:UOI524555 UYE524553:UYE524555 VIA524553:VIA524555 VRW524553:VRW524555 WBS524553:WBS524555 WLO524553:WLO524555 WVK524553:WVK524555 D590167:D590169 IY590089:IY590091 SU590089:SU590091 ACQ590089:ACQ590091 AMM590089:AMM590091 AWI590089:AWI590091 BGE590089:BGE590091 BQA590089:BQA590091 BZW590089:BZW590091 CJS590089:CJS590091 CTO590089:CTO590091 DDK590089:DDK590091 DNG590089:DNG590091 DXC590089:DXC590091 EGY590089:EGY590091 EQU590089:EQU590091 FAQ590089:FAQ590091 FKM590089:FKM590091 FUI590089:FUI590091 GEE590089:GEE590091 GOA590089:GOA590091 GXW590089:GXW590091 HHS590089:HHS590091 HRO590089:HRO590091 IBK590089:IBK590091 ILG590089:ILG590091 IVC590089:IVC590091 JEY590089:JEY590091 JOU590089:JOU590091 JYQ590089:JYQ590091 KIM590089:KIM590091 KSI590089:KSI590091 LCE590089:LCE590091 LMA590089:LMA590091 LVW590089:LVW590091 MFS590089:MFS590091 MPO590089:MPO590091 MZK590089:MZK590091 NJG590089:NJG590091 NTC590089:NTC590091 OCY590089:OCY590091 OMU590089:OMU590091 OWQ590089:OWQ590091 PGM590089:PGM590091 PQI590089:PQI590091 QAE590089:QAE590091 QKA590089:QKA590091 QTW590089:QTW590091 RDS590089:RDS590091 RNO590089:RNO590091 RXK590089:RXK590091 SHG590089:SHG590091 SRC590089:SRC590091 TAY590089:TAY590091 TKU590089:TKU590091 TUQ590089:TUQ590091 UEM590089:UEM590091 UOI590089:UOI590091 UYE590089:UYE590091 VIA590089:VIA590091 VRW590089:VRW590091 WBS590089:WBS590091 WLO590089:WLO590091 WVK590089:WVK590091 D655703:D655705 IY655625:IY655627 SU655625:SU655627 ACQ655625:ACQ655627 AMM655625:AMM655627 AWI655625:AWI655627 BGE655625:BGE655627 BQA655625:BQA655627 BZW655625:BZW655627 CJS655625:CJS655627 CTO655625:CTO655627 DDK655625:DDK655627 DNG655625:DNG655627 DXC655625:DXC655627 EGY655625:EGY655627 EQU655625:EQU655627 FAQ655625:FAQ655627 FKM655625:FKM655627 FUI655625:FUI655627 GEE655625:GEE655627 GOA655625:GOA655627 GXW655625:GXW655627 HHS655625:HHS655627 HRO655625:HRO655627 IBK655625:IBK655627 ILG655625:ILG655627 IVC655625:IVC655627 JEY655625:JEY655627 JOU655625:JOU655627 JYQ655625:JYQ655627 KIM655625:KIM655627 KSI655625:KSI655627 LCE655625:LCE655627 LMA655625:LMA655627 LVW655625:LVW655627 MFS655625:MFS655627 MPO655625:MPO655627 MZK655625:MZK655627 NJG655625:NJG655627 NTC655625:NTC655627 OCY655625:OCY655627 OMU655625:OMU655627 OWQ655625:OWQ655627 PGM655625:PGM655627 PQI655625:PQI655627 QAE655625:QAE655627 QKA655625:QKA655627 QTW655625:QTW655627 RDS655625:RDS655627 RNO655625:RNO655627 RXK655625:RXK655627 SHG655625:SHG655627 SRC655625:SRC655627 TAY655625:TAY655627 TKU655625:TKU655627 TUQ655625:TUQ655627 UEM655625:UEM655627 UOI655625:UOI655627 UYE655625:UYE655627 VIA655625:VIA655627 VRW655625:VRW655627 WBS655625:WBS655627 WLO655625:WLO655627 WVK655625:WVK655627 D721239:D721241 IY721161:IY721163 SU721161:SU721163 ACQ721161:ACQ721163 AMM721161:AMM721163 AWI721161:AWI721163 BGE721161:BGE721163 BQA721161:BQA721163 BZW721161:BZW721163 CJS721161:CJS721163 CTO721161:CTO721163 DDK721161:DDK721163 DNG721161:DNG721163 DXC721161:DXC721163 EGY721161:EGY721163 EQU721161:EQU721163 FAQ721161:FAQ721163 FKM721161:FKM721163 FUI721161:FUI721163 GEE721161:GEE721163 GOA721161:GOA721163 GXW721161:GXW721163 HHS721161:HHS721163 HRO721161:HRO721163 IBK721161:IBK721163 ILG721161:ILG721163 IVC721161:IVC721163 JEY721161:JEY721163 JOU721161:JOU721163 JYQ721161:JYQ721163 KIM721161:KIM721163 KSI721161:KSI721163 LCE721161:LCE721163 LMA721161:LMA721163 LVW721161:LVW721163 MFS721161:MFS721163 MPO721161:MPO721163 MZK721161:MZK721163 NJG721161:NJG721163 NTC721161:NTC721163 OCY721161:OCY721163 OMU721161:OMU721163 OWQ721161:OWQ721163 PGM721161:PGM721163 PQI721161:PQI721163 QAE721161:QAE721163 QKA721161:QKA721163 QTW721161:QTW721163 RDS721161:RDS721163 RNO721161:RNO721163 RXK721161:RXK721163 SHG721161:SHG721163 SRC721161:SRC721163 TAY721161:TAY721163 TKU721161:TKU721163 TUQ721161:TUQ721163 UEM721161:UEM721163 UOI721161:UOI721163 UYE721161:UYE721163 VIA721161:VIA721163 VRW721161:VRW721163 WBS721161:WBS721163 WLO721161:WLO721163 WVK721161:WVK721163 D786775:D786777 IY786697:IY786699 SU786697:SU786699 ACQ786697:ACQ786699 AMM786697:AMM786699 AWI786697:AWI786699 BGE786697:BGE786699 BQA786697:BQA786699 BZW786697:BZW786699 CJS786697:CJS786699 CTO786697:CTO786699 DDK786697:DDK786699 DNG786697:DNG786699 DXC786697:DXC786699 EGY786697:EGY786699 EQU786697:EQU786699 FAQ786697:FAQ786699 FKM786697:FKM786699 FUI786697:FUI786699 GEE786697:GEE786699 GOA786697:GOA786699 GXW786697:GXW786699 HHS786697:HHS786699 HRO786697:HRO786699 IBK786697:IBK786699 ILG786697:ILG786699 IVC786697:IVC786699 JEY786697:JEY786699 JOU786697:JOU786699 JYQ786697:JYQ786699 KIM786697:KIM786699 KSI786697:KSI786699 LCE786697:LCE786699 LMA786697:LMA786699 LVW786697:LVW786699 MFS786697:MFS786699 MPO786697:MPO786699 MZK786697:MZK786699 NJG786697:NJG786699 NTC786697:NTC786699 OCY786697:OCY786699 OMU786697:OMU786699 OWQ786697:OWQ786699 PGM786697:PGM786699 PQI786697:PQI786699 QAE786697:QAE786699 QKA786697:QKA786699 QTW786697:QTW786699 RDS786697:RDS786699 RNO786697:RNO786699 RXK786697:RXK786699 SHG786697:SHG786699 SRC786697:SRC786699 TAY786697:TAY786699 TKU786697:TKU786699 TUQ786697:TUQ786699 UEM786697:UEM786699 UOI786697:UOI786699 UYE786697:UYE786699 VIA786697:VIA786699 VRW786697:VRW786699 WBS786697:WBS786699 WLO786697:WLO786699 WVK786697:WVK786699 D852311:D852313 IY852233:IY852235 SU852233:SU852235 ACQ852233:ACQ852235 AMM852233:AMM852235 AWI852233:AWI852235 BGE852233:BGE852235 BQA852233:BQA852235 BZW852233:BZW852235 CJS852233:CJS852235 CTO852233:CTO852235 DDK852233:DDK852235 DNG852233:DNG852235 DXC852233:DXC852235 EGY852233:EGY852235 EQU852233:EQU852235 FAQ852233:FAQ852235 FKM852233:FKM852235 FUI852233:FUI852235 GEE852233:GEE852235 GOA852233:GOA852235 GXW852233:GXW852235 HHS852233:HHS852235 HRO852233:HRO852235 IBK852233:IBK852235 ILG852233:ILG852235 IVC852233:IVC852235 JEY852233:JEY852235 JOU852233:JOU852235 JYQ852233:JYQ852235 KIM852233:KIM852235 KSI852233:KSI852235 LCE852233:LCE852235 LMA852233:LMA852235 LVW852233:LVW852235 MFS852233:MFS852235 MPO852233:MPO852235 MZK852233:MZK852235 NJG852233:NJG852235 NTC852233:NTC852235 OCY852233:OCY852235 OMU852233:OMU852235 OWQ852233:OWQ852235 PGM852233:PGM852235 PQI852233:PQI852235 QAE852233:QAE852235 QKA852233:QKA852235 QTW852233:QTW852235 RDS852233:RDS852235 RNO852233:RNO852235 RXK852233:RXK852235 SHG852233:SHG852235 SRC852233:SRC852235 TAY852233:TAY852235 TKU852233:TKU852235 TUQ852233:TUQ852235 UEM852233:UEM852235 UOI852233:UOI852235 UYE852233:UYE852235 VIA852233:VIA852235 VRW852233:VRW852235 WBS852233:WBS852235 WLO852233:WLO852235 WVK852233:WVK852235 D917847:D917849 IY917769:IY917771 SU917769:SU917771 ACQ917769:ACQ917771 AMM917769:AMM917771 AWI917769:AWI917771 BGE917769:BGE917771 BQA917769:BQA917771 BZW917769:BZW917771 CJS917769:CJS917771 CTO917769:CTO917771 DDK917769:DDK917771 DNG917769:DNG917771 DXC917769:DXC917771 EGY917769:EGY917771 EQU917769:EQU917771 FAQ917769:FAQ917771 FKM917769:FKM917771 FUI917769:FUI917771 GEE917769:GEE917771 GOA917769:GOA917771 GXW917769:GXW917771 HHS917769:HHS917771 HRO917769:HRO917771 IBK917769:IBK917771 ILG917769:ILG917771 IVC917769:IVC917771 JEY917769:JEY917771 JOU917769:JOU917771 JYQ917769:JYQ917771 KIM917769:KIM917771 KSI917769:KSI917771 LCE917769:LCE917771 LMA917769:LMA917771 LVW917769:LVW917771 MFS917769:MFS917771 MPO917769:MPO917771 MZK917769:MZK917771 NJG917769:NJG917771 NTC917769:NTC917771 OCY917769:OCY917771 OMU917769:OMU917771 OWQ917769:OWQ917771 PGM917769:PGM917771 PQI917769:PQI917771 QAE917769:QAE917771 QKA917769:QKA917771 QTW917769:QTW917771 RDS917769:RDS917771 RNO917769:RNO917771 RXK917769:RXK917771 SHG917769:SHG917771 SRC917769:SRC917771 TAY917769:TAY917771 TKU917769:TKU917771 TUQ917769:TUQ917771 UEM917769:UEM917771 UOI917769:UOI917771 UYE917769:UYE917771 VIA917769:VIA917771 VRW917769:VRW917771 WBS917769:WBS917771 WLO917769:WLO917771 WVK917769:WVK917771 D983383:D983385 IY983305:IY983307 SU983305:SU983307 ACQ983305:ACQ983307 AMM983305:AMM983307 AWI983305:AWI983307 BGE983305:BGE983307 BQA983305:BQA983307 BZW983305:BZW983307 CJS983305:CJS983307 CTO983305:CTO983307 DDK983305:DDK983307 DNG983305:DNG983307 DXC983305:DXC983307 EGY983305:EGY983307 EQU983305:EQU983307 FAQ983305:FAQ983307 FKM983305:FKM983307 FUI983305:FUI983307 GEE983305:GEE983307 GOA983305:GOA983307 GXW983305:GXW983307 HHS983305:HHS983307 HRO983305:HRO983307 IBK983305:IBK983307 ILG983305:ILG983307 IVC983305:IVC983307 JEY983305:JEY983307 JOU983305:JOU983307 JYQ983305:JYQ983307 KIM983305:KIM983307 KSI983305:KSI983307 LCE983305:LCE983307 LMA983305:LMA983307 LVW983305:LVW983307 MFS983305:MFS983307 MPO983305:MPO983307 MZK983305:MZK983307 NJG983305:NJG983307 NTC983305:NTC983307 OCY983305:OCY983307 OMU983305:OMU983307 OWQ983305:OWQ983307 PGM983305:PGM983307 PQI983305:PQI983307 QAE983305:QAE983307 QKA983305:QKA983307 QTW983305:QTW983307 RDS983305:RDS983307 RNO983305:RNO983307 RXK983305:RXK983307 SHG983305:SHG983307 SRC983305:SRC983307 TAY983305:TAY983307 TKU983305:TKU983307 TUQ983305:TUQ983307 UEM983305:UEM983307 UOI983305:UOI983307 UYE983305:UYE983307 VIA983305:VIA983307 VRW983305:VRW983307 WBS983305:WBS983307 WLO983305:WLO983307 WVK983305:WVK983307 D65888 IY65810 SU65810 ACQ65810 AMM65810 AWI65810 BGE65810 BQA65810 BZW65810 CJS65810 CTO65810 DDK65810 DNG65810 DXC65810 EGY65810 EQU65810 FAQ65810 FKM65810 FUI65810 GEE65810 GOA65810 GXW65810 HHS65810 HRO65810 IBK65810 ILG65810 IVC65810 JEY65810 JOU65810 JYQ65810 KIM65810 KSI65810 LCE65810 LMA65810 LVW65810 MFS65810 MPO65810 MZK65810 NJG65810 NTC65810 OCY65810 OMU65810 OWQ65810 PGM65810 PQI65810 QAE65810 QKA65810 QTW65810 RDS65810 RNO65810 RXK65810 SHG65810 SRC65810 TAY65810 TKU65810 TUQ65810 UEM65810 UOI65810 UYE65810 VIA65810 VRW65810 WBS65810 WLO65810 WVK65810 D131424 IY131346 SU131346 ACQ131346 AMM131346 AWI131346 BGE131346 BQA131346 BZW131346 CJS131346 CTO131346 DDK131346 DNG131346 DXC131346 EGY131346 EQU131346 FAQ131346 FKM131346 FUI131346 GEE131346 GOA131346 GXW131346 HHS131346 HRO131346 IBK131346 ILG131346 IVC131346 JEY131346 JOU131346 JYQ131346 KIM131346 KSI131346 LCE131346 LMA131346 LVW131346 MFS131346 MPO131346 MZK131346 NJG131346 NTC131346 OCY131346 OMU131346 OWQ131346 PGM131346 PQI131346 QAE131346 QKA131346 QTW131346 RDS131346 RNO131346 RXK131346 SHG131346 SRC131346 TAY131346 TKU131346 TUQ131346 UEM131346 UOI131346 UYE131346 VIA131346 VRW131346 WBS131346 WLO131346 WVK131346 D196960 IY196882 SU196882 ACQ196882 AMM196882 AWI196882 BGE196882 BQA196882 BZW196882 CJS196882 CTO196882 DDK196882 DNG196882 DXC196882 EGY196882 EQU196882 FAQ196882 FKM196882 FUI196882 GEE196882 GOA196882 GXW196882 HHS196882 HRO196882 IBK196882 ILG196882 IVC196882 JEY196882 JOU196882 JYQ196882 KIM196882 KSI196882 LCE196882 LMA196882 LVW196882 MFS196882 MPO196882 MZK196882 NJG196882 NTC196882 OCY196882 OMU196882 OWQ196882 PGM196882 PQI196882 QAE196882 QKA196882 QTW196882 RDS196882 RNO196882 RXK196882 SHG196882 SRC196882 TAY196882 TKU196882 TUQ196882 UEM196882 UOI196882 UYE196882 VIA196882 VRW196882 WBS196882 WLO196882 WVK196882 D262496 IY262418 SU262418 ACQ262418 AMM262418 AWI262418 BGE262418 BQA262418 BZW262418 CJS262418 CTO262418 DDK262418 DNG262418 DXC262418 EGY262418 EQU262418 FAQ262418 FKM262418 FUI262418 GEE262418 GOA262418 GXW262418 HHS262418 HRO262418 IBK262418 ILG262418 IVC262418 JEY262418 JOU262418 JYQ262418 KIM262418 KSI262418 LCE262418 LMA262418 LVW262418 MFS262418 MPO262418 MZK262418 NJG262418 NTC262418 OCY262418 OMU262418 OWQ262418 PGM262418 PQI262418 QAE262418 QKA262418 QTW262418 RDS262418 RNO262418 RXK262418 SHG262418 SRC262418 TAY262418 TKU262418 TUQ262418 UEM262418 UOI262418 UYE262418 VIA262418 VRW262418 WBS262418 WLO262418 WVK262418 D328032 IY327954 SU327954 ACQ327954 AMM327954 AWI327954 BGE327954 BQA327954 BZW327954 CJS327954 CTO327954 DDK327954 DNG327954 DXC327954 EGY327954 EQU327954 FAQ327954 FKM327954 FUI327954 GEE327954 GOA327954 GXW327954 HHS327954 HRO327954 IBK327954 ILG327954 IVC327954 JEY327954 JOU327954 JYQ327954 KIM327954 KSI327954 LCE327954 LMA327954 LVW327954 MFS327954 MPO327954 MZK327954 NJG327954 NTC327954 OCY327954 OMU327954 OWQ327954 PGM327954 PQI327954 QAE327954 QKA327954 QTW327954 RDS327954 RNO327954 RXK327954 SHG327954 SRC327954 TAY327954 TKU327954 TUQ327954 UEM327954 UOI327954 UYE327954 VIA327954 VRW327954 WBS327954 WLO327954 WVK327954 D393568 IY393490 SU393490 ACQ393490 AMM393490 AWI393490 BGE393490 BQA393490 BZW393490 CJS393490 CTO393490 DDK393490 DNG393490 DXC393490 EGY393490 EQU393490 FAQ393490 FKM393490 FUI393490 GEE393490 GOA393490 GXW393490 HHS393490 HRO393490 IBK393490 ILG393490 IVC393490 JEY393490 JOU393490 JYQ393490 KIM393490 KSI393490 LCE393490 LMA393490 LVW393490 MFS393490 MPO393490 MZK393490 NJG393490 NTC393490 OCY393490 OMU393490 OWQ393490 PGM393490 PQI393490 QAE393490 QKA393490 QTW393490 RDS393490 RNO393490 RXK393490 SHG393490 SRC393490 TAY393490 TKU393490 TUQ393490 UEM393490 UOI393490 UYE393490 VIA393490 VRW393490 WBS393490 WLO393490 WVK393490 D459104 IY459026 SU459026 ACQ459026 AMM459026 AWI459026 BGE459026 BQA459026 BZW459026 CJS459026 CTO459026 DDK459026 DNG459026 DXC459026 EGY459026 EQU459026 FAQ459026 FKM459026 FUI459026 GEE459026 GOA459026 GXW459026 HHS459026 HRO459026 IBK459026 ILG459026 IVC459026 JEY459026 JOU459026 JYQ459026 KIM459026 KSI459026 LCE459026 LMA459026 LVW459026 MFS459026 MPO459026 MZK459026 NJG459026 NTC459026 OCY459026 OMU459026 OWQ459026 PGM459026 PQI459026 QAE459026 QKA459026 QTW459026 RDS459026 RNO459026 RXK459026 SHG459026 SRC459026 TAY459026 TKU459026 TUQ459026 UEM459026 UOI459026 UYE459026 VIA459026 VRW459026 WBS459026 WLO459026 WVK459026 D524640 IY524562 SU524562 ACQ524562 AMM524562 AWI524562 BGE524562 BQA524562 BZW524562 CJS524562 CTO524562 DDK524562 DNG524562 DXC524562 EGY524562 EQU524562 FAQ524562 FKM524562 FUI524562 GEE524562 GOA524562 GXW524562 HHS524562 HRO524562 IBK524562 ILG524562 IVC524562 JEY524562 JOU524562 JYQ524562 KIM524562 KSI524562 LCE524562 LMA524562 LVW524562 MFS524562 MPO524562 MZK524562 NJG524562 NTC524562 OCY524562 OMU524562 OWQ524562 PGM524562 PQI524562 QAE524562 QKA524562 QTW524562 RDS524562 RNO524562 RXK524562 SHG524562 SRC524562 TAY524562 TKU524562 TUQ524562 UEM524562 UOI524562 UYE524562 VIA524562 VRW524562 WBS524562 WLO524562 WVK524562 D590176 IY590098 SU590098 ACQ590098 AMM590098 AWI590098 BGE590098 BQA590098 BZW590098 CJS590098 CTO590098 DDK590098 DNG590098 DXC590098 EGY590098 EQU590098 FAQ590098 FKM590098 FUI590098 GEE590098 GOA590098 GXW590098 HHS590098 HRO590098 IBK590098 ILG590098 IVC590098 JEY590098 JOU590098 JYQ590098 KIM590098 KSI590098 LCE590098 LMA590098 LVW590098 MFS590098 MPO590098 MZK590098 NJG590098 NTC590098 OCY590098 OMU590098 OWQ590098 PGM590098 PQI590098 QAE590098 QKA590098 QTW590098 RDS590098 RNO590098 RXK590098 SHG590098 SRC590098 TAY590098 TKU590098 TUQ590098 UEM590098 UOI590098 UYE590098 VIA590098 VRW590098 WBS590098 WLO590098 WVK590098 D655712 IY655634 SU655634 ACQ655634 AMM655634 AWI655634 BGE655634 BQA655634 BZW655634 CJS655634 CTO655634 DDK655634 DNG655634 DXC655634 EGY655634 EQU655634 FAQ655634 FKM655634 FUI655634 GEE655634 GOA655634 GXW655634 HHS655634 HRO655634 IBK655634 ILG655634 IVC655634 JEY655634 JOU655634 JYQ655634 KIM655634 KSI655634 LCE655634 LMA655634 LVW655634 MFS655634 MPO655634 MZK655634 NJG655634 NTC655634 OCY655634 OMU655634 OWQ655634 PGM655634 PQI655634 QAE655634 QKA655634 QTW655634 RDS655634 RNO655634 RXK655634 SHG655634 SRC655634 TAY655634 TKU655634 TUQ655634 UEM655634 UOI655634 UYE655634 VIA655634 VRW655634 WBS655634 WLO655634 WVK655634 D721248 IY721170 SU721170 ACQ721170 AMM721170 AWI721170 BGE721170 BQA721170 BZW721170 CJS721170 CTO721170 DDK721170 DNG721170 DXC721170 EGY721170 EQU721170 FAQ721170 FKM721170 FUI721170 GEE721170 GOA721170 GXW721170 HHS721170 HRO721170 IBK721170 ILG721170 IVC721170 JEY721170 JOU721170 JYQ721170 KIM721170 KSI721170 LCE721170 LMA721170 LVW721170 MFS721170 MPO721170 MZK721170 NJG721170 NTC721170 OCY721170 OMU721170 OWQ721170 PGM721170 PQI721170 QAE721170 QKA721170 QTW721170 RDS721170 RNO721170 RXK721170 SHG721170 SRC721170 TAY721170 TKU721170 TUQ721170 UEM721170 UOI721170 UYE721170 VIA721170 VRW721170 WBS721170 WLO721170 WVK721170 D786784 IY786706 SU786706 ACQ786706 AMM786706 AWI786706 BGE786706 BQA786706 BZW786706 CJS786706 CTO786706 DDK786706 DNG786706 DXC786706 EGY786706 EQU786706 FAQ786706 FKM786706 FUI786706 GEE786706 GOA786706 GXW786706 HHS786706 HRO786706 IBK786706 ILG786706 IVC786706 JEY786706 JOU786706 JYQ786706 KIM786706 KSI786706 LCE786706 LMA786706 LVW786706 MFS786706 MPO786706 MZK786706 NJG786706 NTC786706 OCY786706 OMU786706 OWQ786706 PGM786706 PQI786706 QAE786706 QKA786706 QTW786706 RDS786706 RNO786706 RXK786706 SHG786706 SRC786706 TAY786706 TKU786706 TUQ786706 UEM786706 UOI786706 UYE786706 VIA786706 VRW786706 WBS786706 WLO786706 WVK786706 D852320 IY852242 SU852242 ACQ852242 AMM852242 AWI852242 BGE852242 BQA852242 BZW852242 CJS852242 CTO852242 DDK852242 DNG852242 DXC852242 EGY852242 EQU852242 FAQ852242 FKM852242 FUI852242 GEE852242 GOA852242 GXW852242 HHS852242 HRO852242 IBK852242 ILG852242 IVC852242 JEY852242 JOU852242 JYQ852242 KIM852242 KSI852242 LCE852242 LMA852242 LVW852242 MFS852242 MPO852242 MZK852242 NJG852242 NTC852242 OCY852242 OMU852242 OWQ852242 PGM852242 PQI852242 QAE852242 QKA852242 QTW852242 RDS852242 RNO852242 RXK852242 SHG852242 SRC852242 TAY852242 TKU852242 TUQ852242 UEM852242 UOI852242 UYE852242 VIA852242 VRW852242 WBS852242 WLO852242 WVK852242 D917856 IY917778 SU917778 ACQ917778 AMM917778 AWI917778 BGE917778 BQA917778 BZW917778 CJS917778 CTO917778 DDK917778 DNG917778 DXC917778 EGY917778 EQU917778 FAQ917778 FKM917778 FUI917778 GEE917778 GOA917778 GXW917778 HHS917778 HRO917778 IBK917778 ILG917778 IVC917778 JEY917778 JOU917778 JYQ917778 KIM917778 KSI917778 LCE917778 LMA917778 LVW917778 MFS917778 MPO917778 MZK917778 NJG917778 NTC917778 OCY917778 OMU917778 OWQ917778 PGM917778 PQI917778 QAE917778 QKA917778 QTW917778 RDS917778 RNO917778 RXK917778 SHG917778 SRC917778 TAY917778 TKU917778 TUQ917778 UEM917778 UOI917778 UYE917778 VIA917778 VRW917778 WBS917778 WLO917778 WVK917778 D983392 IY983314 SU983314 ACQ983314 AMM983314 AWI983314 BGE983314 BQA983314 BZW983314 CJS983314 CTO983314 DDK983314 DNG983314 DXC983314 EGY983314 EQU983314 FAQ983314 FKM983314 FUI983314 GEE983314 GOA983314 GXW983314 HHS983314 HRO983314 IBK983314 ILG983314 IVC983314 JEY983314 JOU983314 JYQ983314 KIM983314 KSI983314 LCE983314 LMA983314 LVW983314 MFS983314 MPO983314 MZK983314 NJG983314 NTC983314 OCY983314 OMU983314 OWQ983314 PGM983314 PQI983314 QAE983314 QKA983314 QTW983314 RDS983314 RNO983314 RXK983314 SHG983314 SRC983314 TAY983314 TKU983314 TUQ983314 UEM983314 UOI983314 UYE983314 VIA983314 VRW983314 WBS983314 WLO983314 WVK983314" xr:uid="{8EBB5169-4E20-451F-85A1-52A9A152F61B}"/>
    <dataValidation allowBlank="1" showInputMessage="1" showErrorMessage="1" prompt="Características cualitativas significativas que les impacten financieramente." sqref="D154:F154 IY154:JA154 SU154:SW154 ACQ154:ACS154 AMM154:AMO154 AWI154:AWK154 BGE154:BGG154 BQA154:BQC154 BZW154:BZY154 CJS154:CJU154 CTO154:CTQ154 DDK154:DDM154 DNG154:DNI154 DXC154:DXE154 EGY154:EHA154 EQU154:EQW154 FAQ154:FAS154 FKM154:FKO154 FUI154:FUK154 GEE154:GEG154 GOA154:GOC154 GXW154:GXY154 HHS154:HHU154 HRO154:HRQ154 IBK154:IBM154 ILG154:ILI154 IVC154:IVE154 JEY154:JFA154 JOU154:JOW154 JYQ154:JYS154 KIM154:KIO154 KSI154:KSK154 LCE154:LCG154 LMA154:LMC154 LVW154:LVY154 MFS154:MFU154 MPO154:MPQ154 MZK154:MZM154 NJG154:NJI154 NTC154:NTE154 OCY154:ODA154 OMU154:OMW154 OWQ154:OWS154 PGM154:PGO154 PQI154:PQK154 QAE154:QAG154 QKA154:QKC154 QTW154:QTY154 RDS154:RDU154 RNO154:RNQ154 RXK154:RXM154 SHG154:SHI154 SRC154:SRE154 TAY154:TBA154 TKU154:TKW154 TUQ154:TUS154 UEM154:UEO154 UOI154:UOK154 UYE154:UYG154 VIA154:VIC154 VRW154:VRY154 WBS154:WBU154 WLO154:WLQ154 WVK154:WVM154 D65824:F65824 IY65746:JA65746 SU65746:SW65746 ACQ65746:ACS65746 AMM65746:AMO65746 AWI65746:AWK65746 BGE65746:BGG65746 BQA65746:BQC65746 BZW65746:BZY65746 CJS65746:CJU65746 CTO65746:CTQ65746 DDK65746:DDM65746 DNG65746:DNI65746 DXC65746:DXE65746 EGY65746:EHA65746 EQU65746:EQW65746 FAQ65746:FAS65746 FKM65746:FKO65746 FUI65746:FUK65746 GEE65746:GEG65746 GOA65746:GOC65746 GXW65746:GXY65746 HHS65746:HHU65746 HRO65746:HRQ65746 IBK65746:IBM65746 ILG65746:ILI65746 IVC65746:IVE65746 JEY65746:JFA65746 JOU65746:JOW65746 JYQ65746:JYS65746 KIM65746:KIO65746 KSI65746:KSK65746 LCE65746:LCG65746 LMA65746:LMC65746 LVW65746:LVY65746 MFS65746:MFU65746 MPO65746:MPQ65746 MZK65746:MZM65746 NJG65746:NJI65746 NTC65746:NTE65746 OCY65746:ODA65746 OMU65746:OMW65746 OWQ65746:OWS65746 PGM65746:PGO65746 PQI65746:PQK65746 QAE65746:QAG65746 QKA65746:QKC65746 QTW65746:QTY65746 RDS65746:RDU65746 RNO65746:RNQ65746 RXK65746:RXM65746 SHG65746:SHI65746 SRC65746:SRE65746 TAY65746:TBA65746 TKU65746:TKW65746 TUQ65746:TUS65746 UEM65746:UEO65746 UOI65746:UOK65746 UYE65746:UYG65746 VIA65746:VIC65746 VRW65746:VRY65746 WBS65746:WBU65746 WLO65746:WLQ65746 WVK65746:WVM65746 D131360:F131360 IY131282:JA131282 SU131282:SW131282 ACQ131282:ACS131282 AMM131282:AMO131282 AWI131282:AWK131282 BGE131282:BGG131282 BQA131282:BQC131282 BZW131282:BZY131282 CJS131282:CJU131282 CTO131282:CTQ131282 DDK131282:DDM131282 DNG131282:DNI131282 DXC131282:DXE131282 EGY131282:EHA131282 EQU131282:EQW131282 FAQ131282:FAS131282 FKM131282:FKO131282 FUI131282:FUK131282 GEE131282:GEG131282 GOA131282:GOC131282 GXW131282:GXY131282 HHS131282:HHU131282 HRO131282:HRQ131282 IBK131282:IBM131282 ILG131282:ILI131282 IVC131282:IVE131282 JEY131282:JFA131282 JOU131282:JOW131282 JYQ131282:JYS131282 KIM131282:KIO131282 KSI131282:KSK131282 LCE131282:LCG131282 LMA131282:LMC131282 LVW131282:LVY131282 MFS131282:MFU131282 MPO131282:MPQ131282 MZK131282:MZM131282 NJG131282:NJI131282 NTC131282:NTE131282 OCY131282:ODA131282 OMU131282:OMW131282 OWQ131282:OWS131282 PGM131282:PGO131282 PQI131282:PQK131282 QAE131282:QAG131282 QKA131282:QKC131282 QTW131282:QTY131282 RDS131282:RDU131282 RNO131282:RNQ131282 RXK131282:RXM131282 SHG131282:SHI131282 SRC131282:SRE131282 TAY131282:TBA131282 TKU131282:TKW131282 TUQ131282:TUS131282 UEM131282:UEO131282 UOI131282:UOK131282 UYE131282:UYG131282 VIA131282:VIC131282 VRW131282:VRY131282 WBS131282:WBU131282 WLO131282:WLQ131282 WVK131282:WVM131282 D196896:F196896 IY196818:JA196818 SU196818:SW196818 ACQ196818:ACS196818 AMM196818:AMO196818 AWI196818:AWK196818 BGE196818:BGG196818 BQA196818:BQC196818 BZW196818:BZY196818 CJS196818:CJU196818 CTO196818:CTQ196818 DDK196818:DDM196818 DNG196818:DNI196818 DXC196818:DXE196818 EGY196818:EHA196818 EQU196818:EQW196818 FAQ196818:FAS196818 FKM196818:FKO196818 FUI196818:FUK196818 GEE196818:GEG196818 GOA196818:GOC196818 GXW196818:GXY196818 HHS196818:HHU196818 HRO196818:HRQ196818 IBK196818:IBM196818 ILG196818:ILI196818 IVC196818:IVE196818 JEY196818:JFA196818 JOU196818:JOW196818 JYQ196818:JYS196818 KIM196818:KIO196818 KSI196818:KSK196818 LCE196818:LCG196818 LMA196818:LMC196818 LVW196818:LVY196818 MFS196818:MFU196818 MPO196818:MPQ196818 MZK196818:MZM196818 NJG196818:NJI196818 NTC196818:NTE196818 OCY196818:ODA196818 OMU196818:OMW196818 OWQ196818:OWS196818 PGM196818:PGO196818 PQI196818:PQK196818 QAE196818:QAG196818 QKA196818:QKC196818 QTW196818:QTY196818 RDS196818:RDU196818 RNO196818:RNQ196818 RXK196818:RXM196818 SHG196818:SHI196818 SRC196818:SRE196818 TAY196818:TBA196818 TKU196818:TKW196818 TUQ196818:TUS196818 UEM196818:UEO196818 UOI196818:UOK196818 UYE196818:UYG196818 VIA196818:VIC196818 VRW196818:VRY196818 WBS196818:WBU196818 WLO196818:WLQ196818 WVK196818:WVM196818 D262432:F262432 IY262354:JA262354 SU262354:SW262354 ACQ262354:ACS262354 AMM262354:AMO262354 AWI262354:AWK262354 BGE262354:BGG262354 BQA262354:BQC262354 BZW262354:BZY262354 CJS262354:CJU262354 CTO262354:CTQ262354 DDK262354:DDM262354 DNG262354:DNI262354 DXC262354:DXE262354 EGY262354:EHA262354 EQU262354:EQW262354 FAQ262354:FAS262354 FKM262354:FKO262354 FUI262354:FUK262354 GEE262354:GEG262354 GOA262354:GOC262354 GXW262354:GXY262354 HHS262354:HHU262354 HRO262354:HRQ262354 IBK262354:IBM262354 ILG262354:ILI262354 IVC262354:IVE262354 JEY262354:JFA262354 JOU262354:JOW262354 JYQ262354:JYS262354 KIM262354:KIO262354 KSI262354:KSK262354 LCE262354:LCG262354 LMA262354:LMC262354 LVW262354:LVY262354 MFS262354:MFU262354 MPO262354:MPQ262354 MZK262354:MZM262354 NJG262354:NJI262354 NTC262354:NTE262354 OCY262354:ODA262354 OMU262354:OMW262354 OWQ262354:OWS262354 PGM262354:PGO262354 PQI262354:PQK262354 QAE262354:QAG262354 QKA262354:QKC262354 QTW262354:QTY262354 RDS262354:RDU262354 RNO262354:RNQ262354 RXK262354:RXM262354 SHG262354:SHI262354 SRC262354:SRE262354 TAY262354:TBA262354 TKU262354:TKW262354 TUQ262354:TUS262354 UEM262354:UEO262354 UOI262354:UOK262354 UYE262354:UYG262354 VIA262354:VIC262354 VRW262354:VRY262354 WBS262354:WBU262354 WLO262354:WLQ262354 WVK262354:WVM262354 D327968:F327968 IY327890:JA327890 SU327890:SW327890 ACQ327890:ACS327890 AMM327890:AMO327890 AWI327890:AWK327890 BGE327890:BGG327890 BQA327890:BQC327890 BZW327890:BZY327890 CJS327890:CJU327890 CTO327890:CTQ327890 DDK327890:DDM327890 DNG327890:DNI327890 DXC327890:DXE327890 EGY327890:EHA327890 EQU327890:EQW327890 FAQ327890:FAS327890 FKM327890:FKO327890 FUI327890:FUK327890 GEE327890:GEG327890 GOA327890:GOC327890 GXW327890:GXY327890 HHS327890:HHU327890 HRO327890:HRQ327890 IBK327890:IBM327890 ILG327890:ILI327890 IVC327890:IVE327890 JEY327890:JFA327890 JOU327890:JOW327890 JYQ327890:JYS327890 KIM327890:KIO327890 KSI327890:KSK327890 LCE327890:LCG327890 LMA327890:LMC327890 LVW327890:LVY327890 MFS327890:MFU327890 MPO327890:MPQ327890 MZK327890:MZM327890 NJG327890:NJI327890 NTC327890:NTE327890 OCY327890:ODA327890 OMU327890:OMW327890 OWQ327890:OWS327890 PGM327890:PGO327890 PQI327890:PQK327890 QAE327890:QAG327890 QKA327890:QKC327890 QTW327890:QTY327890 RDS327890:RDU327890 RNO327890:RNQ327890 RXK327890:RXM327890 SHG327890:SHI327890 SRC327890:SRE327890 TAY327890:TBA327890 TKU327890:TKW327890 TUQ327890:TUS327890 UEM327890:UEO327890 UOI327890:UOK327890 UYE327890:UYG327890 VIA327890:VIC327890 VRW327890:VRY327890 WBS327890:WBU327890 WLO327890:WLQ327890 WVK327890:WVM327890 D393504:F393504 IY393426:JA393426 SU393426:SW393426 ACQ393426:ACS393426 AMM393426:AMO393426 AWI393426:AWK393426 BGE393426:BGG393426 BQA393426:BQC393426 BZW393426:BZY393426 CJS393426:CJU393426 CTO393426:CTQ393426 DDK393426:DDM393426 DNG393426:DNI393426 DXC393426:DXE393426 EGY393426:EHA393426 EQU393426:EQW393426 FAQ393426:FAS393426 FKM393426:FKO393426 FUI393426:FUK393426 GEE393426:GEG393426 GOA393426:GOC393426 GXW393426:GXY393426 HHS393426:HHU393426 HRO393426:HRQ393426 IBK393426:IBM393426 ILG393426:ILI393426 IVC393426:IVE393426 JEY393426:JFA393426 JOU393426:JOW393426 JYQ393426:JYS393426 KIM393426:KIO393426 KSI393426:KSK393426 LCE393426:LCG393426 LMA393426:LMC393426 LVW393426:LVY393426 MFS393426:MFU393426 MPO393426:MPQ393426 MZK393426:MZM393426 NJG393426:NJI393426 NTC393426:NTE393426 OCY393426:ODA393426 OMU393426:OMW393426 OWQ393426:OWS393426 PGM393426:PGO393426 PQI393426:PQK393426 QAE393426:QAG393426 QKA393426:QKC393426 QTW393426:QTY393426 RDS393426:RDU393426 RNO393426:RNQ393426 RXK393426:RXM393426 SHG393426:SHI393426 SRC393426:SRE393426 TAY393426:TBA393426 TKU393426:TKW393426 TUQ393426:TUS393426 UEM393426:UEO393426 UOI393426:UOK393426 UYE393426:UYG393426 VIA393426:VIC393426 VRW393426:VRY393426 WBS393426:WBU393426 WLO393426:WLQ393426 WVK393426:WVM393426 D459040:F459040 IY458962:JA458962 SU458962:SW458962 ACQ458962:ACS458962 AMM458962:AMO458962 AWI458962:AWK458962 BGE458962:BGG458962 BQA458962:BQC458962 BZW458962:BZY458962 CJS458962:CJU458962 CTO458962:CTQ458962 DDK458962:DDM458962 DNG458962:DNI458962 DXC458962:DXE458962 EGY458962:EHA458962 EQU458962:EQW458962 FAQ458962:FAS458962 FKM458962:FKO458962 FUI458962:FUK458962 GEE458962:GEG458962 GOA458962:GOC458962 GXW458962:GXY458962 HHS458962:HHU458962 HRO458962:HRQ458962 IBK458962:IBM458962 ILG458962:ILI458962 IVC458962:IVE458962 JEY458962:JFA458962 JOU458962:JOW458962 JYQ458962:JYS458962 KIM458962:KIO458962 KSI458962:KSK458962 LCE458962:LCG458962 LMA458962:LMC458962 LVW458962:LVY458962 MFS458962:MFU458962 MPO458962:MPQ458962 MZK458962:MZM458962 NJG458962:NJI458962 NTC458962:NTE458962 OCY458962:ODA458962 OMU458962:OMW458962 OWQ458962:OWS458962 PGM458962:PGO458962 PQI458962:PQK458962 QAE458962:QAG458962 QKA458962:QKC458962 QTW458962:QTY458962 RDS458962:RDU458962 RNO458962:RNQ458962 RXK458962:RXM458962 SHG458962:SHI458962 SRC458962:SRE458962 TAY458962:TBA458962 TKU458962:TKW458962 TUQ458962:TUS458962 UEM458962:UEO458962 UOI458962:UOK458962 UYE458962:UYG458962 VIA458962:VIC458962 VRW458962:VRY458962 WBS458962:WBU458962 WLO458962:WLQ458962 WVK458962:WVM458962 D524576:F524576 IY524498:JA524498 SU524498:SW524498 ACQ524498:ACS524498 AMM524498:AMO524498 AWI524498:AWK524498 BGE524498:BGG524498 BQA524498:BQC524498 BZW524498:BZY524498 CJS524498:CJU524498 CTO524498:CTQ524498 DDK524498:DDM524498 DNG524498:DNI524498 DXC524498:DXE524498 EGY524498:EHA524498 EQU524498:EQW524498 FAQ524498:FAS524498 FKM524498:FKO524498 FUI524498:FUK524498 GEE524498:GEG524498 GOA524498:GOC524498 GXW524498:GXY524498 HHS524498:HHU524498 HRO524498:HRQ524498 IBK524498:IBM524498 ILG524498:ILI524498 IVC524498:IVE524498 JEY524498:JFA524498 JOU524498:JOW524498 JYQ524498:JYS524498 KIM524498:KIO524498 KSI524498:KSK524498 LCE524498:LCG524498 LMA524498:LMC524498 LVW524498:LVY524498 MFS524498:MFU524498 MPO524498:MPQ524498 MZK524498:MZM524498 NJG524498:NJI524498 NTC524498:NTE524498 OCY524498:ODA524498 OMU524498:OMW524498 OWQ524498:OWS524498 PGM524498:PGO524498 PQI524498:PQK524498 QAE524498:QAG524498 QKA524498:QKC524498 QTW524498:QTY524498 RDS524498:RDU524498 RNO524498:RNQ524498 RXK524498:RXM524498 SHG524498:SHI524498 SRC524498:SRE524498 TAY524498:TBA524498 TKU524498:TKW524498 TUQ524498:TUS524498 UEM524498:UEO524498 UOI524498:UOK524498 UYE524498:UYG524498 VIA524498:VIC524498 VRW524498:VRY524498 WBS524498:WBU524498 WLO524498:WLQ524498 WVK524498:WVM524498 D590112:F590112 IY590034:JA590034 SU590034:SW590034 ACQ590034:ACS590034 AMM590034:AMO590034 AWI590034:AWK590034 BGE590034:BGG590034 BQA590034:BQC590034 BZW590034:BZY590034 CJS590034:CJU590034 CTO590034:CTQ590034 DDK590034:DDM590034 DNG590034:DNI590034 DXC590034:DXE590034 EGY590034:EHA590034 EQU590034:EQW590034 FAQ590034:FAS590034 FKM590034:FKO590034 FUI590034:FUK590034 GEE590034:GEG590034 GOA590034:GOC590034 GXW590034:GXY590034 HHS590034:HHU590034 HRO590034:HRQ590034 IBK590034:IBM590034 ILG590034:ILI590034 IVC590034:IVE590034 JEY590034:JFA590034 JOU590034:JOW590034 JYQ590034:JYS590034 KIM590034:KIO590034 KSI590034:KSK590034 LCE590034:LCG590034 LMA590034:LMC590034 LVW590034:LVY590034 MFS590034:MFU590034 MPO590034:MPQ590034 MZK590034:MZM590034 NJG590034:NJI590034 NTC590034:NTE590034 OCY590034:ODA590034 OMU590034:OMW590034 OWQ590034:OWS590034 PGM590034:PGO590034 PQI590034:PQK590034 QAE590034:QAG590034 QKA590034:QKC590034 QTW590034:QTY590034 RDS590034:RDU590034 RNO590034:RNQ590034 RXK590034:RXM590034 SHG590034:SHI590034 SRC590034:SRE590034 TAY590034:TBA590034 TKU590034:TKW590034 TUQ590034:TUS590034 UEM590034:UEO590034 UOI590034:UOK590034 UYE590034:UYG590034 VIA590034:VIC590034 VRW590034:VRY590034 WBS590034:WBU590034 WLO590034:WLQ590034 WVK590034:WVM590034 D655648:F655648 IY655570:JA655570 SU655570:SW655570 ACQ655570:ACS655570 AMM655570:AMO655570 AWI655570:AWK655570 BGE655570:BGG655570 BQA655570:BQC655570 BZW655570:BZY655570 CJS655570:CJU655570 CTO655570:CTQ655570 DDK655570:DDM655570 DNG655570:DNI655570 DXC655570:DXE655570 EGY655570:EHA655570 EQU655570:EQW655570 FAQ655570:FAS655570 FKM655570:FKO655570 FUI655570:FUK655570 GEE655570:GEG655570 GOA655570:GOC655570 GXW655570:GXY655570 HHS655570:HHU655570 HRO655570:HRQ655570 IBK655570:IBM655570 ILG655570:ILI655570 IVC655570:IVE655570 JEY655570:JFA655570 JOU655570:JOW655570 JYQ655570:JYS655570 KIM655570:KIO655570 KSI655570:KSK655570 LCE655570:LCG655570 LMA655570:LMC655570 LVW655570:LVY655570 MFS655570:MFU655570 MPO655570:MPQ655570 MZK655570:MZM655570 NJG655570:NJI655570 NTC655570:NTE655570 OCY655570:ODA655570 OMU655570:OMW655570 OWQ655570:OWS655570 PGM655570:PGO655570 PQI655570:PQK655570 QAE655570:QAG655570 QKA655570:QKC655570 QTW655570:QTY655570 RDS655570:RDU655570 RNO655570:RNQ655570 RXK655570:RXM655570 SHG655570:SHI655570 SRC655570:SRE655570 TAY655570:TBA655570 TKU655570:TKW655570 TUQ655570:TUS655570 UEM655570:UEO655570 UOI655570:UOK655570 UYE655570:UYG655570 VIA655570:VIC655570 VRW655570:VRY655570 WBS655570:WBU655570 WLO655570:WLQ655570 WVK655570:WVM655570 D721184:F721184 IY721106:JA721106 SU721106:SW721106 ACQ721106:ACS721106 AMM721106:AMO721106 AWI721106:AWK721106 BGE721106:BGG721106 BQA721106:BQC721106 BZW721106:BZY721106 CJS721106:CJU721106 CTO721106:CTQ721106 DDK721106:DDM721106 DNG721106:DNI721106 DXC721106:DXE721106 EGY721106:EHA721106 EQU721106:EQW721106 FAQ721106:FAS721106 FKM721106:FKO721106 FUI721106:FUK721106 GEE721106:GEG721106 GOA721106:GOC721106 GXW721106:GXY721106 HHS721106:HHU721106 HRO721106:HRQ721106 IBK721106:IBM721106 ILG721106:ILI721106 IVC721106:IVE721106 JEY721106:JFA721106 JOU721106:JOW721106 JYQ721106:JYS721106 KIM721106:KIO721106 KSI721106:KSK721106 LCE721106:LCG721106 LMA721106:LMC721106 LVW721106:LVY721106 MFS721106:MFU721106 MPO721106:MPQ721106 MZK721106:MZM721106 NJG721106:NJI721106 NTC721106:NTE721106 OCY721106:ODA721106 OMU721106:OMW721106 OWQ721106:OWS721106 PGM721106:PGO721106 PQI721106:PQK721106 QAE721106:QAG721106 QKA721106:QKC721106 QTW721106:QTY721106 RDS721106:RDU721106 RNO721106:RNQ721106 RXK721106:RXM721106 SHG721106:SHI721106 SRC721106:SRE721106 TAY721106:TBA721106 TKU721106:TKW721106 TUQ721106:TUS721106 UEM721106:UEO721106 UOI721106:UOK721106 UYE721106:UYG721106 VIA721106:VIC721106 VRW721106:VRY721106 WBS721106:WBU721106 WLO721106:WLQ721106 WVK721106:WVM721106 D786720:F786720 IY786642:JA786642 SU786642:SW786642 ACQ786642:ACS786642 AMM786642:AMO786642 AWI786642:AWK786642 BGE786642:BGG786642 BQA786642:BQC786642 BZW786642:BZY786642 CJS786642:CJU786642 CTO786642:CTQ786642 DDK786642:DDM786642 DNG786642:DNI786642 DXC786642:DXE786642 EGY786642:EHA786642 EQU786642:EQW786642 FAQ786642:FAS786642 FKM786642:FKO786642 FUI786642:FUK786642 GEE786642:GEG786642 GOA786642:GOC786642 GXW786642:GXY786642 HHS786642:HHU786642 HRO786642:HRQ786642 IBK786642:IBM786642 ILG786642:ILI786642 IVC786642:IVE786642 JEY786642:JFA786642 JOU786642:JOW786642 JYQ786642:JYS786642 KIM786642:KIO786642 KSI786642:KSK786642 LCE786642:LCG786642 LMA786642:LMC786642 LVW786642:LVY786642 MFS786642:MFU786642 MPO786642:MPQ786642 MZK786642:MZM786642 NJG786642:NJI786642 NTC786642:NTE786642 OCY786642:ODA786642 OMU786642:OMW786642 OWQ786642:OWS786642 PGM786642:PGO786642 PQI786642:PQK786642 QAE786642:QAG786642 QKA786642:QKC786642 QTW786642:QTY786642 RDS786642:RDU786642 RNO786642:RNQ786642 RXK786642:RXM786642 SHG786642:SHI786642 SRC786642:SRE786642 TAY786642:TBA786642 TKU786642:TKW786642 TUQ786642:TUS786642 UEM786642:UEO786642 UOI786642:UOK786642 UYE786642:UYG786642 VIA786642:VIC786642 VRW786642:VRY786642 WBS786642:WBU786642 WLO786642:WLQ786642 WVK786642:WVM786642 D852256:F852256 IY852178:JA852178 SU852178:SW852178 ACQ852178:ACS852178 AMM852178:AMO852178 AWI852178:AWK852178 BGE852178:BGG852178 BQA852178:BQC852178 BZW852178:BZY852178 CJS852178:CJU852178 CTO852178:CTQ852178 DDK852178:DDM852178 DNG852178:DNI852178 DXC852178:DXE852178 EGY852178:EHA852178 EQU852178:EQW852178 FAQ852178:FAS852178 FKM852178:FKO852178 FUI852178:FUK852178 GEE852178:GEG852178 GOA852178:GOC852178 GXW852178:GXY852178 HHS852178:HHU852178 HRO852178:HRQ852178 IBK852178:IBM852178 ILG852178:ILI852178 IVC852178:IVE852178 JEY852178:JFA852178 JOU852178:JOW852178 JYQ852178:JYS852178 KIM852178:KIO852178 KSI852178:KSK852178 LCE852178:LCG852178 LMA852178:LMC852178 LVW852178:LVY852178 MFS852178:MFU852178 MPO852178:MPQ852178 MZK852178:MZM852178 NJG852178:NJI852178 NTC852178:NTE852178 OCY852178:ODA852178 OMU852178:OMW852178 OWQ852178:OWS852178 PGM852178:PGO852178 PQI852178:PQK852178 QAE852178:QAG852178 QKA852178:QKC852178 QTW852178:QTY852178 RDS852178:RDU852178 RNO852178:RNQ852178 RXK852178:RXM852178 SHG852178:SHI852178 SRC852178:SRE852178 TAY852178:TBA852178 TKU852178:TKW852178 TUQ852178:TUS852178 UEM852178:UEO852178 UOI852178:UOK852178 UYE852178:UYG852178 VIA852178:VIC852178 VRW852178:VRY852178 WBS852178:WBU852178 WLO852178:WLQ852178 WVK852178:WVM852178 D917792:F917792 IY917714:JA917714 SU917714:SW917714 ACQ917714:ACS917714 AMM917714:AMO917714 AWI917714:AWK917714 BGE917714:BGG917714 BQA917714:BQC917714 BZW917714:BZY917714 CJS917714:CJU917714 CTO917714:CTQ917714 DDK917714:DDM917714 DNG917714:DNI917714 DXC917714:DXE917714 EGY917714:EHA917714 EQU917714:EQW917714 FAQ917714:FAS917714 FKM917714:FKO917714 FUI917714:FUK917714 GEE917714:GEG917714 GOA917714:GOC917714 GXW917714:GXY917714 HHS917714:HHU917714 HRO917714:HRQ917714 IBK917714:IBM917714 ILG917714:ILI917714 IVC917714:IVE917714 JEY917714:JFA917714 JOU917714:JOW917714 JYQ917714:JYS917714 KIM917714:KIO917714 KSI917714:KSK917714 LCE917714:LCG917714 LMA917714:LMC917714 LVW917714:LVY917714 MFS917714:MFU917714 MPO917714:MPQ917714 MZK917714:MZM917714 NJG917714:NJI917714 NTC917714:NTE917714 OCY917714:ODA917714 OMU917714:OMW917714 OWQ917714:OWS917714 PGM917714:PGO917714 PQI917714:PQK917714 QAE917714:QAG917714 QKA917714:QKC917714 QTW917714:QTY917714 RDS917714:RDU917714 RNO917714:RNQ917714 RXK917714:RXM917714 SHG917714:SHI917714 SRC917714:SRE917714 TAY917714:TBA917714 TKU917714:TKW917714 TUQ917714:TUS917714 UEM917714:UEO917714 UOI917714:UOK917714 UYE917714:UYG917714 VIA917714:VIC917714 VRW917714:VRY917714 WBS917714:WBU917714 WLO917714:WLQ917714 WVK917714:WVM917714 D983328:F983328 IY983250:JA983250 SU983250:SW983250 ACQ983250:ACS983250 AMM983250:AMO983250 AWI983250:AWK983250 BGE983250:BGG983250 BQA983250:BQC983250 BZW983250:BZY983250 CJS983250:CJU983250 CTO983250:CTQ983250 DDK983250:DDM983250 DNG983250:DNI983250 DXC983250:DXE983250 EGY983250:EHA983250 EQU983250:EQW983250 FAQ983250:FAS983250 FKM983250:FKO983250 FUI983250:FUK983250 GEE983250:GEG983250 GOA983250:GOC983250 GXW983250:GXY983250 HHS983250:HHU983250 HRO983250:HRQ983250 IBK983250:IBM983250 ILG983250:ILI983250 IVC983250:IVE983250 JEY983250:JFA983250 JOU983250:JOW983250 JYQ983250:JYS983250 KIM983250:KIO983250 KSI983250:KSK983250 LCE983250:LCG983250 LMA983250:LMC983250 LVW983250:LVY983250 MFS983250:MFU983250 MPO983250:MPQ983250 MZK983250:MZM983250 NJG983250:NJI983250 NTC983250:NTE983250 OCY983250:ODA983250 OMU983250:OMW983250 OWQ983250:OWS983250 PGM983250:PGO983250 PQI983250:PQK983250 QAE983250:QAG983250 QKA983250:QKC983250 QTW983250:QTY983250 RDS983250:RDU983250 RNO983250:RNQ983250 RXK983250:RXM983250 SHG983250:SHI983250 SRC983250:SRE983250 TAY983250:TBA983250 TKU983250:TKW983250 TUQ983250:TUS983250 UEM983250:UEO983250 UOI983250:UOK983250 UYE983250:UYG983250 VIA983250:VIC983250 VRW983250:VRY983250 WBS983250:WBU983250 WLO983250:WLQ983250 WVK983250:WVM983250 E65872:F65872 IZ65794:JA65794 SV65794:SW65794 ACR65794:ACS65794 AMN65794:AMO65794 AWJ65794:AWK65794 BGF65794:BGG65794 BQB65794:BQC65794 BZX65794:BZY65794 CJT65794:CJU65794 CTP65794:CTQ65794 DDL65794:DDM65794 DNH65794:DNI65794 DXD65794:DXE65794 EGZ65794:EHA65794 EQV65794:EQW65794 FAR65794:FAS65794 FKN65794:FKO65794 FUJ65794:FUK65794 GEF65794:GEG65794 GOB65794:GOC65794 GXX65794:GXY65794 HHT65794:HHU65794 HRP65794:HRQ65794 IBL65794:IBM65794 ILH65794:ILI65794 IVD65794:IVE65794 JEZ65794:JFA65794 JOV65794:JOW65794 JYR65794:JYS65794 KIN65794:KIO65794 KSJ65794:KSK65794 LCF65794:LCG65794 LMB65794:LMC65794 LVX65794:LVY65794 MFT65794:MFU65794 MPP65794:MPQ65794 MZL65794:MZM65794 NJH65794:NJI65794 NTD65794:NTE65794 OCZ65794:ODA65794 OMV65794:OMW65794 OWR65794:OWS65794 PGN65794:PGO65794 PQJ65794:PQK65794 QAF65794:QAG65794 QKB65794:QKC65794 QTX65794:QTY65794 RDT65794:RDU65794 RNP65794:RNQ65794 RXL65794:RXM65794 SHH65794:SHI65794 SRD65794:SRE65794 TAZ65794:TBA65794 TKV65794:TKW65794 TUR65794:TUS65794 UEN65794:UEO65794 UOJ65794:UOK65794 UYF65794:UYG65794 VIB65794:VIC65794 VRX65794:VRY65794 WBT65794:WBU65794 WLP65794:WLQ65794 WVL65794:WVM65794 E131408:F131408 IZ131330:JA131330 SV131330:SW131330 ACR131330:ACS131330 AMN131330:AMO131330 AWJ131330:AWK131330 BGF131330:BGG131330 BQB131330:BQC131330 BZX131330:BZY131330 CJT131330:CJU131330 CTP131330:CTQ131330 DDL131330:DDM131330 DNH131330:DNI131330 DXD131330:DXE131330 EGZ131330:EHA131330 EQV131330:EQW131330 FAR131330:FAS131330 FKN131330:FKO131330 FUJ131330:FUK131330 GEF131330:GEG131330 GOB131330:GOC131330 GXX131330:GXY131330 HHT131330:HHU131330 HRP131330:HRQ131330 IBL131330:IBM131330 ILH131330:ILI131330 IVD131330:IVE131330 JEZ131330:JFA131330 JOV131330:JOW131330 JYR131330:JYS131330 KIN131330:KIO131330 KSJ131330:KSK131330 LCF131330:LCG131330 LMB131330:LMC131330 LVX131330:LVY131330 MFT131330:MFU131330 MPP131330:MPQ131330 MZL131330:MZM131330 NJH131330:NJI131330 NTD131330:NTE131330 OCZ131330:ODA131330 OMV131330:OMW131330 OWR131330:OWS131330 PGN131330:PGO131330 PQJ131330:PQK131330 QAF131330:QAG131330 QKB131330:QKC131330 QTX131330:QTY131330 RDT131330:RDU131330 RNP131330:RNQ131330 RXL131330:RXM131330 SHH131330:SHI131330 SRD131330:SRE131330 TAZ131330:TBA131330 TKV131330:TKW131330 TUR131330:TUS131330 UEN131330:UEO131330 UOJ131330:UOK131330 UYF131330:UYG131330 VIB131330:VIC131330 VRX131330:VRY131330 WBT131330:WBU131330 WLP131330:WLQ131330 WVL131330:WVM131330 E196944:F196944 IZ196866:JA196866 SV196866:SW196866 ACR196866:ACS196866 AMN196866:AMO196866 AWJ196866:AWK196866 BGF196866:BGG196866 BQB196866:BQC196866 BZX196866:BZY196866 CJT196866:CJU196866 CTP196866:CTQ196866 DDL196866:DDM196866 DNH196866:DNI196866 DXD196866:DXE196866 EGZ196866:EHA196866 EQV196866:EQW196866 FAR196866:FAS196866 FKN196866:FKO196866 FUJ196866:FUK196866 GEF196866:GEG196866 GOB196866:GOC196866 GXX196866:GXY196866 HHT196866:HHU196866 HRP196866:HRQ196866 IBL196866:IBM196866 ILH196866:ILI196866 IVD196866:IVE196866 JEZ196866:JFA196866 JOV196866:JOW196866 JYR196866:JYS196866 KIN196866:KIO196866 KSJ196866:KSK196866 LCF196866:LCG196866 LMB196866:LMC196866 LVX196866:LVY196866 MFT196866:MFU196866 MPP196866:MPQ196866 MZL196866:MZM196866 NJH196866:NJI196866 NTD196866:NTE196866 OCZ196866:ODA196866 OMV196866:OMW196866 OWR196866:OWS196866 PGN196866:PGO196866 PQJ196866:PQK196866 QAF196866:QAG196866 QKB196866:QKC196866 QTX196866:QTY196866 RDT196866:RDU196866 RNP196866:RNQ196866 RXL196866:RXM196866 SHH196866:SHI196866 SRD196866:SRE196866 TAZ196866:TBA196866 TKV196866:TKW196866 TUR196866:TUS196866 UEN196866:UEO196866 UOJ196866:UOK196866 UYF196866:UYG196866 VIB196866:VIC196866 VRX196866:VRY196866 WBT196866:WBU196866 WLP196866:WLQ196866 WVL196866:WVM196866 E262480:F262480 IZ262402:JA262402 SV262402:SW262402 ACR262402:ACS262402 AMN262402:AMO262402 AWJ262402:AWK262402 BGF262402:BGG262402 BQB262402:BQC262402 BZX262402:BZY262402 CJT262402:CJU262402 CTP262402:CTQ262402 DDL262402:DDM262402 DNH262402:DNI262402 DXD262402:DXE262402 EGZ262402:EHA262402 EQV262402:EQW262402 FAR262402:FAS262402 FKN262402:FKO262402 FUJ262402:FUK262402 GEF262402:GEG262402 GOB262402:GOC262402 GXX262402:GXY262402 HHT262402:HHU262402 HRP262402:HRQ262402 IBL262402:IBM262402 ILH262402:ILI262402 IVD262402:IVE262402 JEZ262402:JFA262402 JOV262402:JOW262402 JYR262402:JYS262402 KIN262402:KIO262402 KSJ262402:KSK262402 LCF262402:LCG262402 LMB262402:LMC262402 LVX262402:LVY262402 MFT262402:MFU262402 MPP262402:MPQ262402 MZL262402:MZM262402 NJH262402:NJI262402 NTD262402:NTE262402 OCZ262402:ODA262402 OMV262402:OMW262402 OWR262402:OWS262402 PGN262402:PGO262402 PQJ262402:PQK262402 QAF262402:QAG262402 QKB262402:QKC262402 QTX262402:QTY262402 RDT262402:RDU262402 RNP262402:RNQ262402 RXL262402:RXM262402 SHH262402:SHI262402 SRD262402:SRE262402 TAZ262402:TBA262402 TKV262402:TKW262402 TUR262402:TUS262402 UEN262402:UEO262402 UOJ262402:UOK262402 UYF262402:UYG262402 VIB262402:VIC262402 VRX262402:VRY262402 WBT262402:WBU262402 WLP262402:WLQ262402 WVL262402:WVM262402 E328016:F328016 IZ327938:JA327938 SV327938:SW327938 ACR327938:ACS327938 AMN327938:AMO327938 AWJ327938:AWK327938 BGF327938:BGG327938 BQB327938:BQC327938 BZX327938:BZY327938 CJT327938:CJU327938 CTP327938:CTQ327938 DDL327938:DDM327938 DNH327938:DNI327938 DXD327938:DXE327938 EGZ327938:EHA327938 EQV327938:EQW327938 FAR327938:FAS327938 FKN327938:FKO327938 FUJ327938:FUK327938 GEF327938:GEG327938 GOB327938:GOC327938 GXX327938:GXY327938 HHT327938:HHU327938 HRP327938:HRQ327938 IBL327938:IBM327938 ILH327938:ILI327938 IVD327938:IVE327938 JEZ327938:JFA327938 JOV327938:JOW327938 JYR327938:JYS327938 KIN327938:KIO327938 KSJ327938:KSK327938 LCF327938:LCG327938 LMB327938:LMC327938 LVX327938:LVY327938 MFT327938:MFU327938 MPP327938:MPQ327938 MZL327938:MZM327938 NJH327938:NJI327938 NTD327938:NTE327938 OCZ327938:ODA327938 OMV327938:OMW327938 OWR327938:OWS327938 PGN327938:PGO327938 PQJ327938:PQK327938 QAF327938:QAG327938 QKB327938:QKC327938 QTX327938:QTY327938 RDT327938:RDU327938 RNP327938:RNQ327938 RXL327938:RXM327938 SHH327938:SHI327938 SRD327938:SRE327938 TAZ327938:TBA327938 TKV327938:TKW327938 TUR327938:TUS327938 UEN327938:UEO327938 UOJ327938:UOK327938 UYF327938:UYG327938 VIB327938:VIC327938 VRX327938:VRY327938 WBT327938:WBU327938 WLP327938:WLQ327938 WVL327938:WVM327938 E393552:F393552 IZ393474:JA393474 SV393474:SW393474 ACR393474:ACS393474 AMN393474:AMO393474 AWJ393474:AWK393474 BGF393474:BGG393474 BQB393474:BQC393474 BZX393474:BZY393474 CJT393474:CJU393474 CTP393474:CTQ393474 DDL393474:DDM393474 DNH393474:DNI393474 DXD393474:DXE393474 EGZ393474:EHA393474 EQV393474:EQW393474 FAR393474:FAS393474 FKN393474:FKO393474 FUJ393474:FUK393474 GEF393474:GEG393474 GOB393474:GOC393474 GXX393474:GXY393474 HHT393474:HHU393474 HRP393474:HRQ393474 IBL393474:IBM393474 ILH393474:ILI393474 IVD393474:IVE393474 JEZ393474:JFA393474 JOV393474:JOW393474 JYR393474:JYS393474 KIN393474:KIO393474 KSJ393474:KSK393474 LCF393474:LCG393474 LMB393474:LMC393474 LVX393474:LVY393474 MFT393474:MFU393474 MPP393474:MPQ393474 MZL393474:MZM393474 NJH393474:NJI393474 NTD393474:NTE393474 OCZ393474:ODA393474 OMV393474:OMW393474 OWR393474:OWS393474 PGN393474:PGO393474 PQJ393474:PQK393474 QAF393474:QAG393474 QKB393474:QKC393474 QTX393474:QTY393474 RDT393474:RDU393474 RNP393474:RNQ393474 RXL393474:RXM393474 SHH393474:SHI393474 SRD393474:SRE393474 TAZ393474:TBA393474 TKV393474:TKW393474 TUR393474:TUS393474 UEN393474:UEO393474 UOJ393474:UOK393474 UYF393474:UYG393474 VIB393474:VIC393474 VRX393474:VRY393474 WBT393474:WBU393474 WLP393474:WLQ393474 WVL393474:WVM393474 E459088:F459088 IZ459010:JA459010 SV459010:SW459010 ACR459010:ACS459010 AMN459010:AMO459010 AWJ459010:AWK459010 BGF459010:BGG459010 BQB459010:BQC459010 BZX459010:BZY459010 CJT459010:CJU459010 CTP459010:CTQ459010 DDL459010:DDM459010 DNH459010:DNI459010 DXD459010:DXE459010 EGZ459010:EHA459010 EQV459010:EQW459010 FAR459010:FAS459010 FKN459010:FKO459010 FUJ459010:FUK459010 GEF459010:GEG459010 GOB459010:GOC459010 GXX459010:GXY459010 HHT459010:HHU459010 HRP459010:HRQ459010 IBL459010:IBM459010 ILH459010:ILI459010 IVD459010:IVE459010 JEZ459010:JFA459010 JOV459010:JOW459010 JYR459010:JYS459010 KIN459010:KIO459010 KSJ459010:KSK459010 LCF459010:LCG459010 LMB459010:LMC459010 LVX459010:LVY459010 MFT459010:MFU459010 MPP459010:MPQ459010 MZL459010:MZM459010 NJH459010:NJI459010 NTD459010:NTE459010 OCZ459010:ODA459010 OMV459010:OMW459010 OWR459010:OWS459010 PGN459010:PGO459010 PQJ459010:PQK459010 QAF459010:QAG459010 QKB459010:QKC459010 QTX459010:QTY459010 RDT459010:RDU459010 RNP459010:RNQ459010 RXL459010:RXM459010 SHH459010:SHI459010 SRD459010:SRE459010 TAZ459010:TBA459010 TKV459010:TKW459010 TUR459010:TUS459010 UEN459010:UEO459010 UOJ459010:UOK459010 UYF459010:UYG459010 VIB459010:VIC459010 VRX459010:VRY459010 WBT459010:WBU459010 WLP459010:WLQ459010 WVL459010:WVM459010 E524624:F524624 IZ524546:JA524546 SV524546:SW524546 ACR524546:ACS524546 AMN524546:AMO524546 AWJ524546:AWK524546 BGF524546:BGG524546 BQB524546:BQC524546 BZX524546:BZY524546 CJT524546:CJU524546 CTP524546:CTQ524546 DDL524546:DDM524546 DNH524546:DNI524546 DXD524546:DXE524546 EGZ524546:EHA524546 EQV524546:EQW524546 FAR524546:FAS524546 FKN524546:FKO524546 FUJ524546:FUK524546 GEF524546:GEG524546 GOB524546:GOC524546 GXX524546:GXY524546 HHT524546:HHU524546 HRP524546:HRQ524546 IBL524546:IBM524546 ILH524546:ILI524546 IVD524546:IVE524546 JEZ524546:JFA524546 JOV524546:JOW524546 JYR524546:JYS524546 KIN524546:KIO524546 KSJ524546:KSK524546 LCF524546:LCG524546 LMB524546:LMC524546 LVX524546:LVY524546 MFT524546:MFU524546 MPP524546:MPQ524546 MZL524546:MZM524546 NJH524546:NJI524546 NTD524546:NTE524546 OCZ524546:ODA524546 OMV524546:OMW524546 OWR524546:OWS524546 PGN524546:PGO524546 PQJ524546:PQK524546 QAF524546:QAG524546 QKB524546:QKC524546 QTX524546:QTY524546 RDT524546:RDU524546 RNP524546:RNQ524546 RXL524546:RXM524546 SHH524546:SHI524546 SRD524546:SRE524546 TAZ524546:TBA524546 TKV524546:TKW524546 TUR524546:TUS524546 UEN524546:UEO524546 UOJ524546:UOK524546 UYF524546:UYG524546 VIB524546:VIC524546 VRX524546:VRY524546 WBT524546:WBU524546 WLP524546:WLQ524546 WVL524546:WVM524546 E590160:F590160 IZ590082:JA590082 SV590082:SW590082 ACR590082:ACS590082 AMN590082:AMO590082 AWJ590082:AWK590082 BGF590082:BGG590082 BQB590082:BQC590082 BZX590082:BZY590082 CJT590082:CJU590082 CTP590082:CTQ590082 DDL590082:DDM590082 DNH590082:DNI590082 DXD590082:DXE590082 EGZ590082:EHA590082 EQV590082:EQW590082 FAR590082:FAS590082 FKN590082:FKO590082 FUJ590082:FUK590082 GEF590082:GEG590082 GOB590082:GOC590082 GXX590082:GXY590082 HHT590082:HHU590082 HRP590082:HRQ590082 IBL590082:IBM590082 ILH590082:ILI590082 IVD590082:IVE590082 JEZ590082:JFA590082 JOV590082:JOW590082 JYR590082:JYS590082 KIN590082:KIO590082 KSJ590082:KSK590082 LCF590082:LCG590082 LMB590082:LMC590082 LVX590082:LVY590082 MFT590082:MFU590082 MPP590082:MPQ590082 MZL590082:MZM590082 NJH590082:NJI590082 NTD590082:NTE590082 OCZ590082:ODA590082 OMV590082:OMW590082 OWR590082:OWS590082 PGN590082:PGO590082 PQJ590082:PQK590082 QAF590082:QAG590082 QKB590082:QKC590082 QTX590082:QTY590082 RDT590082:RDU590082 RNP590082:RNQ590082 RXL590082:RXM590082 SHH590082:SHI590082 SRD590082:SRE590082 TAZ590082:TBA590082 TKV590082:TKW590082 TUR590082:TUS590082 UEN590082:UEO590082 UOJ590082:UOK590082 UYF590082:UYG590082 VIB590082:VIC590082 VRX590082:VRY590082 WBT590082:WBU590082 WLP590082:WLQ590082 WVL590082:WVM590082 E655696:F655696 IZ655618:JA655618 SV655618:SW655618 ACR655618:ACS655618 AMN655618:AMO655618 AWJ655618:AWK655618 BGF655618:BGG655618 BQB655618:BQC655618 BZX655618:BZY655618 CJT655618:CJU655618 CTP655618:CTQ655618 DDL655618:DDM655618 DNH655618:DNI655618 DXD655618:DXE655618 EGZ655618:EHA655618 EQV655618:EQW655618 FAR655618:FAS655618 FKN655618:FKO655618 FUJ655618:FUK655618 GEF655618:GEG655618 GOB655618:GOC655618 GXX655618:GXY655618 HHT655618:HHU655618 HRP655618:HRQ655618 IBL655618:IBM655618 ILH655618:ILI655618 IVD655618:IVE655618 JEZ655618:JFA655618 JOV655618:JOW655618 JYR655618:JYS655618 KIN655618:KIO655618 KSJ655618:KSK655618 LCF655618:LCG655618 LMB655618:LMC655618 LVX655618:LVY655618 MFT655618:MFU655618 MPP655618:MPQ655618 MZL655618:MZM655618 NJH655618:NJI655618 NTD655618:NTE655618 OCZ655618:ODA655618 OMV655618:OMW655618 OWR655618:OWS655618 PGN655618:PGO655618 PQJ655618:PQK655618 QAF655618:QAG655618 QKB655618:QKC655618 QTX655618:QTY655618 RDT655618:RDU655618 RNP655618:RNQ655618 RXL655618:RXM655618 SHH655618:SHI655618 SRD655618:SRE655618 TAZ655618:TBA655618 TKV655618:TKW655618 TUR655618:TUS655618 UEN655618:UEO655618 UOJ655618:UOK655618 UYF655618:UYG655618 VIB655618:VIC655618 VRX655618:VRY655618 WBT655618:WBU655618 WLP655618:WLQ655618 WVL655618:WVM655618 E721232:F721232 IZ721154:JA721154 SV721154:SW721154 ACR721154:ACS721154 AMN721154:AMO721154 AWJ721154:AWK721154 BGF721154:BGG721154 BQB721154:BQC721154 BZX721154:BZY721154 CJT721154:CJU721154 CTP721154:CTQ721154 DDL721154:DDM721154 DNH721154:DNI721154 DXD721154:DXE721154 EGZ721154:EHA721154 EQV721154:EQW721154 FAR721154:FAS721154 FKN721154:FKO721154 FUJ721154:FUK721154 GEF721154:GEG721154 GOB721154:GOC721154 GXX721154:GXY721154 HHT721154:HHU721154 HRP721154:HRQ721154 IBL721154:IBM721154 ILH721154:ILI721154 IVD721154:IVE721154 JEZ721154:JFA721154 JOV721154:JOW721154 JYR721154:JYS721154 KIN721154:KIO721154 KSJ721154:KSK721154 LCF721154:LCG721154 LMB721154:LMC721154 LVX721154:LVY721154 MFT721154:MFU721154 MPP721154:MPQ721154 MZL721154:MZM721154 NJH721154:NJI721154 NTD721154:NTE721154 OCZ721154:ODA721154 OMV721154:OMW721154 OWR721154:OWS721154 PGN721154:PGO721154 PQJ721154:PQK721154 QAF721154:QAG721154 QKB721154:QKC721154 QTX721154:QTY721154 RDT721154:RDU721154 RNP721154:RNQ721154 RXL721154:RXM721154 SHH721154:SHI721154 SRD721154:SRE721154 TAZ721154:TBA721154 TKV721154:TKW721154 TUR721154:TUS721154 UEN721154:UEO721154 UOJ721154:UOK721154 UYF721154:UYG721154 VIB721154:VIC721154 VRX721154:VRY721154 WBT721154:WBU721154 WLP721154:WLQ721154 WVL721154:WVM721154 E786768:F786768 IZ786690:JA786690 SV786690:SW786690 ACR786690:ACS786690 AMN786690:AMO786690 AWJ786690:AWK786690 BGF786690:BGG786690 BQB786690:BQC786690 BZX786690:BZY786690 CJT786690:CJU786690 CTP786690:CTQ786690 DDL786690:DDM786690 DNH786690:DNI786690 DXD786690:DXE786690 EGZ786690:EHA786690 EQV786690:EQW786690 FAR786690:FAS786690 FKN786690:FKO786690 FUJ786690:FUK786690 GEF786690:GEG786690 GOB786690:GOC786690 GXX786690:GXY786690 HHT786690:HHU786690 HRP786690:HRQ786690 IBL786690:IBM786690 ILH786690:ILI786690 IVD786690:IVE786690 JEZ786690:JFA786690 JOV786690:JOW786690 JYR786690:JYS786690 KIN786690:KIO786690 KSJ786690:KSK786690 LCF786690:LCG786690 LMB786690:LMC786690 LVX786690:LVY786690 MFT786690:MFU786690 MPP786690:MPQ786690 MZL786690:MZM786690 NJH786690:NJI786690 NTD786690:NTE786690 OCZ786690:ODA786690 OMV786690:OMW786690 OWR786690:OWS786690 PGN786690:PGO786690 PQJ786690:PQK786690 QAF786690:QAG786690 QKB786690:QKC786690 QTX786690:QTY786690 RDT786690:RDU786690 RNP786690:RNQ786690 RXL786690:RXM786690 SHH786690:SHI786690 SRD786690:SRE786690 TAZ786690:TBA786690 TKV786690:TKW786690 TUR786690:TUS786690 UEN786690:UEO786690 UOJ786690:UOK786690 UYF786690:UYG786690 VIB786690:VIC786690 VRX786690:VRY786690 WBT786690:WBU786690 WLP786690:WLQ786690 WVL786690:WVM786690 E852304:F852304 IZ852226:JA852226 SV852226:SW852226 ACR852226:ACS852226 AMN852226:AMO852226 AWJ852226:AWK852226 BGF852226:BGG852226 BQB852226:BQC852226 BZX852226:BZY852226 CJT852226:CJU852226 CTP852226:CTQ852226 DDL852226:DDM852226 DNH852226:DNI852226 DXD852226:DXE852226 EGZ852226:EHA852226 EQV852226:EQW852226 FAR852226:FAS852226 FKN852226:FKO852226 FUJ852226:FUK852226 GEF852226:GEG852226 GOB852226:GOC852226 GXX852226:GXY852226 HHT852226:HHU852226 HRP852226:HRQ852226 IBL852226:IBM852226 ILH852226:ILI852226 IVD852226:IVE852226 JEZ852226:JFA852226 JOV852226:JOW852226 JYR852226:JYS852226 KIN852226:KIO852226 KSJ852226:KSK852226 LCF852226:LCG852226 LMB852226:LMC852226 LVX852226:LVY852226 MFT852226:MFU852226 MPP852226:MPQ852226 MZL852226:MZM852226 NJH852226:NJI852226 NTD852226:NTE852226 OCZ852226:ODA852226 OMV852226:OMW852226 OWR852226:OWS852226 PGN852226:PGO852226 PQJ852226:PQK852226 QAF852226:QAG852226 QKB852226:QKC852226 QTX852226:QTY852226 RDT852226:RDU852226 RNP852226:RNQ852226 RXL852226:RXM852226 SHH852226:SHI852226 SRD852226:SRE852226 TAZ852226:TBA852226 TKV852226:TKW852226 TUR852226:TUS852226 UEN852226:UEO852226 UOJ852226:UOK852226 UYF852226:UYG852226 VIB852226:VIC852226 VRX852226:VRY852226 WBT852226:WBU852226 WLP852226:WLQ852226 WVL852226:WVM852226 E917840:F917840 IZ917762:JA917762 SV917762:SW917762 ACR917762:ACS917762 AMN917762:AMO917762 AWJ917762:AWK917762 BGF917762:BGG917762 BQB917762:BQC917762 BZX917762:BZY917762 CJT917762:CJU917762 CTP917762:CTQ917762 DDL917762:DDM917762 DNH917762:DNI917762 DXD917762:DXE917762 EGZ917762:EHA917762 EQV917762:EQW917762 FAR917762:FAS917762 FKN917762:FKO917762 FUJ917762:FUK917762 GEF917762:GEG917762 GOB917762:GOC917762 GXX917762:GXY917762 HHT917762:HHU917762 HRP917762:HRQ917762 IBL917762:IBM917762 ILH917762:ILI917762 IVD917762:IVE917762 JEZ917762:JFA917762 JOV917762:JOW917762 JYR917762:JYS917762 KIN917762:KIO917762 KSJ917762:KSK917762 LCF917762:LCG917762 LMB917762:LMC917762 LVX917762:LVY917762 MFT917762:MFU917762 MPP917762:MPQ917762 MZL917762:MZM917762 NJH917762:NJI917762 NTD917762:NTE917762 OCZ917762:ODA917762 OMV917762:OMW917762 OWR917762:OWS917762 PGN917762:PGO917762 PQJ917762:PQK917762 QAF917762:QAG917762 QKB917762:QKC917762 QTX917762:QTY917762 RDT917762:RDU917762 RNP917762:RNQ917762 RXL917762:RXM917762 SHH917762:SHI917762 SRD917762:SRE917762 TAZ917762:TBA917762 TKV917762:TKW917762 TUR917762:TUS917762 UEN917762:UEO917762 UOJ917762:UOK917762 UYF917762:UYG917762 VIB917762:VIC917762 VRX917762:VRY917762 WBT917762:WBU917762 WLP917762:WLQ917762 WVL917762:WVM917762 E983376:F983376 IZ983298:JA983298 SV983298:SW983298 ACR983298:ACS983298 AMN983298:AMO983298 AWJ983298:AWK983298 BGF983298:BGG983298 BQB983298:BQC983298 BZX983298:BZY983298 CJT983298:CJU983298 CTP983298:CTQ983298 DDL983298:DDM983298 DNH983298:DNI983298 DXD983298:DXE983298 EGZ983298:EHA983298 EQV983298:EQW983298 FAR983298:FAS983298 FKN983298:FKO983298 FUJ983298:FUK983298 GEF983298:GEG983298 GOB983298:GOC983298 GXX983298:GXY983298 HHT983298:HHU983298 HRP983298:HRQ983298 IBL983298:IBM983298 ILH983298:ILI983298 IVD983298:IVE983298 JEZ983298:JFA983298 JOV983298:JOW983298 JYR983298:JYS983298 KIN983298:KIO983298 KSJ983298:KSK983298 LCF983298:LCG983298 LMB983298:LMC983298 LVX983298:LVY983298 MFT983298:MFU983298 MPP983298:MPQ983298 MZL983298:MZM983298 NJH983298:NJI983298 NTD983298:NTE983298 OCZ983298:ODA983298 OMV983298:OMW983298 OWR983298:OWS983298 PGN983298:PGO983298 PQJ983298:PQK983298 QAF983298:QAG983298 QKB983298:QKC983298 QTX983298:QTY983298 RDT983298:RDU983298 RNP983298:RNQ983298 RXL983298:RXM983298 SHH983298:SHI983298 SRD983298:SRE983298 TAZ983298:TBA983298 TKV983298:TKW983298 TUR983298:TUS983298 UEN983298:UEO983298 UOJ983298:UOK983298 UYF983298:UYG983298 VIB983298:VIC983298 VRX983298:VRY983298 WBT983298:WBU983298 WLP983298:WLQ983298 WVL983298:WVM983298 E65879:F65881 IZ65801:JA65803 SV65801:SW65803 ACR65801:ACS65803 AMN65801:AMO65803 AWJ65801:AWK65803 BGF65801:BGG65803 BQB65801:BQC65803 BZX65801:BZY65803 CJT65801:CJU65803 CTP65801:CTQ65803 DDL65801:DDM65803 DNH65801:DNI65803 DXD65801:DXE65803 EGZ65801:EHA65803 EQV65801:EQW65803 FAR65801:FAS65803 FKN65801:FKO65803 FUJ65801:FUK65803 GEF65801:GEG65803 GOB65801:GOC65803 GXX65801:GXY65803 HHT65801:HHU65803 HRP65801:HRQ65803 IBL65801:IBM65803 ILH65801:ILI65803 IVD65801:IVE65803 JEZ65801:JFA65803 JOV65801:JOW65803 JYR65801:JYS65803 KIN65801:KIO65803 KSJ65801:KSK65803 LCF65801:LCG65803 LMB65801:LMC65803 LVX65801:LVY65803 MFT65801:MFU65803 MPP65801:MPQ65803 MZL65801:MZM65803 NJH65801:NJI65803 NTD65801:NTE65803 OCZ65801:ODA65803 OMV65801:OMW65803 OWR65801:OWS65803 PGN65801:PGO65803 PQJ65801:PQK65803 QAF65801:QAG65803 QKB65801:QKC65803 QTX65801:QTY65803 RDT65801:RDU65803 RNP65801:RNQ65803 RXL65801:RXM65803 SHH65801:SHI65803 SRD65801:SRE65803 TAZ65801:TBA65803 TKV65801:TKW65803 TUR65801:TUS65803 UEN65801:UEO65803 UOJ65801:UOK65803 UYF65801:UYG65803 VIB65801:VIC65803 VRX65801:VRY65803 WBT65801:WBU65803 WLP65801:WLQ65803 WVL65801:WVM65803 E131415:F131417 IZ131337:JA131339 SV131337:SW131339 ACR131337:ACS131339 AMN131337:AMO131339 AWJ131337:AWK131339 BGF131337:BGG131339 BQB131337:BQC131339 BZX131337:BZY131339 CJT131337:CJU131339 CTP131337:CTQ131339 DDL131337:DDM131339 DNH131337:DNI131339 DXD131337:DXE131339 EGZ131337:EHA131339 EQV131337:EQW131339 FAR131337:FAS131339 FKN131337:FKO131339 FUJ131337:FUK131339 GEF131337:GEG131339 GOB131337:GOC131339 GXX131337:GXY131339 HHT131337:HHU131339 HRP131337:HRQ131339 IBL131337:IBM131339 ILH131337:ILI131339 IVD131337:IVE131339 JEZ131337:JFA131339 JOV131337:JOW131339 JYR131337:JYS131339 KIN131337:KIO131339 KSJ131337:KSK131339 LCF131337:LCG131339 LMB131337:LMC131339 LVX131337:LVY131339 MFT131337:MFU131339 MPP131337:MPQ131339 MZL131337:MZM131339 NJH131337:NJI131339 NTD131337:NTE131339 OCZ131337:ODA131339 OMV131337:OMW131339 OWR131337:OWS131339 PGN131337:PGO131339 PQJ131337:PQK131339 QAF131337:QAG131339 QKB131337:QKC131339 QTX131337:QTY131339 RDT131337:RDU131339 RNP131337:RNQ131339 RXL131337:RXM131339 SHH131337:SHI131339 SRD131337:SRE131339 TAZ131337:TBA131339 TKV131337:TKW131339 TUR131337:TUS131339 UEN131337:UEO131339 UOJ131337:UOK131339 UYF131337:UYG131339 VIB131337:VIC131339 VRX131337:VRY131339 WBT131337:WBU131339 WLP131337:WLQ131339 WVL131337:WVM131339 E196951:F196953 IZ196873:JA196875 SV196873:SW196875 ACR196873:ACS196875 AMN196873:AMO196875 AWJ196873:AWK196875 BGF196873:BGG196875 BQB196873:BQC196875 BZX196873:BZY196875 CJT196873:CJU196875 CTP196873:CTQ196875 DDL196873:DDM196875 DNH196873:DNI196875 DXD196873:DXE196875 EGZ196873:EHA196875 EQV196873:EQW196875 FAR196873:FAS196875 FKN196873:FKO196875 FUJ196873:FUK196875 GEF196873:GEG196875 GOB196873:GOC196875 GXX196873:GXY196875 HHT196873:HHU196875 HRP196873:HRQ196875 IBL196873:IBM196875 ILH196873:ILI196875 IVD196873:IVE196875 JEZ196873:JFA196875 JOV196873:JOW196875 JYR196873:JYS196875 KIN196873:KIO196875 KSJ196873:KSK196875 LCF196873:LCG196875 LMB196873:LMC196875 LVX196873:LVY196875 MFT196873:MFU196875 MPP196873:MPQ196875 MZL196873:MZM196875 NJH196873:NJI196875 NTD196873:NTE196875 OCZ196873:ODA196875 OMV196873:OMW196875 OWR196873:OWS196875 PGN196873:PGO196875 PQJ196873:PQK196875 QAF196873:QAG196875 QKB196873:QKC196875 QTX196873:QTY196875 RDT196873:RDU196875 RNP196873:RNQ196875 RXL196873:RXM196875 SHH196873:SHI196875 SRD196873:SRE196875 TAZ196873:TBA196875 TKV196873:TKW196875 TUR196873:TUS196875 UEN196873:UEO196875 UOJ196873:UOK196875 UYF196873:UYG196875 VIB196873:VIC196875 VRX196873:VRY196875 WBT196873:WBU196875 WLP196873:WLQ196875 WVL196873:WVM196875 E262487:F262489 IZ262409:JA262411 SV262409:SW262411 ACR262409:ACS262411 AMN262409:AMO262411 AWJ262409:AWK262411 BGF262409:BGG262411 BQB262409:BQC262411 BZX262409:BZY262411 CJT262409:CJU262411 CTP262409:CTQ262411 DDL262409:DDM262411 DNH262409:DNI262411 DXD262409:DXE262411 EGZ262409:EHA262411 EQV262409:EQW262411 FAR262409:FAS262411 FKN262409:FKO262411 FUJ262409:FUK262411 GEF262409:GEG262411 GOB262409:GOC262411 GXX262409:GXY262411 HHT262409:HHU262411 HRP262409:HRQ262411 IBL262409:IBM262411 ILH262409:ILI262411 IVD262409:IVE262411 JEZ262409:JFA262411 JOV262409:JOW262411 JYR262409:JYS262411 KIN262409:KIO262411 KSJ262409:KSK262411 LCF262409:LCG262411 LMB262409:LMC262411 LVX262409:LVY262411 MFT262409:MFU262411 MPP262409:MPQ262411 MZL262409:MZM262411 NJH262409:NJI262411 NTD262409:NTE262411 OCZ262409:ODA262411 OMV262409:OMW262411 OWR262409:OWS262411 PGN262409:PGO262411 PQJ262409:PQK262411 QAF262409:QAG262411 QKB262409:QKC262411 QTX262409:QTY262411 RDT262409:RDU262411 RNP262409:RNQ262411 RXL262409:RXM262411 SHH262409:SHI262411 SRD262409:SRE262411 TAZ262409:TBA262411 TKV262409:TKW262411 TUR262409:TUS262411 UEN262409:UEO262411 UOJ262409:UOK262411 UYF262409:UYG262411 VIB262409:VIC262411 VRX262409:VRY262411 WBT262409:WBU262411 WLP262409:WLQ262411 WVL262409:WVM262411 E328023:F328025 IZ327945:JA327947 SV327945:SW327947 ACR327945:ACS327947 AMN327945:AMO327947 AWJ327945:AWK327947 BGF327945:BGG327947 BQB327945:BQC327947 BZX327945:BZY327947 CJT327945:CJU327947 CTP327945:CTQ327947 DDL327945:DDM327947 DNH327945:DNI327947 DXD327945:DXE327947 EGZ327945:EHA327947 EQV327945:EQW327947 FAR327945:FAS327947 FKN327945:FKO327947 FUJ327945:FUK327947 GEF327945:GEG327947 GOB327945:GOC327947 GXX327945:GXY327947 HHT327945:HHU327947 HRP327945:HRQ327947 IBL327945:IBM327947 ILH327945:ILI327947 IVD327945:IVE327947 JEZ327945:JFA327947 JOV327945:JOW327947 JYR327945:JYS327947 KIN327945:KIO327947 KSJ327945:KSK327947 LCF327945:LCG327947 LMB327945:LMC327947 LVX327945:LVY327947 MFT327945:MFU327947 MPP327945:MPQ327947 MZL327945:MZM327947 NJH327945:NJI327947 NTD327945:NTE327947 OCZ327945:ODA327947 OMV327945:OMW327947 OWR327945:OWS327947 PGN327945:PGO327947 PQJ327945:PQK327947 QAF327945:QAG327947 QKB327945:QKC327947 QTX327945:QTY327947 RDT327945:RDU327947 RNP327945:RNQ327947 RXL327945:RXM327947 SHH327945:SHI327947 SRD327945:SRE327947 TAZ327945:TBA327947 TKV327945:TKW327947 TUR327945:TUS327947 UEN327945:UEO327947 UOJ327945:UOK327947 UYF327945:UYG327947 VIB327945:VIC327947 VRX327945:VRY327947 WBT327945:WBU327947 WLP327945:WLQ327947 WVL327945:WVM327947 E393559:F393561 IZ393481:JA393483 SV393481:SW393483 ACR393481:ACS393483 AMN393481:AMO393483 AWJ393481:AWK393483 BGF393481:BGG393483 BQB393481:BQC393483 BZX393481:BZY393483 CJT393481:CJU393483 CTP393481:CTQ393483 DDL393481:DDM393483 DNH393481:DNI393483 DXD393481:DXE393483 EGZ393481:EHA393483 EQV393481:EQW393483 FAR393481:FAS393483 FKN393481:FKO393483 FUJ393481:FUK393483 GEF393481:GEG393483 GOB393481:GOC393483 GXX393481:GXY393483 HHT393481:HHU393483 HRP393481:HRQ393483 IBL393481:IBM393483 ILH393481:ILI393483 IVD393481:IVE393483 JEZ393481:JFA393483 JOV393481:JOW393483 JYR393481:JYS393483 KIN393481:KIO393483 KSJ393481:KSK393483 LCF393481:LCG393483 LMB393481:LMC393483 LVX393481:LVY393483 MFT393481:MFU393483 MPP393481:MPQ393483 MZL393481:MZM393483 NJH393481:NJI393483 NTD393481:NTE393483 OCZ393481:ODA393483 OMV393481:OMW393483 OWR393481:OWS393483 PGN393481:PGO393483 PQJ393481:PQK393483 QAF393481:QAG393483 QKB393481:QKC393483 QTX393481:QTY393483 RDT393481:RDU393483 RNP393481:RNQ393483 RXL393481:RXM393483 SHH393481:SHI393483 SRD393481:SRE393483 TAZ393481:TBA393483 TKV393481:TKW393483 TUR393481:TUS393483 UEN393481:UEO393483 UOJ393481:UOK393483 UYF393481:UYG393483 VIB393481:VIC393483 VRX393481:VRY393483 WBT393481:WBU393483 WLP393481:WLQ393483 WVL393481:WVM393483 E459095:F459097 IZ459017:JA459019 SV459017:SW459019 ACR459017:ACS459019 AMN459017:AMO459019 AWJ459017:AWK459019 BGF459017:BGG459019 BQB459017:BQC459019 BZX459017:BZY459019 CJT459017:CJU459019 CTP459017:CTQ459019 DDL459017:DDM459019 DNH459017:DNI459019 DXD459017:DXE459019 EGZ459017:EHA459019 EQV459017:EQW459019 FAR459017:FAS459019 FKN459017:FKO459019 FUJ459017:FUK459019 GEF459017:GEG459019 GOB459017:GOC459019 GXX459017:GXY459019 HHT459017:HHU459019 HRP459017:HRQ459019 IBL459017:IBM459019 ILH459017:ILI459019 IVD459017:IVE459019 JEZ459017:JFA459019 JOV459017:JOW459019 JYR459017:JYS459019 KIN459017:KIO459019 KSJ459017:KSK459019 LCF459017:LCG459019 LMB459017:LMC459019 LVX459017:LVY459019 MFT459017:MFU459019 MPP459017:MPQ459019 MZL459017:MZM459019 NJH459017:NJI459019 NTD459017:NTE459019 OCZ459017:ODA459019 OMV459017:OMW459019 OWR459017:OWS459019 PGN459017:PGO459019 PQJ459017:PQK459019 QAF459017:QAG459019 QKB459017:QKC459019 QTX459017:QTY459019 RDT459017:RDU459019 RNP459017:RNQ459019 RXL459017:RXM459019 SHH459017:SHI459019 SRD459017:SRE459019 TAZ459017:TBA459019 TKV459017:TKW459019 TUR459017:TUS459019 UEN459017:UEO459019 UOJ459017:UOK459019 UYF459017:UYG459019 VIB459017:VIC459019 VRX459017:VRY459019 WBT459017:WBU459019 WLP459017:WLQ459019 WVL459017:WVM459019 E524631:F524633 IZ524553:JA524555 SV524553:SW524555 ACR524553:ACS524555 AMN524553:AMO524555 AWJ524553:AWK524555 BGF524553:BGG524555 BQB524553:BQC524555 BZX524553:BZY524555 CJT524553:CJU524555 CTP524553:CTQ524555 DDL524553:DDM524555 DNH524553:DNI524555 DXD524553:DXE524555 EGZ524553:EHA524555 EQV524553:EQW524555 FAR524553:FAS524555 FKN524553:FKO524555 FUJ524553:FUK524555 GEF524553:GEG524555 GOB524553:GOC524555 GXX524553:GXY524555 HHT524553:HHU524555 HRP524553:HRQ524555 IBL524553:IBM524555 ILH524553:ILI524555 IVD524553:IVE524555 JEZ524553:JFA524555 JOV524553:JOW524555 JYR524553:JYS524555 KIN524553:KIO524555 KSJ524553:KSK524555 LCF524553:LCG524555 LMB524553:LMC524555 LVX524553:LVY524555 MFT524553:MFU524555 MPP524553:MPQ524555 MZL524553:MZM524555 NJH524553:NJI524555 NTD524553:NTE524555 OCZ524553:ODA524555 OMV524553:OMW524555 OWR524553:OWS524555 PGN524553:PGO524555 PQJ524553:PQK524555 QAF524553:QAG524555 QKB524553:QKC524555 QTX524553:QTY524555 RDT524553:RDU524555 RNP524553:RNQ524555 RXL524553:RXM524555 SHH524553:SHI524555 SRD524553:SRE524555 TAZ524553:TBA524555 TKV524553:TKW524555 TUR524553:TUS524555 UEN524553:UEO524555 UOJ524553:UOK524555 UYF524553:UYG524555 VIB524553:VIC524555 VRX524553:VRY524555 WBT524553:WBU524555 WLP524553:WLQ524555 WVL524553:WVM524555 E590167:F590169 IZ590089:JA590091 SV590089:SW590091 ACR590089:ACS590091 AMN590089:AMO590091 AWJ590089:AWK590091 BGF590089:BGG590091 BQB590089:BQC590091 BZX590089:BZY590091 CJT590089:CJU590091 CTP590089:CTQ590091 DDL590089:DDM590091 DNH590089:DNI590091 DXD590089:DXE590091 EGZ590089:EHA590091 EQV590089:EQW590091 FAR590089:FAS590091 FKN590089:FKO590091 FUJ590089:FUK590091 GEF590089:GEG590091 GOB590089:GOC590091 GXX590089:GXY590091 HHT590089:HHU590091 HRP590089:HRQ590091 IBL590089:IBM590091 ILH590089:ILI590091 IVD590089:IVE590091 JEZ590089:JFA590091 JOV590089:JOW590091 JYR590089:JYS590091 KIN590089:KIO590091 KSJ590089:KSK590091 LCF590089:LCG590091 LMB590089:LMC590091 LVX590089:LVY590091 MFT590089:MFU590091 MPP590089:MPQ590091 MZL590089:MZM590091 NJH590089:NJI590091 NTD590089:NTE590091 OCZ590089:ODA590091 OMV590089:OMW590091 OWR590089:OWS590091 PGN590089:PGO590091 PQJ590089:PQK590091 QAF590089:QAG590091 QKB590089:QKC590091 QTX590089:QTY590091 RDT590089:RDU590091 RNP590089:RNQ590091 RXL590089:RXM590091 SHH590089:SHI590091 SRD590089:SRE590091 TAZ590089:TBA590091 TKV590089:TKW590091 TUR590089:TUS590091 UEN590089:UEO590091 UOJ590089:UOK590091 UYF590089:UYG590091 VIB590089:VIC590091 VRX590089:VRY590091 WBT590089:WBU590091 WLP590089:WLQ590091 WVL590089:WVM590091 E655703:F655705 IZ655625:JA655627 SV655625:SW655627 ACR655625:ACS655627 AMN655625:AMO655627 AWJ655625:AWK655627 BGF655625:BGG655627 BQB655625:BQC655627 BZX655625:BZY655627 CJT655625:CJU655627 CTP655625:CTQ655627 DDL655625:DDM655627 DNH655625:DNI655627 DXD655625:DXE655627 EGZ655625:EHA655627 EQV655625:EQW655627 FAR655625:FAS655627 FKN655625:FKO655627 FUJ655625:FUK655627 GEF655625:GEG655627 GOB655625:GOC655627 GXX655625:GXY655627 HHT655625:HHU655627 HRP655625:HRQ655627 IBL655625:IBM655627 ILH655625:ILI655627 IVD655625:IVE655627 JEZ655625:JFA655627 JOV655625:JOW655627 JYR655625:JYS655627 KIN655625:KIO655627 KSJ655625:KSK655627 LCF655625:LCG655627 LMB655625:LMC655627 LVX655625:LVY655627 MFT655625:MFU655627 MPP655625:MPQ655627 MZL655625:MZM655627 NJH655625:NJI655627 NTD655625:NTE655627 OCZ655625:ODA655627 OMV655625:OMW655627 OWR655625:OWS655627 PGN655625:PGO655627 PQJ655625:PQK655627 QAF655625:QAG655627 QKB655625:QKC655627 QTX655625:QTY655627 RDT655625:RDU655627 RNP655625:RNQ655627 RXL655625:RXM655627 SHH655625:SHI655627 SRD655625:SRE655627 TAZ655625:TBA655627 TKV655625:TKW655627 TUR655625:TUS655627 UEN655625:UEO655627 UOJ655625:UOK655627 UYF655625:UYG655627 VIB655625:VIC655627 VRX655625:VRY655627 WBT655625:WBU655627 WLP655625:WLQ655627 WVL655625:WVM655627 E721239:F721241 IZ721161:JA721163 SV721161:SW721163 ACR721161:ACS721163 AMN721161:AMO721163 AWJ721161:AWK721163 BGF721161:BGG721163 BQB721161:BQC721163 BZX721161:BZY721163 CJT721161:CJU721163 CTP721161:CTQ721163 DDL721161:DDM721163 DNH721161:DNI721163 DXD721161:DXE721163 EGZ721161:EHA721163 EQV721161:EQW721163 FAR721161:FAS721163 FKN721161:FKO721163 FUJ721161:FUK721163 GEF721161:GEG721163 GOB721161:GOC721163 GXX721161:GXY721163 HHT721161:HHU721163 HRP721161:HRQ721163 IBL721161:IBM721163 ILH721161:ILI721163 IVD721161:IVE721163 JEZ721161:JFA721163 JOV721161:JOW721163 JYR721161:JYS721163 KIN721161:KIO721163 KSJ721161:KSK721163 LCF721161:LCG721163 LMB721161:LMC721163 LVX721161:LVY721163 MFT721161:MFU721163 MPP721161:MPQ721163 MZL721161:MZM721163 NJH721161:NJI721163 NTD721161:NTE721163 OCZ721161:ODA721163 OMV721161:OMW721163 OWR721161:OWS721163 PGN721161:PGO721163 PQJ721161:PQK721163 QAF721161:QAG721163 QKB721161:QKC721163 QTX721161:QTY721163 RDT721161:RDU721163 RNP721161:RNQ721163 RXL721161:RXM721163 SHH721161:SHI721163 SRD721161:SRE721163 TAZ721161:TBA721163 TKV721161:TKW721163 TUR721161:TUS721163 UEN721161:UEO721163 UOJ721161:UOK721163 UYF721161:UYG721163 VIB721161:VIC721163 VRX721161:VRY721163 WBT721161:WBU721163 WLP721161:WLQ721163 WVL721161:WVM721163 E786775:F786777 IZ786697:JA786699 SV786697:SW786699 ACR786697:ACS786699 AMN786697:AMO786699 AWJ786697:AWK786699 BGF786697:BGG786699 BQB786697:BQC786699 BZX786697:BZY786699 CJT786697:CJU786699 CTP786697:CTQ786699 DDL786697:DDM786699 DNH786697:DNI786699 DXD786697:DXE786699 EGZ786697:EHA786699 EQV786697:EQW786699 FAR786697:FAS786699 FKN786697:FKO786699 FUJ786697:FUK786699 GEF786697:GEG786699 GOB786697:GOC786699 GXX786697:GXY786699 HHT786697:HHU786699 HRP786697:HRQ786699 IBL786697:IBM786699 ILH786697:ILI786699 IVD786697:IVE786699 JEZ786697:JFA786699 JOV786697:JOW786699 JYR786697:JYS786699 KIN786697:KIO786699 KSJ786697:KSK786699 LCF786697:LCG786699 LMB786697:LMC786699 LVX786697:LVY786699 MFT786697:MFU786699 MPP786697:MPQ786699 MZL786697:MZM786699 NJH786697:NJI786699 NTD786697:NTE786699 OCZ786697:ODA786699 OMV786697:OMW786699 OWR786697:OWS786699 PGN786697:PGO786699 PQJ786697:PQK786699 QAF786697:QAG786699 QKB786697:QKC786699 QTX786697:QTY786699 RDT786697:RDU786699 RNP786697:RNQ786699 RXL786697:RXM786699 SHH786697:SHI786699 SRD786697:SRE786699 TAZ786697:TBA786699 TKV786697:TKW786699 TUR786697:TUS786699 UEN786697:UEO786699 UOJ786697:UOK786699 UYF786697:UYG786699 VIB786697:VIC786699 VRX786697:VRY786699 WBT786697:WBU786699 WLP786697:WLQ786699 WVL786697:WVM786699 E852311:F852313 IZ852233:JA852235 SV852233:SW852235 ACR852233:ACS852235 AMN852233:AMO852235 AWJ852233:AWK852235 BGF852233:BGG852235 BQB852233:BQC852235 BZX852233:BZY852235 CJT852233:CJU852235 CTP852233:CTQ852235 DDL852233:DDM852235 DNH852233:DNI852235 DXD852233:DXE852235 EGZ852233:EHA852235 EQV852233:EQW852235 FAR852233:FAS852235 FKN852233:FKO852235 FUJ852233:FUK852235 GEF852233:GEG852235 GOB852233:GOC852235 GXX852233:GXY852235 HHT852233:HHU852235 HRP852233:HRQ852235 IBL852233:IBM852235 ILH852233:ILI852235 IVD852233:IVE852235 JEZ852233:JFA852235 JOV852233:JOW852235 JYR852233:JYS852235 KIN852233:KIO852235 KSJ852233:KSK852235 LCF852233:LCG852235 LMB852233:LMC852235 LVX852233:LVY852235 MFT852233:MFU852235 MPP852233:MPQ852235 MZL852233:MZM852235 NJH852233:NJI852235 NTD852233:NTE852235 OCZ852233:ODA852235 OMV852233:OMW852235 OWR852233:OWS852235 PGN852233:PGO852235 PQJ852233:PQK852235 QAF852233:QAG852235 QKB852233:QKC852235 QTX852233:QTY852235 RDT852233:RDU852235 RNP852233:RNQ852235 RXL852233:RXM852235 SHH852233:SHI852235 SRD852233:SRE852235 TAZ852233:TBA852235 TKV852233:TKW852235 TUR852233:TUS852235 UEN852233:UEO852235 UOJ852233:UOK852235 UYF852233:UYG852235 VIB852233:VIC852235 VRX852233:VRY852235 WBT852233:WBU852235 WLP852233:WLQ852235 WVL852233:WVM852235 E917847:F917849 IZ917769:JA917771 SV917769:SW917771 ACR917769:ACS917771 AMN917769:AMO917771 AWJ917769:AWK917771 BGF917769:BGG917771 BQB917769:BQC917771 BZX917769:BZY917771 CJT917769:CJU917771 CTP917769:CTQ917771 DDL917769:DDM917771 DNH917769:DNI917771 DXD917769:DXE917771 EGZ917769:EHA917771 EQV917769:EQW917771 FAR917769:FAS917771 FKN917769:FKO917771 FUJ917769:FUK917771 GEF917769:GEG917771 GOB917769:GOC917771 GXX917769:GXY917771 HHT917769:HHU917771 HRP917769:HRQ917771 IBL917769:IBM917771 ILH917769:ILI917771 IVD917769:IVE917771 JEZ917769:JFA917771 JOV917769:JOW917771 JYR917769:JYS917771 KIN917769:KIO917771 KSJ917769:KSK917771 LCF917769:LCG917771 LMB917769:LMC917771 LVX917769:LVY917771 MFT917769:MFU917771 MPP917769:MPQ917771 MZL917769:MZM917771 NJH917769:NJI917771 NTD917769:NTE917771 OCZ917769:ODA917771 OMV917769:OMW917771 OWR917769:OWS917771 PGN917769:PGO917771 PQJ917769:PQK917771 QAF917769:QAG917771 QKB917769:QKC917771 QTX917769:QTY917771 RDT917769:RDU917771 RNP917769:RNQ917771 RXL917769:RXM917771 SHH917769:SHI917771 SRD917769:SRE917771 TAZ917769:TBA917771 TKV917769:TKW917771 TUR917769:TUS917771 UEN917769:UEO917771 UOJ917769:UOK917771 UYF917769:UYG917771 VIB917769:VIC917771 VRX917769:VRY917771 WBT917769:WBU917771 WLP917769:WLQ917771 WVL917769:WVM917771 E983383:F983385 IZ983305:JA983307 SV983305:SW983307 ACR983305:ACS983307 AMN983305:AMO983307 AWJ983305:AWK983307 BGF983305:BGG983307 BQB983305:BQC983307 BZX983305:BZY983307 CJT983305:CJU983307 CTP983305:CTQ983307 DDL983305:DDM983307 DNH983305:DNI983307 DXD983305:DXE983307 EGZ983305:EHA983307 EQV983305:EQW983307 FAR983305:FAS983307 FKN983305:FKO983307 FUJ983305:FUK983307 GEF983305:GEG983307 GOB983305:GOC983307 GXX983305:GXY983307 HHT983305:HHU983307 HRP983305:HRQ983307 IBL983305:IBM983307 ILH983305:ILI983307 IVD983305:IVE983307 JEZ983305:JFA983307 JOV983305:JOW983307 JYR983305:JYS983307 KIN983305:KIO983307 KSJ983305:KSK983307 LCF983305:LCG983307 LMB983305:LMC983307 LVX983305:LVY983307 MFT983305:MFU983307 MPP983305:MPQ983307 MZL983305:MZM983307 NJH983305:NJI983307 NTD983305:NTE983307 OCZ983305:ODA983307 OMV983305:OMW983307 OWR983305:OWS983307 PGN983305:PGO983307 PQJ983305:PQK983307 QAF983305:QAG983307 QKB983305:QKC983307 QTX983305:QTY983307 RDT983305:RDU983307 RNP983305:RNQ983307 RXL983305:RXM983307 SHH983305:SHI983307 SRD983305:SRE983307 TAZ983305:TBA983307 TKV983305:TKW983307 TUR983305:TUS983307 UEN983305:UEO983307 UOJ983305:UOK983307 UYF983305:UYG983307 VIB983305:VIC983307 VRX983305:VRY983307 WBT983305:WBU983307 WLP983305:WLQ983307 WVL983305:WVM983307 E65888:F65888 IZ65810:JA65810 SV65810:SW65810 ACR65810:ACS65810 AMN65810:AMO65810 AWJ65810:AWK65810 BGF65810:BGG65810 BQB65810:BQC65810 BZX65810:BZY65810 CJT65810:CJU65810 CTP65810:CTQ65810 DDL65810:DDM65810 DNH65810:DNI65810 DXD65810:DXE65810 EGZ65810:EHA65810 EQV65810:EQW65810 FAR65810:FAS65810 FKN65810:FKO65810 FUJ65810:FUK65810 GEF65810:GEG65810 GOB65810:GOC65810 GXX65810:GXY65810 HHT65810:HHU65810 HRP65810:HRQ65810 IBL65810:IBM65810 ILH65810:ILI65810 IVD65810:IVE65810 JEZ65810:JFA65810 JOV65810:JOW65810 JYR65810:JYS65810 KIN65810:KIO65810 KSJ65810:KSK65810 LCF65810:LCG65810 LMB65810:LMC65810 LVX65810:LVY65810 MFT65810:MFU65810 MPP65810:MPQ65810 MZL65810:MZM65810 NJH65810:NJI65810 NTD65810:NTE65810 OCZ65810:ODA65810 OMV65810:OMW65810 OWR65810:OWS65810 PGN65810:PGO65810 PQJ65810:PQK65810 QAF65810:QAG65810 QKB65810:QKC65810 QTX65810:QTY65810 RDT65810:RDU65810 RNP65810:RNQ65810 RXL65810:RXM65810 SHH65810:SHI65810 SRD65810:SRE65810 TAZ65810:TBA65810 TKV65810:TKW65810 TUR65810:TUS65810 UEN65810:UEO65810 UOJ65810:UOK65810 UYF65810:UYG65810 VIB65810:VIC65810 VRX65810:VRY65810 WBT65810:WBU65810 WLP65810:WLQ65810 WVL65810:WVM65810 E131424:F131424 IZ131346:JA131346 SV131346:SW131346 ACR131346:ACS131346 AMN131346:AMO131346 AWJ131346:AWK131346 BGF131346:BGG131346 BQB131346:BQC131346 BZX131346:BZY131346 CJT131346:CJU131346 CTP131346:CTQ131346 DDL131346:DDM131346 DNH131346:DNI131346 DXD131346:DXE131346 EGZ131346:EHA131346 EQV131346:EQW131346 FAR131346:FAS131346 FKN131346:FKO131346 FUJ131346:FUK131346 GEF131346:GEG131346 GOB131346:GOC131346 GXX131346:GXY131346 HHT131346:HHU131346 HRP131346:HRQ131346 IBL131346:IBM131346 ILH131346:ILI131346 IVD131346:IVE131346 JEZ131346:JFA131346 JOV131346:JOW131346 JYR131346:JYS131346 KIN131346:KIO131346 KSJ131346:KSK131346 LCF131346:LCG131346 LMB131346:LMC131346 LVX131346:LVY131346 MFT131346:MFU131346 MPP131346:MPQ131346 MZL131346:MZM131346 NJH131346:NJI131346 NTD131346:NTE131346 OCZ131346:ODA131346 OMV131346:OMW131346 OWR131346:OWS131346 PGN131346:PGO131346 PQJ131346:PQK131346 QAF131346:QAG131346 QKB131346:QKC131346 QTX131346:QTY131346 RDT131346:RDU131346 RNP131346:RNQ131346 RXL131346:RXM131346 SHH131346:SHI131346 SRD131346:SRE131346 TAZ131346:TBA131346 TKV131346:TKW131346 TUR131346:TUS131346 UEN131346:UEO131346 UOJ131346:UOK131346 UYF131346:UYG131346 VIB131346:VIC131346 VRX131346:VRY131346 WBT131346:WBU131346 WLP131346:WLQ131346 WVL131346:WVM131346 E196960:F196960 IZ196882:JA196882 SV196882:SW196882 ACR196882:ACS196882 AMN196882:AMO196882 AWJ196882:AWK196882 BGF196882:BGG196882 BQB196882:BQC196882 BZX196882:BZY196882 CJT196882:CJU196882 CTP196882:CTQ196882 DDL196882:DDM196882 DNH196882:DNI196882 DXD196882:DXE196882 EGZ196882:EHA196882 EQV196882:EQW196882 FAR196882:FAS196882 FKN196882:FKO196882 FUJ196882:FUK196882 GEF196882:GEG196882 GOB196882:GOC196882 GXX196882:GXY196882 HHT196882:HHU196882 HRP196882:HRQ196882 IBL196882:IBM196882 ILH196882:ILI196882 IVD196882:IVE196882 JEZ196882:JFA196882 JOV196882:JOW196882 JYR196882:JYS196882 KIN196882:KIO196882 KSJ196882:KSK196882 LCF196882:LCG196882 LMB196882:LMC196882 LVX196882:LVY196882 MFT196882:MFU196882 MPP196882:MPQ196882 MZL196882:MZM196882 NJH196882:NJI196882 NTD196882:NTE196882 OCZ196882:ODA196882 OMV196882:OMW196882 OWR196882:OWS196882 PGN196882:PGO196882 PQJ196882:PQK196882 QAF196882:QAG196882 QKB196882:QKC196882 QTX196882:QTY196882 RDT196882:RDU196882 RNP196882:RNQ196882 RXL196882:RXM196882 SHH196882:SHI196882 SRD196882:SRE196882 TAZ196882:TBA196882 TKV196882:TKW196882 TUR196882:TUS196882 UEN196882:UEO196882 UOJ196882:UOK196882 UYF196882:UYG196882 VIB196882:VIC196882 VRX196882:VRY196882 WBT196882:WBU196882 WLP196882:WLQ196882 WVL196882:WVM196882 E262496:F262496 IZ262418:JA262418 SV262418:SW262418 ACR262418:ACS262418 AMN262418:AMO262418 AWJ262418:AWK262418 BGF262418:BGG262418 BQB262418:BQC262418 BZX262418:BZY262418 CJT262418:CJU262418 CTP262418:CTQ262418 DDL262418:DDM262418 DNH262418:DNI262418 DXD262418:DXE262418 EGZ262418:EHA262418 EQV262418:EQW262418 FAR262418:FAS262418 FKN262418:FKO262418 FUJ262418:FUK262418 GEF262418:GEG262418 GOB262418:GOC262418 GXX262418:GXY262418 HHT262418:HHU262418 HRP262418:HRQ262418 IBL262418:IBM262418 ILH262418:ILI262418 IVD262418:IVE262418 JEZ262418:JFA262418 JOV262418:JOW262418 JYR262418:JYS262418 KIN262418:KIO262418 KSJ262418:KSK262418 LCF262418:LCG262418 LMB262418:LMC262418 LVX262418:LVY262418 MFT262418:MFU262418 MPP262418:MPQ262418 MZL262418:MZM262418 NJH262418:NJI262418 NTD262418:NTE262418 OCZ262418:ODA262418 OMV262418:OMW262418 OWR262418:OWS262418 PGN262418:PGO262418 PQJ262418:PQK262418 QAF262418:QAG262418 QKB262418:QKC262418 QTX262418:QTY262418 RDT262418:RDU262418 RNP262418:RNQ262418 RXL262418:RXM262418 SHH262418:SHI262418 SRD262418:SRE262418 TAZ262418:TBA262418 TKV262418:TKW262418 TUR262418:TUS262418 UEN262418:UEO262418 UOJ262418:UOK262418 UYF262418:UYG262418 VIB262418:VIC262418 VRX262418:VRY262418 WBT262418:WBU262418 WLP262418:WLQ262418 WVL262418:WVM262418 E328032:F328032 IZ327954:JA327954 SV327954:SW327954 ACR327954:ACS327954 AMN327954:AMO327954 AWJ327954:AWK327954 BGF327954:BGG327954 BQB327954:BQC327954 BZX327954:BZY327954 CJT327954:CJU327954 CTP327954:CTQ327954 DDL327954:DDM327954 DNH327954:DNI327954 DXD327954:DXE327954 EGZ327954:EHA327954 EQV327954:EQW327954 FAR327954:FAS327954 FKN327954:FKO327954 FUJ327954:FUK327954 GEF327954:GEG327954 GOB327954:GOC327954 GXX327954:GXY327954 HHT327954:HHU327954 HRP327954:HRQ327954 IBL327954:IBM327954 ILH327954:ILI327954 IVD327954:IVE327954 JEZ327954:JFA327954 JOV327954:JOW327954 JYR327954:JYS327954 KIN327954:KIO327954 KSJ327954:KSK327954 LCF327954:LCG327954 LMB327954:LMC327954 LVX327954:LVY327954 MFT327954:MFU327954 MPP327954:MPQ327954 MZL327954:MZM327954 NJH327954:NJI327954 NTD327954:NTE327954 OCZ327954:ODA327954 OMV327954:OMW327954 OWR327954:OWS327954 PGN327954:PGO327954 PQJ327954:PQK327954 QAF327954:QAG327954 QKB327954:QKC327954 QTX327954:QTY327954 RDT327954:RDU327954 RNP327954:RNQ327954 RXL327954:RXM327954 SHH327954:SHI327954 SRD327954:SRE327954 TAZ327954:TBA327954 TKV327954:TKW327954 TUR327954:TUS327954 UEN327954:UEO327954 UOJ327954:UOK327954 UYF327954:UYG327954 VIB327954:VIC327954 VRX327954:VRY327954 WBT327954:WBU327954 WLP327954:WLQ327954 WVL327954:WVM327954 E393568:F393568 IZ393490:JA393490 SV393490:SW393490 ACR393490:ACS393490 AMN393490:AMO393490 AWJ393490:AWK393490 BGF393490:BGG393490 BQB393490:BQC393490 BZX393490:BZY393490 CJT393490:CJU393490 CTP393490:CTQ393490 DDL393490:DDM393490 DNH393490:DNI393490 DXD393490:DXE393490 EGZ393490:EHA393490 EQV393490:EQW393490 FAR393490:FAS393490 FKN393490:FKO393490 FUJ393490:FUK393490 GEF393490:GEG393490 GOB393490:GOC393490 GXX393490:GXY393490 HHT393490:HHU393490 HRP393490:HRQ393490 IBL393490:IBM393490 ILH393490:ILI393490 IVD393490:IVE393490 JEZ393490:JFA393490 JOV393490:JOW393490 JYR393490:JYS393490 KIN393490:KIO393490 KSJ393490:KSK393490 LCF393490:LCG393490 LMB393490:LMC393490 LVX393490:LVY393490 MFT393490:MFU393490 MPP393490:MPQ393490 MZL393490:MZM393490 NJH393490:NJI393490 NTD393490:NTE393490 OCZ393490:ODA393490 OMV393490:OMW393490 OWR393490:OWS393490 PGN393490:PGO393490 PQJ393490:PQK393490 QAF393490:QAG393490 QKB393490:QKC393490 QTX393490:QTY393490 RDT393490:RDU393490 RNP393490:RNQ393490 RXL393490:RXM393490 SHH393490:SHI393490 SRD393490:SRE393490 TAZ393490:TBA393490 TKV393490:TKW393490 TUR393490:TUS393490 UEN393490:UEO393490 UOJ393490:UOK393490 UYF393490:UYG393490 VIB393490:VIC393490 VRX393490:VRY393490 WBT393490:WBU393490 WLP393490:WLQ393490 WVL393490:WVM393490 E459104:F459104 IZ459026:JA459026 SV459026:SW459026 ACR459026:ACS459026 AMN459026:AMO459026 AWJ459026:AWK459026 BGF459026:BGG459026 BQB459026:BQC459026 BZX459026:BZY459026 CJT459026:CJU459026 CTP459026:CTQ459026 DDL459026:DDM459026 DNH459026:DNI459026 DXD459026:DXE459026 EGZ459026:EHA459026 EQV459026:EQW459026 FAR459026:FAS459026 FKN459026:FKO459026 FUJ459026:FUK459026 GEF459026:GEG459026 GOB459026:GOC459026 GXX459026:GXY459026 HHT459026:HHU459026 HRP459026:HRQ459026 IBL459026:IBM459026 ILH459026:ILI459026 IVD459026:IVE459026 JEZ459026:JFA459026 JOV459026:JOW459026 JYR459026:JYS459026 KIN459026:KIO459026 KSJ459026:KSK459026 LCF459026:LCG459026 LMB459026:LMC459026 LVX459026:LVY459026 MFT459026:MFU459026 MPP459026:MPQ459026 MZL459026:MZM459026 NJH459026:NJI459026 NTD459026:NTE459026 OCZ459026:ODA459026 OMV459026:OMW459026 OWR459026:OWS459026 PGN459026:PGO459026 PQJ459026:PQK459026 QAF459026:QAG459026 QKB459026:QKC459026 QTX459026:QTY459026 RDT459026:RDU459026 RNP459026:RNQ459026 RXL459026:RXM459026 SHH459026:SHI459026 SRD459026:SRE459026 TAZ459026:TBA459026 TKV459026:TKW459026 TUR459026:TUS459026 UEN459026:UEO459026 UOJ459026:UOK459026 UYF459026:UYG459026 VIB459026:VIC459026 VRX459026:VRY459026 WBT459026:WBU459026 WLP459026:WLQ459026 WVL459026:WVM459026 E524640:F524640 IZ524562:JA524562 SV524562:SW524562 ACR524562:ACS524562 AMN524562:AMO524562 AWJ524562:AWK524562 BGF524562:BGG524562 BQB524562:BQC524562 BZX524562:BZY524562 CJT524562:CJU524562 CTP524562:CTQ524562 DDL524562:DDM524562 DNH524562:DNI524562 DXD524562:DXE524562 EGZ524562:EHA524562 EQV524562:EQW524562 FAR524562:FAS524562 FKN524562:FKO524562 FUJ524562:FUK524562 GEF524562:GEG524562 GOB524562:GOC524562 GXX524562:GXY524562 HHT524562:HHU524562 HRP524562:HRQ524562 IBL524562:IBM524562 ILH524562:ILI524562 IVD524562:IVE524562 JEZ524562:JFA524562 JOV524562:JOW524562 JYR524562:JYS524562 KIN524562:KIO524562 KSJ524562:KSK524562 LCF524562:LCG524562 LMB524562:LMC524562 LVX524562:LVY524562 MFT524562:MFU524562 MPP524562:MPQ524562 MZL524562:MZM524562 NJH524562:NJI524562 NTD524562:NTE524562 OCZ524562:ODA524562 OMV524562:OMW524562 OWR524562:OWS524562 PGN524562:PGO524562 PQJ524562:PQK524562 QAF524562:QAG524562 QKB524562:QKC524562 QTX524562:QTY524562 RDT524562:RDU524562 RNP524562:RNQ524562 RXL524562:RXM524562 SHH524562:SHI524562 SRD524562:SRE524562 TAZ524562:TBA524562 TKV524562:TKW524562 TUR524562:TUS524562 UEN524562:UEO524562 UOJ524562:UOK524562 UYF524562:UYG524562 VIB524562:VIC524562 VRX524562:VRY524562 WBT524562:WBU524562 WLP524562:WLQ524562 WVL524562:WVM524562 E590176:F590176 IZ590098:JA590098 SV590098:SW590098 ACR590098:ACS590098 AMN590098:AMO590098 AWJ590098:AWK590098 BGF590098:BGG590098 BQB590098:BQC590098 BZX590098:BZY590098 CJT590098:CJU590098 CTP590098:CTQ590098 DDL590098:DDM590098 DNH590098:DNI590098 DXD590098:DXE590098 EGZ590098:EHA590098 EQV590098:EQW590098 FAR590098:FAS590098 FKN590098:FKO590098 FUJ590098:FUK590098 GEF590098:GEG590098 GOB590098:GOC590098 GXX590098:GXY590098 HHT590098:HHU590098 HRP590098:HRQ590098 IBL590098:IBM590098 ILH590098:ILI590098 IVD590098:IVE590098 JEZ590098:JFA590098 JOV590098:JOW590098 JYR590098:JYS590098 KIN590098:KIO590098 KSJ590098:KSK590098 LCF590098:LCG590098 LMB590098:LMC590098 LVX590098:LVY590098 MFT590098:MFU590098 MPP590098:MPQ590098 MZL590098:MZM590098 NJH590098:NJI590098 NTD590098:NTE590098 OCZ590098:ODA590098 OMV590098:OMW590098 OWR590098:OWS590098 PGN590098:PGO590098 PQJ590098:PQK590098 QAF590098:QAG590098 QKB590098:QKC590098 QTX590098:QTY590098 RDT590098:RDU590098 RNP590098:RNQ590098 RXL590098:RXM590098 SHH590098:SHI590098 SRD590098:SRE590098 TAZ590098:TBA590098 TKV590098:TKW590098 TUR590098:TUS590098 UEN590098:UEO590098 UOJ590098:UOK590098 UYF590098:UYG590098 VIB590098:VIC590098 VRX590098:VRY590098 WBT590098:WBU590098 WLP590098:WLQ590098 WVL590098:WVM590098 E655712:F655712 IZ655634:JA655634 SV655634:SW655634 ACR655634:ACS655634 AMN655634:AMO655634 AWJ655634:AWK655634 BGF655634:BGG655634 BQB655634:BQC655634 BZX655634:BZY655634 CJT655634:CJU655634 CTP655634:CTQ655634 DDL655634:DDM655634 DNH655634:DNI655634 DXD655634:DXE655634 EGZ655634:EHA655634 EQV655634:EQW655634 FAR655634:FAS655634 FKN655634:FKO655634 FUJ655634:FUK655634 GEF655634:GEG655634 GOB655634:GOC655634 GXX655634:GXY655634 HHT655634:HHU655634 HRP655634:HRQ655634 IBL655634:IBM655634 ILH655634:ILI655634 IVD655634:IVE655634 JEZ655634:JFA655634 JOV655634:JOW655634 JYR655634:JYS655634 KIN655634:KIO655634 KSJ655634:KSK655634 LCF655634:LCG655634 LMB655634:LMC655634 LVX655634:LVY655634 MFT655634:MFU655634 MPP655634:MPQ655634 MZL655634:MZM655634 NJH655634:NJI655634 NTD655634:NTE655634 OCZ655634:ODA655634 OMV655634:OMW655634 OWR655634:OWS655634 PGN655634:PGO655634 PQJ655634:PQK655634 QAF655634:QAG655634 QKB655634:QKC655634 QTX655634:QTY655634 RDT655634:RDU655634 RNP655634:RNQ655634 RXL655634:RXM655634 SHH655634:SHI655634 SRD655634:SRE655634 TAZ655634:TBA655634 TKV655634:TKW655634 TUR655634:TUS655634 UEN655634:UEO655634 UOJ655634:UOK655634 UYF655634:UYG655634 VIB655634:VIC655634 VRX655634:VRY655634 WBT655634:WBU655634 WLP655634:WLQ655634 WVL655634:WVM655634 E721248:F721248 IZ721170:JA721170 SV721170:SW721170 ACR721170:ACS721170 AMN721170:AMO721170 AWJ721170:AWK721170 BGF721170:BGG721170 BQB721170:BQC721170 BZX721170:BZY721170 CJT721170:CJU721170 CTP721170:CTQ721170 DDL721170:DDM721170 DNH721170:DNI721170 DXD721170:DXE721170 EGZ721170:EHA721170 EQV721170:EQW721170 FAR721170:FAS721170 FKN721170:FKO721170 FUJ721170:FUK721170 GEF721170:GEG721170 GOB721170:GOC721170 GXX721170:GXY721170 HHT721170:HHU721170 HRP721170:HRQ721170 IBL721170:IBM721170 ILH721170:ILI721170 IVD721170:IVE721170 JEZ721170:JFA721170 JOV721170:JOW721170 JYR721170:JYS721170 KIN721170:KIO721170 KSJ721170:KSK721170 LCF721170:LCG721170 LMB721170:LMC721170 LVX721170:LVY721170 MFT721170:MFU721170 MPP721170:MPQ721170 MZL721170:MZM721170 NJH721170:NJI721170 NTD721170:NTE721170 OCZ721170:ODA721170 OMV721170:OMW721170 OWR721170:OWS721170 PGN721170:PGO721170 PQJ721170:PQK721170 QAF721170:QAG721170 QKB721170:QKC721170 QTX721170:QTY721170 RDT721170:RDU721170 RNP721170:RNQ721170 RXL721170:RXM721170 SHH721170:SHI721170 SRD721170:SRE721170 TAZ721170:TBA721170 TKV721170:TKW721170 TUR721170:TUS721170 UEN721170:UEO721170 UOJ721170:UOK721170 UYF721170:UYG721170 VIB721170:VIC721170 VRX721170:VRY721170 WBT721170:WBU721170 WLP721170:WLQ721170 WVL721170:WVM721170 E786784:F786784 IZ786706:JA786706 SV786706:SW786706 ACR786706:ACS786706 AMN786706:AMO786706 AWJ786706:AWK786706 BGF786706:BGG786706 BQB786706:BQC786706 BZX786706:BZY786706 CJT786706:CJU786706 CTP786706:CTQ786706 DDL786706:DDM786706 DNH786706:DNI786706 DXD786706:DXE786706 EGZ786706:EHA786706 EQV786706:EQW786706 FAR786706:FAS786706 FKN786706:FKO786706 FUJ786706:FUK786706 GEF786706:GEG786706 GOB786706:GOC786706 GXX786706:GXY786706 HHT786706:HHU786706 HRP786706:HRQ786706 IBL786706:IBM786706 ILH786706:ILI786706 IVD786706:IVE786706 JEZ786706:JFA786706 JOV786706:JOW786706 JYR786706:JYS786706 KIN786706:KIO786706 KSJ786706:KSK786706 LCF786706:LCG786706 LMB786706:LMC786706 LVX786706:LVY786706 MFT786706:MFU786706 MPP786706:MPQ786706 MZL786706:MZM786706 NJH786706:NJI786706 NTD786706:NTE786706 OCZ786706:ODA786706 OMV786706:OMW786706 OWR786706:OWS786706 PGN786706:PGO786706 PQJ786706:PQK786706 QAF786706:QAG786706 QKB786706:QKC786706 QTX786706:QTY786706 RDT786706:RDU786706 RNP786706:RNQ786706 RXL786706:RXM786706 SHH786706:SHI786706 SRD786706:SRE786706 TAZ786706:TBA786706 TKV786706:TKW786706 TUR786706:TUS786706 UEN786706:UEO786706 UOJ786706:UOK786706 UYF786706:UYG786706 VIB786706:VIC786706 VRX786706:VRY786706 WBT786706:WBU786706 WLP786706:WLQ786706 WVL786706:WVM786706 E852320:F852320 IZ852242:JA852242 SV852242:SW852242 ACR852242:ACS852242 AMN852242:AMO852242 AWJ852242:AWK852242 BGF852242:BGG852242 BQB852242:BQC852242 BZX852242:BZY852242 CJT852242:CJU852242 CTP852242:CTQ852242 DDL852242:DDM852242 DNH852242:DNI852242 DXD852242:DXE852242 EGZ852242:EHA852242 EQV852242:EQW852242 FAR852242:FAS852242 FKN852242:FKO852242 FUJ852242:FUK852242 GEF852242:GEG852242 GOB852242:GOC852242 GXX852242:GXY852242 HHT852242:HHU852242 HRP852242:HRQ852242 IBL852242:IBM852242 ILH852242:ILI852242 IVD852242:IVE852242 JEZ852242:JFA852242 JOV852242:JOW852242 JYR852242:JYS852242 KIN852242:KIO852242 KSJ852242:KSK852242 LCF852242:LCG852242 LMB852242:LMC852242 LVX852242:LVY852242 MFT852242:MFU852242 MPP852242:MPQ852242 MZL852242:MZM852242 NJH852242:NJI852242 NTD852242:NTE852242 OCZ852242:ODA852242 OMV852242:OMW852242 OWR852242:OWS852242 PGN852242:PGO852242 PQJ852242:PQK852242 QAF852242:QAG852242 QKB852242:QKC852242 QTX852242:QTY852242 RDT852242:RDU852242 RNP852242:RNQ852242 RXL852242:RXM852242 SHH852242:SHI852242 SRD852242:SRE852242 TAZ852242:TBA852242 TKV852242:TKW852242 TUR852242:TUS852242 UEN852242:UEO852242 UOJ852242:UOK852242 UYF852242:UYG852242 VIB852242:VIC852242 VRX852242:VRY852242 WBT852242:WBU852242 WLP852242:WLQ852242 WVL852242:WVM852242 E917856:F917856 IZ917778:JA917778 SV917778:SW917778 ACR917778:ACS917778 AMN917778:AMO917778 AWJ917778:AWK917778 BGF917778:BGG917778 BQB917778:BQC917778 BZX917778:BZY917778 CJT917778:CJU917778 CTP917778:CTQ917778 DDL917778:DDM917778 DNH917778:DNI917778 DXD917778:DXE917778 EGZ917778:EHA917778 EQV917778:EQW917778 FAR917778:FAS917778 FKN917778:FKO917778 FUJ917778:FUK917778 GEF917778:GEG917778 GOB917778:GOC917778 GXX917778:GXY917778 HHT917778:HHU917778 HRP917778:HRQ917778 IBL917778:IBM917778 ILH917778:ILI917778 IVD917778:IVE917778 JEZ917778:JFA917778 JOV917778:JOW917778 JYR917778:JYS917778 KIN917778:KIO917778 KSJ917778:KSK917778 LCF917778:LCG917778 LMB917778:LMC917778 LVX917778:LVY917778 MFT917778:MFU917778 MPP917778:MPQ917778 MZL917778:MZM917778 NJH917778:NJI917778 NTD917778:NTE917778 OCZ917778:ODA917778 OMV917778:OMW917778 OWR917778:OWS917778 PGN917778:PGO917778 PQJ917778:PQK917778 QAF917778:QAG917778 QKB917778:QKC917778 QTX917778:QTY917778 RDT917778:RDU917778 RNP917778:RNQ917778 RXL917778:RXM917778 SHH917778:SHI917778 SRD917778:SRE917778 TAZ917778:TBA917778 TKV917778:TKW917778 TUR917778:TUS917778 UEN917778:UEO917778 UOJ917778:UOK917778 UYF917778:UYG917778 VIB917778:VIC917778 VRX917778:VRY917778 WBT917778:WBU917778 WLP917778:WLQ917778 WVL917778:WVM917778 E983392:F983392 IZ983314:JA983314 SV983314:SW983314 ACR983314:ACS983314 AMN983314:AMO983314 AWJ983314:AWK983314 BGF983314:BGG983314 BQB983314:BQC983314 BZX983314:BZY983314 CJT983314:CJU983314 CTP983314:CTQ983314 DDL983314:DDM983314 DNH983314:DNI983314 DXD983314:DXE983314 EGZ983314:EHA983314 EQV983314:EQW983314 FAR983314:FAS983314 FKN983314:FKO983314 FUJ983314:FUK983314 GEF983314:GEG983314 GOB983314:GOC983314 GXX983314:GXY983314 HHT983314:HHU983314 HRP983314:HRQ983314 IBL983314:IBM983314 ILH983314:ILI983314 IVD983314:IVE983314 JEZ983314:JFA983314 JOV983314:JOW983314 JYR983314:JYS983314 KIN983314:KIO983314 KSJ983314:KSK983314 LCF983314:LCG983314 LMB983314:LMC983314 LVX983314:LVY983314 MFT983314:MFU983314 MPP983314:MPQ983314 MZL983314:MZM983314 NJH983314:NJI983314 NTD983314:NTE983314 OCZ983314:ODA983314 OMV983314:OMW983314 OWR983314:OWS983314 PGN983314:PGO983314 PQJ983314:PQK983314 QAF983314:QAG983314 QKB983314:QKC983314 QTX983314:QTY983314 RDT983314:RDU983314 RNP983314:RNQ983314 RXL983314:RXM983314 SHH983314:SHI983314 SRD983314:SRE983314 TAZ983314:TBA983314 TKV983314:TKW983314 TUR983314:TUS983314 UEN983314:UEO983314 UOJ983314:UOK983314 UYF983314:UYG983314 VIB983314:VIC983314 VRX983314:VRY983314 WBT983314:WBU983314 WLP983314:WLQ983314 WVL983314:WVM983314" xr:uid="{C394EBB6-C855-4346-8B24-7DB3E368B00F}"/>
    <dataValidation allowBlank="1" showInputMessage="1" showErrorMessage="1" prompt="Corresponde al número de la cuenta de acuerdo al Plan de Cuentas emitido por el CONAC (DOF 22/11/2010)." sqref="B154 IW154 SS154 ACO154 AMK154 AWG154 BGC154 BPY154 BZU154 CJQ154 CTM154 DDI154 DNE154 DXA154 EGW154 EQS154 FAO154 FKK154 FUG154 GEC154 GNY154 GXU154 HHQ154 HRM154 IBI154 ILE154 IVA154 JEW154 JOS154 JYO154 KIK154 KSG154 LCC154 LLY154 LVU154 MFQ154 MPM154 MZI154 NJE154 NTA154 OCW154 OMS154 OWO154 PGK154 PQG154 QAC154 QJY154 QTU154 RDQ154 RNM154 RXI154 SHE154 SRA154 TAW154 TKS154 TUO154 UEK154 UOG154 UYC154 VHY154 VRU154 WBQ154 WLM154 WVI154 B65824 IW65746 SS65746 ACO65746 AMK65746 AWG65746 BGC65746 BPY65746 BZU65746 CJQ65746 CTM65746 DDI65746 DNE65746 DXA65746 EGW65746 EQS65746 FAO65746 FKK65746 FUG65746 GEC65746 GNY65746 GXU65746 HHQ65746 HRM65746 IBI65746 ILE65746 IVA65746 JEW65746 JOS65746 JYO65746 KIK65746 KSG65746 LCC65746 LLY65746 LVU65746 MFQ65746 MPM65746 MZI65746 NJE65746 NTA65746 OCW65746 OMS65746 OWO65746 PGK65746 PQG65746 QAC65746 QJY65746 QTU65746 RDQ65746 RNM65746 RXI65746 SHE65746 SRA65746 TAW65746 TKS65746 TUO65746 UEK65746 UOG65746 UYC65746 VHY65746 VRU65746 WBQ65746 WLM65746 WVI65746 B131360 IW131282 SS131282 ACO131282 AMK131282 AWG131282 BGC131282 BPY131282 BZU131282 CJQ131282 CTM131282 DDI131282 DNE131282 DXA131282 EGW131282 EQS131282 FAO131282 FKK131282 FUG131282 GEC131282 GNY131282 GXU131282 HHQ131282 HRM131282 IBI131282 ILE131282 IVA131282 JEW131282 JOS131282 JYO131282 KIK131282 KSG131282 LCC131282 LLY131282 LVU131282 MFQ131282 MPM131282 MZI131282 NJE131282 NTA131282 OCW131282 OMS131282 OWO131282 PGK131282 PQG131282 QAC131282 QJY131282 QTU131282 RDQ131282 RNM131282 RXI131282 SHE131282 SRA131282 TAW131282 TKS131282 TUO131282 UEK131282 UOG131282 UYC131282 VHY131282 VRU131282 WBQ131282 WLM131282 WVI131282 B196896 IW196818 SS196818 ACO196818 AMK196818 AWG196818 BGC196818 BPY196818 BZU196818 CJQ196818 CTM196818 DDI196818 DNE196818 DXA196818 EGW196818 EQS196818 FAO196818 FKK196818 FUG196818 GEC196818 GNY196818 GXU196818 HHQ196818 HRM196818 IBI196818 ILE196818 IVA196818 JEW196818 JOS196818 JYO196818 KIK196818 KSG196818 LCC196818 LLY196818 LVU196818 MFQ196818 MPM196818 MZI196818 NJE196818 NTA196818 OCW196818 OMS196818 OWO196818 PGK196818 PQG196818 QAC196818 QJY196818 QTU196818 RDQ196818 RNM196818 RXI196818 SHE196818 SRA196818 TAW196818 TKS196818 TUO196818 UEK196818 UOG196818 UYC196818 VHY196818 VRU196818 WBQ196818 WLM196818 WVI196818 B262432 IW262354 SS262354 ACO262354 AMK262354 AWG262354 BGC262354 BPY262354 BZU262354 CJQ262354 CTM262354 DDI262354 DNE262354 DXA262354 EGW262354 EQS262354 FAO262354 FKK262354 FUG262354 GEC262354 GNY262354 GXU262354 HHQ262354 HRM262354 IBI262354 ILE262354 IVA262354 JEW262354 JOS262354 JYO262354 KIK262354 KSG262354 LCC262354 LLY262354 LVU262354 MFQ262354 MPM262354 MZI262354 NJE262354 NTA262354 OCW262354 OMS262354 OWO262354 PGK262354 PQG262354 QAC262354 QJY262354 QTU262354 RDQ262354 RNM262354 RXI262354 SHE262354 SRA262354 TAW262354 TKS262354 TUO262354 UEK262354 UOG262354 UYC262354 VHY262354 VRU262354 WBQ262354 WLM262354 WVI262354 B327968 IW327890 SS327890 ACO327890 AMK327890 AWG327890 BGC327890 BPY327890 BZU327890 CJQ327890 CTM327890 DDI327890 DNE327890 DXA327890 EGW327890 EQS327890 FAO327890 FKK327890 FUG327890 GEC327890 GNY327890 GXU327890 HHQ327890 HRM327890 IBI327890 ILE327890 IVA327890 JEW327890 JOS327890 JYO327890 KIK327890 KSG327890 LCC327890 LLY327890 LVU327890 MFQ327890 MPM327890 MZI327890 NJE327890 NTA327890 OCW327890 OMS327890 OWO327890 PGK327890 PQG327890 QAC327890 QJY327890 QTU327890 RDQ327890 RNM327890 RXI327890 SHE327890 SRA327890 TAW327890 TKS327890 TUO327890 UEK327890 UOG327890 UYC327890 VHY327890 VRU327890 WBQ327890 WLM327890 WVI327890 B393504 IW393426 SS393426 ACO393426 AMK393426 AWG393426 BGC393426 BPY393426 BZU393426 CJQ393426 CTM393426 DDI393426 DNE393426 DXA393426 EGW393426 EQS393426 FAO393426 FKK393426 FUG393426 GEC393426 GNY393426 GXU393426 HHQ393426 HRM393426 IBI393426 ILE393426 IVA393426 JEW393426 JOS393426 JYO393426 KIK393426 KSG393426 LCC393426 LLY393426 LVU393426 MFQ393426 MPM393426 MZI393426 NJE393426 NTA393426 OCW393426 OMS393426 OWO393426 PGK393426 PQG393426 QAC393426 QJY393426 QTU393426 RDQ393426 RNM393426 RXI393426 SHE393426 SRA393426 TAW393426 TKS393426 TUO393426 UEK393426 UOG393426 UYC393426 VHY393426 VRU393426 WBQ393426 WLM393426 WVI393426 B459040 IW458962 SS458962 ACO458962 AMK458962 AWG458962 BGC458962 BPY458962 BZU458962 CJQ458962 CTM458962 DDI458962 DNE458962 DXA458962 EGW458962 EQS458962 FAO458962 FKK458962 FUG458962 GEC458962 GNY458962 GXU458962 HHQ458962 HRM458962 IBI458962 ILE458962 IVA458962 JEW458962 JOS458962 JYO458962 KIK458962 KSG458962 LCC458962 LLY458962 LVU458962 MFQ458962 MPM458962 MZI458962 NJE458962 NTA458962 OCW458962 OMS458962 OWO458962 PGK458962 PQG458962 QAC458962 QJY458962 QTU458962 RDQ458962 RNM458962 RXI458962 SHE458962 SRA458962 TAW458962 TKS458962 TUO458962 UEK458962 UOG458962 UYC458962 VHY458962 VRU458962 WBQ458962 WLM458962 WVI458962 B524576 IW524498 SS524498 ACO524498 AMK524498 AWG524498 BGC524498 BPY524498 BZU524498 CJQ524498 CTM524498 DDI524498 DNE524498 DXA524498 EGW524498 EQS524498 FAO524498 FKK524498 FUG524498 GEC524498 GNY524498 GXU524498 HHQ524498 HRM524498 IBI524498 ILE524498 IVA524498 JEW524498 JOS524498 JYO524498 KIK524498 KSG524498 LCC524498 LLY524498 LVU524498 MFQ524498 MPM524498 MZI524498 NJE524498 NTA524498 OCW524498 OMS524498 OWO524498 PGK524498 PQG524498 QAC524498 QJY524498 QTU524498 RDQ524498 RNM524498 RXI524498 SHE524498 SRA524498 TAW524498 TKS524498 TUO524498 UEK524498 UOG524498 UYC524498 VHY524498 VRU524498 WBQ524498 WLM524498 WVI524498 B590112 IW590034 SS590034 ACO590034 AMK590034 AWG590034 BGC590034 BPY590034 BZU590034 CJQ590034 CTM590034 DDI590034 DNE590034 DXA590034 EGW590034 EQS590034 FAO590034 FKK590034 FUG590034 GEC590034 GNY590034 GXU590034 HHQ590034 HRM590034 IBI590034 ILE590034 IVA590034 JEW590034 JOS590034 JYO590034 KIK590034 KSG590034 LCC590034 LLY590034 LVU590034 MFQ590034 MPM590034 MZI590034 NJE590034 NTA590034 OCW590034 OMS590034 OWO590034 PGK590034 PQG590034 QAC590034 QJY590034 QTU590034 RDQ590034 RNM590034 RXI590034 SHE590034 SRA590034 TAW590034 TKS590034 TUO590034 UEK590034 UOG590034 UYC590034 VHY590034 VRU590034 WBQ590034 WLM590034 WVI590034 B655648 IW655570 SS655570 ACO655570 AMK655570 AWG655570 BGC655570 BPY655570 BZU655570 CJQ655570 CTM655570 DDI655570 DNE655570 DXA655570 EGW655570 EQS655570 FAO655570 FKK655570 FUG655570 GEC655570 GNY655570 GXU655570 HHQ655570 HRM655570 IBI655570 ILE655570 IVA655570 JEW655570 JOS655570 JYO655570 KIK655570 KSG655570 LCC655570 LLY655570 LVU655570 MFQ655570 MPM655570 MZI655570 NJE655570 NTA655570 OCW655570 OMS655570 OWO655570 PGK655570 PQG655570 QAC655570 QJY655570 QTU655570 RDQ655570 RNM655570 RXI655570 SHE655570 SRA655570 TAW655570 TKS655570 TUO655570 UEK655570 UOG655570 UYC655570 VHY655570 VRU655570 WBQ655570 WLM655570 WVI655570 B721184 IW721106 SS721106 ACO721106 AMK721106 AWG721106 BGC721106 BPY721106 BZU721106 CJQ721106 CTM721106 DDI721106 DNE721106 DXA721106 EGW721106 EQS721106 FAO721106 FKK721106 FUG721106 GEC721106 GNY721106 GXU721106 HHQ721106 HRM721106 IBI721106 ILE721106 IVA721106 JEW721106 JOS721106 JYO721106 KIK721106 KSG721106 LCC721106 LLY721106 LVU721106 MFQ721106 MPM721106 MZI721106 NJE721106 NTA721106 OCW721106 OMS721106 OWO721106 PGK721106 PQG721106 QAC721106 QJY721106 QTU721106 RDQ721106 RNM721106 RXI721106 SHE721106 SRA721106 TAW721106 TKS721106 TUO721106 UEK721106 UOG721106 UYC721106 VHY721106 VRU721106 WBQ721106 WLM721106 WVI721106 B786720 IW786642 SS786642 ACO786642 AMK786642 AWG786642 BGC786642 BPY786642 BZU786642 CJQ786642 CTM786642 DDI786642 DNE786642 DXA786642 EGW786642 EQS786642 FAO786642 FKK786642 FUG786642 GEC786642 GNY786642 GXU786642 HHQ786642 HRM786642 IBI786642 ILE786642 IVA786642 JEW786642 JOS786642 JYO786642 KIK786642 KSG786642 LCC786642 LLY786642 LVU786642 MFQ786642 MPM786642 MZI786642 NJE786642 NTA786642 OCW786642 OMS786642 OWO786642 PGK786642 PQG786642 QAC786642 QJY786642 QTU786642 RDQ786642 RNM786642 RXI786642 SHE786642 SRA786642 TAW786642 TKS786642 TUO786642 UEK786642 UOG786642 UYC786642 VHY786642 VRU786642 WBQ786642 WLM786642 WVI786642 B852256 IW852178 SS852178 ACO852178 AMK852178 AWG852178 BGC852178 BPY852178 BZU852178 CJQ852178 CTM852178 DDI852178 DNE852178 DXA852178 EGW852178 EQS852178 FAO852178 FKK852178 FUG852178 GEC852178 GNY852178 GXU852178 HHQ852178 HRM852178 IBI852178 ILE852178 IVA852178 JEW852178 JOS852178 JYO852178 KIK852178 KSG852178 LCC852178 LLY852178 LVU852178 MFQ852178 MPM852178 MZI852178 NJE852178 NTA852178 OCW852178 OMS852178 OWO852178 PGK852178 PQG852178 QAC852178 QJY852178 QTU852178 RDQ852178 RNM852178 RXI852178 SHE852178 SRA852178 TAW852178 TKS852178 TUO852178 UEK852178 UOG852178 UYC852178 VHY852178 VRU852178 WBQ852178 WLM852178 WVI852178 B917792 IW917714 SS917714 ACO917714 AMK917714 AWG917714 BGC917714 BPY917714 BZU917714 CJQ917714 CTM917714 DDI917714 DNE917714 DXA917714 EGW917714 EQS917714 FAO917714 FKK917714 FUG917714 GEC917714 GNY917714 GXU917714 HHQ917714 HRM917714 IBI917714 ILE917714 IVA917714 JEW917714 JOS917714 JYO917714 KIK917714 KSG917714 LCC917714 LLY917714 LVU917714 MFQ917714 MPM917714 MZI917714 NJE917714 NTA917714 OCW917714 OMS917714 OWO917714 PGK917714 PQG917714 QAC917714 QJY917714 QTU917714 RDQ917714 RNM917714 RXI917714 SHE917714 SRA917714 TAW917714 TKS917714 TUO917714 UEK917714 UOG917714 UYC917714 VHY917714 VRU917714 WBQ917714 WLM917714 WVI917714 B983328 IW983250 SS983250 ACO983250 AMK983250 AWG983250 BGC983250 BPY983250 BZU983250 CJQ983250 CTM983250 DDI983250 DNE983250 DXA983250 EGW983250 EQS983250 FAO983250 FKK983250 FUG983250 GEC983250 GNY983250 GXU983250 HHQ983250 HRM983250 IBI983250 ILE983250 IVA983250 JEW983250 JOS983250 JYO983250 KIK983250 KSG983250 LCC983250 LLY983250 LVU983250 MFQ983250 MPM983250 MZI983250 NJE983250 NTA983250 OCW983250 OMS983250 OWO983250 PGK983250 PQG983250 QAC983250 QJY983250 QTU983250 RDQ983250 RNM983250 RXI983250 SHE983250 SRA983250 TAW983250 TKS983250 TUO983250 UEK983250 UOG983250 UYC983250 VHY983250 VRU983250 WBQ983250 WLM983250 WVI983250" xr:uid="{4EAD7E6A-A9BA-440B-963E-6BA7FA3FE717}"/>
    <dataValidation allowBlank="1" showInputMessage="1" showErrorMessage="1" prompt="Saldo final del periodo que corresponde la cuenta pública presentada (mensual:  enero, febrero, marzo, etc.; trimestral: 1er, 2do, 3ro. o 4to.)." sqref="C154 IX154 ST154 ACP154 AML154 AWH154 BGD154 BPZ154 BZV154 CJR154 CTN154 DDJ154 DNF154 DXB154 EGX154 EQT154 FAP154 FKL154 FUH154 GED154 GNZ154 GXV154 HHR154 HRN154 IBJ154 ILF154 IVB154 JEX154 JOT154 JYP154 KIL154 KSH154 LCD154 LLZ154 LVV154 MFR154 MPN154 MZJ154 NJF154 NTB154 OCX154 OMT154 OWP154 PGL154 PQH154 QAD154 QJZ154 QTV154 RDR154 RNN154 RXJ154 SHF154 SRB154 TAX154 TKT154 TUP154 UEL154 UOH154 UYD154 VHZ154 VRV154 WBR154 WLN154 WVJ154 C65824 IX65746 ST65746 ACP65746 AML65746 AWH65746 BGD65746 BPZ65746 BZV65746 CJR65746 CTN65746 DDJ65746 DNF65746 DXB65746 EGX65746 EQT65746 FAP65746 FKL65746 FUH65746 GED65746 GNZ65746 GXV65746 HHR65746 HRN65746 IBJ65746 ILF65746 IVB65746 JEX65746 JOT65746 JYP65746 KIL65746 KSH65746 LCD65746 LLZ65746 LVV65746 MFR65746 MPN65746 MZJ65746 NJF65746 NTB65746 OCX65746 OMT65746 OWP65746 PGL65746 PQH65746 QAD65746 QJZ65746 QTV65746 RDR65746 RNN65746 RXJ65746 SHF65746 SRB65746 TAX65746 TKT65746 TUP65746 UEL65746 UOH65746 UYD65746 VHZ65746 VRV65746 WBR65746 WLN65746 WVJ65746 C131360 IX131282 ST131282 ACP131282 AML131282 AWH131282 BGD131282 BPZ131282 BZV131282 CJR131282 CTN131282 DDJ131282 DNF131282 DXB131282 EGX131282 EQT131282 FAP131282 FKL131282 FUH131282 GED131282 GNZ131282 GXV131282 HHR131282 HRN131282 IBJ131282 ILF131282 IVB131282 JEX131282 JOT131282 JYP131282 KIL131282 KSH131282 LCD131282 LLZ131282 LVV131282 MFR131282 MPN131282 MZJ131282 NJF131282 NTB131282 OCX131282 OMT131282 OWP131282 PGL131282 PQH131282 QAD131282 QJZ131282 QTV131282 RDR131282 RNN131282 RXJ131282 SHF131282 SRB131282 TAX131282 TKT131282 TUP131282 UEL131282 UOH131282 UYD131282 VHZ131282 VRV131282 WBR131282 WLN131282 WVJ131282 C196896 IX196818 ST196818 ACP196818 AML196818 AWH196818 BGD196818 BPZ196818 BZV196818 CJR196818 CTN196818 DDJ196818 DNF196818 DXB196818 EGX196818 EQT196818 FAP196818 FKL196818 FUH196818 GED196818 GNZ196818 GXV196818 HHR196818 HRN196818 IBJ196818 ILF196818 IVB196818 JEX196818 JOT196818 JYP196818 KIL196818 KSH196818 LCD196818 LLZ196818 LVV196818 MFR196818 MPN196818 MZJ196818 NJF196818 NTB196818 OCX196818 OMT196818 OWP196818 PGL196818 PQH196818 QAD196818 QJZ196818 QTV196818 RDR196818 RNN196818 RXJ196818 SHF196818 SRB196818 TAX196818 TKT196818 TUP196818 UEL196818 UOH196818 UYD196818 VHZ196818 VRV196818 WBR196818 WLN196818 WVJ196818 C262432 IX262354 ST262354 ACP262354 AML262354 AWH262354 BGD262354 BPZ262354 BZV262354 CJR262354 CTN262354 DDJ262354 DNF262354 DXB262354 EGX262354 EQT262354 FAP262354 FKL262354 FUH262354 GED262354 GNZ262354 GXV262354 HHR262354 HRN262354 IBJ262354 ILF262354 IVB262354 JEX262354 JOT262354 JYP262354 KIL262354 KSH262354 LCD262354 LLZ262354 LVV262354 MFR262354 MPN262354 MZJ262354 NJF262354 NTB262354 OCX262354 OMT262354 OWP262354 PGL262354 PQH262354 QAD262354 QJZ262354 QTV262354 RDR262354 RNN262354 RXJ262354 SHF262354 SRB262354 TAX262354 TKT262354 TUP262354 UEL262354 UOH262354 UYD262354 VHZ262354 VRV262354 WBR262354 WLN262354 WVJ262354 C327968 IX327890 ST327890 ACP327890 AML327890 AWH327890 BGD327890 BPZ327890 BZV327890 CJR327890 CTN327890 DDJ327890 DNF327890 DXB327890 EGX327890 EQT327890 FAP327890 FKL327890 FUH327890 GED327890 GNZ327890 GXV327890 HHR327890 HRN327890 IBJ327890 ILF327890 IVB327890 JEX327890 JOT327890 JYP327890 KIL327890 KSH327890 LCD327890 LLZ327890 LVV327890 MFR327890 MPN327890 MZJ327890 NJF327890 NTB327890 OCX327890 OMT327890 OWP327890 PGL327890 PQH327890 QAD327890 QJZ327890 QTV327890 RDR327890 RNN327890 RXJ327890 SHF327890 SRB327890 TAX327890 TKT327890 TUP327890 UEL327890 UOH327890 UYD327890 VHZ327890 VRV327890 WBR327890 WLN327890 WVJ327890 C393504 IX393426 ST393426 ACP393426 AML393426 AWH393426 BGD393426 BPZ393426 BZV393426 CJR393426 CTN393426 DDJ393426 DNF393426 DXB393426 EGX393426 EQT393426 FAP393426 FKL393426 FUH393426 GED393426 GNZ393426 GXV393426 HHR393426 HRN393426 IBJ393426 ILF393426 IVB393426 JEX393426 JOT393426 JYP393426 KIL393426 KSH393426 LCD393426 LLZ393426 LVV393426 MFR393426 MPN393426 MZJ393426 NJF393426 NTB393426 OCX393426 OMT393426 OWP393426 PGL393426 PQH393426 QAD393426 QJZ393426 QTV393426 RDR393426 RNN393426 RXJ393426 SHF393426 SRB393426 TAX393426 TKT393426 TUP393426 UEL393426 UOH393426 UYD393426 VHZ393426 VRV393426 WBR393426 WLN393426 WVJ393426 C459040 IX458962 ST458962 ACP458962 AML458962 AWH458962 BGD458962 BPZ458962 BZV458962 CJR458962 CTN458962 DDJ458962 DNF458962 DXB458962 EGX458962 EQT458962 FAP458962 FKL458962 FUH458962 GED458962 GNZ458962 GXV458962 HHR458962 HRN458962 IBJ458962 ILF458962 IVB458962 JEX458962 JOT458962 JYP458962 KIL458962 KSH458962 LCD458962 LLZ458962 LVV458962 MFR458962 MPN458962 MZJ458962 NJF458962 NTB458962 OCX458962 OMT458962 OWP458962 PGL458962 PQH458962 QAD458962 QJZ458962 QTV458962 RDR458962 RNN458962 RXJ458962 SHF458962 SRB458962 TAX458962 TKT458962 TUP458962 UEL458962 UOH458962 UYD458962 VHZ458962 VRV458962 WBR458962 WLN458962 WVJ458962 C524576 IX524498 ST524498 ACP524498 AML524498 AWH524498 BGD524498 BPZ524498 BZV524498 CJR524498 CTN524498 DDJ524498 DNF524498 DXB524498 EGX524498 EQT524498 FAP524498 FKL524498 FUH524498 GED524498 GNZ524498 GXV524498 HHR524498 HRN524498 IBJ524498 ILF524498 IVB524498 JEX524498 JOT524498 JYP524498 KIL524498 KSH524498 LCD524498 LLZ524498 LVV524498 MFR524498 MPN524498 MZJ524498 NJF524498 NTB524498 OCX524498 OMT524498 OWP524498 PGL524498 PQH524498 QAD524498 QJZ524498 QTV524498 RDR524498 RNN524498 RXJ524498 SHF524498 SRB524498 TAX524498 TKT524498 TUP524498 UEL524498 UOH524498 UYD524498 VHZ524498 VRV524498 WBR524498 WLN524498 WVJ524498 C590112 IX590034 ST590034 ACP590034 AML590034 AWH590034 BGD590034 BPZ590034 BZV590034 CJR590034 CTN590034 DDJ590034 DNF590034 DXB590034 EGX590034 EQT590034 FAP590034 FKL590034 FUH590034 GED590034 GNZ590034 GXV590034 HHR590034 HRN590034 IBJ590034 ILF590034 IVB590034 JEX590034 JOT590034 JYP590034 KIL590034 KSH590034 LCD590034 LLZ590034 LVV590034 MFR590034 MPN590034 MZJ590034 NJF590034 NTB590034 OCX590034 OMT590034 OWP590034 PGL590034 PQH590034 QAD590034 QJZ590034 QTV590034 RDR590034 RNN590034 RXJ590034 SHF590034 SRB590034 TAX590034 TKT590034 TUP590034 UEL590034 UOH590034 UYD590034 VHZ590034 VRV590034 WBR590034 WLN590034 WVJ590034 C655648 IX655570 ST655570 ACP655570 AML655570 AWH655570 BGD655570 BPZ655570 BZV655570 CJR655570 CTN655570 DDJ655570 DNF655570 DXB655570 EGX655570 EQT655570 FAP655570 FKL655570 FUH655570 GED655570 GNZ655570 GXV655570 HHR655570 HRN655570 IBJ655570 ILF655570 IVB655570 JEX655570 JOT655570 JYP655570 KIL655570 KSH655570 LCD655570 LLZ655570 LVV655570 MFR655570 MPN655570 MZJ655570 NJF655570 NTB655570 OCX655570 OMT655570 OWP655570 PGL655570 PQH655570 QAD655570 QJZ655570 QTV655570 RDR655570 RNN655570 RXJ655570 SHF655570 SRB655570 TAX655570 TKT655570 TUP655570 UEL655570 UOH655570 UYD655570 VHZ655570 VRV655570 WBR655570 WLN655570 WVJ655570 C721184 IX721106 ST721106 ACP721106 AML721106 AWH721106 BGD721106 BPZ721106 BZV721106 CJR721106 CTN721106 DDJ721106 DNF721106 DXB721106 EGX721106 EQT721106 FAP721106 FKL721106 FUH721106 GED721106 GNZ721106 GXV721106 HHR721106 HRN721106 IBJ721106 ILF721106 IVB721106 JEX721106 JOT721106 JYP721106 KIL721106 KSH721106 LCD721106 LLZ721106 LVV721106 MFR721106 MPN721106 MZJ721106 NJF721106 NTB721106 OCX721106 OMT721106 OWP721106 PGL721106 PQH721106 QAD721106 QJZ721106 QTV721106 RDR721106 RNN721106 RXJ721106 SHF721106 SRB721106 TAX721106 TKT721106 TUP721106 UEL721106 UOH721106 UYD721106 VHZ721106 VRV721106 WBR721106 WLN721106 WVJ721106 C786720 IX786642 ST786642 ACP786642 AML786642 AWH786642 BGD786642 BPZ786642 BZV786642 CJR786642 CTN786642 DDJ786642 DNF786642 DXB786642 EGX786642 EQT786642 FAP786642 FKL786642 FUH786642 GED786642 GNZ786642 GXV786642 HHR786642 HRN786642 IBJ786642 ILF786642 IVB786642 JEX786642 JOT786642 JYP786642 KIL786642 KSH786642 LCD786642 LLZ786642 LVV786642 MFR786642 MPN786642 MZJ786642 NJF786642 NTB786642 OCX786642 OMT786642 OWP786642 PGL786642 PQH786642 QAD786642 QJZ786642 QTV786642 RDR786642 RNN786642 RXJ786642 SHF786642 SRB786642 TAX786642 TKT786642 TUP786642 UEL786642 UOH786642 UYD786642 VHZ786642 VRV786642 WBR786642 WLN786642 WVJ786642 C852256 IX852178 ST852178 ACP852178 AML852178 AWH852178 BGD852178 BPZ852178 BZV852178 CJR852178 CTN852178 DDJ852178 DNF852178 DXB852178 EGX852178 EQT852178 FAP852178 FKL852178 FUH852178 GED852178 GNZ852178 GXV852178 HHR852178 HRN852178 IBJ852178 ILF852178 IVB852178 JEX852178 JOT852178 JYP852178 KIL852178 KSH852178 LCD852178 LLZ852178 LVV852178 MFR852178 MPN852178 MZJ852178 NJF852178 NTB852178 OCX852178 OMT852178 OWP852178 PGL852178 PQH852178 QAD852178 QJZ852178 QTV852178 RDR852178 RNN852178 RXJ852178 SHF852178 SRB852178 TAX852178 TKT852178 TUP852178 UEL852178 UOH852178 UYD852178 VHZ852178 VRV852178 WBR852178 WLN852178 WVJ852178 C917792 IX917714 ST917714 ACP917714 AML917714 AWH917714 BGD917714 BPZ917714 BZV917714 CJR917714 CTN917714 DDJ917714 DNF917714 DXB917714 EGX917714 EQT917714 FAP917714 FKL917714 FUH917714 GED917714 GNZ917714 GXV917714 HHR917714 HRN917714 IBJ917714 ILF917714 IVB917714 JEX917714 JOT917714 JYP917714 KIL917714 KSH917714 LCD917714 LLZ917714 LVV917714 MFR917714 MPN917714 MZJ917714 NJF917714 NTB917714 OCX917714 OMT917714 OWP917714 PGL917714 PQH917714 QAD917714 QJZ917714 QTV917714 RDR917714 RNN917714 RXJ917714 SHF917714 SRB917714 TAX917714 TKT917714 TUP917714 UEL917714 UOH917714 UYD917714 VHZ917714 VRV917714 WBR917714 WLN917714 WVJ917714 C983328 IX983250 ST983250 ACP983250 AML983250 AWH983250 BGD983250 BPZ983250 BZV983250 CJR983250 CTN983250 DDJ983250 DNF983250 DXB983250 EGX983250 EQT983250 FAP983250 FKL983250 FUH983250 GED983250 GNZ983250 GXV983250 HHR983250 HRN983250 IBJ983250 ILF983250 IVB983250 JEX983250 JOT983250 JYP983250 KIL983250 KSH983250 LCD983250 LLZ983250 LVV983250 MFR983250 MPN983250 MZJ983250 NJF983250 NTB983250 OCX983250 OMT983250 OWP983250 PGL983250 PQH983250 QAD983250 QJZ983250 QTV983250 RDR983250 RNN983250 RXJ983250 SHF983250 SRB983250 TAX983250 TKT983250 TUP983250 UEL983250 UOH983250 UYD983250 VHZ983250 VRV983250 WBR983250 WLN983250 WVJ983250 C65872 IX65794 ST65794 ACP65794 AML65794 AWH65794 BGD65794 BPZ65794 BZV65794 CJR65794 CTN65794 DDJ65794 DNF65794 DXB65794 EGX65794 EQT65794 FAP65794 FKL65794 FUH65794 GED65794 GNZ65794 GXV65794 HHR65794 HRN65794 IBJ65794 ILF65794 IVB65794 JEX65794 JOT65794 JYP65794 KIL65794 KSH65794 LCD65794 LLZ65794 LVV65794 MFR65794 MPN65794 MZJ65794 NJF65794 NTB65794 OCX65794 OMT65794 OWP65794 PGL65794 PQH65794 QAD65794 QJZ65794 QTV65794 RDR65794 RNN65794 RXJ65794 SHF65794 SRB65794 TAX65794 TKT65794 TUP65794 UEL65794 UOH65794 UYD65794 VHZ65794 VRV65794 WBR65794 WLN65794 WVJ65794 C131408 IX131330 ST131330 ACP131330 AML131330 AWH131330 BGD131330 BPZ131330 BZV131330 CJR131330 CTN131330 DDJ131330 DNF131330 DXB131330 EGX131330 EQT131330 FAP131330 FKL131330 FUH131330 GED131330 GNZ131330 GXV131330 HHR131330 HRN131330 IBJ131330 ILF131330 IVB131330 JEX131330 JOT131330 JYP131330 KIL131330 KSH131330 LCD131330 LLZ131330 LVV131330 MFR131330 MPN131330 MZJ131330 NJF131330 NTB131330 OCX131330 OMT131330 OWP131330 PGL131330 PQH131330 QAD131330 QJZ131330 QTV131330 RDR131330 RNN131330 RXJ131330 SHF131330 SRB131330 TAX131330 TKT131330 TUP131330 UEL131330 UOH131330 UYD131330 VHZ131330 VRV131330 WBR131330 WLN131330 WVJ131330 C196944 IX196866 ST196866 ACP196866 AML196866 AWH196866 BGD196866 BPZ196866 BZV196866 CJR196866 CTN196866 DDJ196866 DNF196866 DXB196866 EGX196866 EQT196866 FAP196866 FKL196866 FUH196866 GED196866 GNZ196866 GXV196866 HHR196866 HRN196866 IBJ196866 ILF196866 IVB196866 JEX196866 JOT196866 JYP196866 KIL196866 KSH196866 LCD196866 LLZ196866 LVV196866 MFR196866 MPN196866 MZJ196866 NJF196866 NTB196866 OCX196866 OMT196866 OWP196866 PGL196866 PQH196866 QAD196866 QJZ196866 QTV196866 RDR196866 RNN196866 RXJ196866 SHF196866 SRB196866 TAX196866 TKT196866 TUP196866 UEL196866 UOH196866 UYD196866 VHZ196866 VRV196866 WBR196866 WLN196866 WVJ196866 C262480 IX262402 ST262402 ACP262402 AML262402 AWH262402 BGD262402 BPZ262402 BZV262402 CJR262402 CTN262402 DDJ262402 DNF262402 DXB262402 EGX262402 EQT262402 FAP262402 FKL262402 FUH262402 GED262402 GNZ262402 GXV262402 HHR262402 HRN262402 IBJ262402 ILF262402 IVB262402 JEX262402 JOT262402 JYP262402 KIL262402 KSH262402 LCD262402 LLZ262402 LVV262402 MFR262402 MPN262402 MZJ262402 NJF262402 NTB262402 OCX262402 OMT262402 OWP262402 PGL262402 PQH262402 QAD262402 QJZ262402 QTV262402 RDR262402 RNN262402 RXJ262402 SHF262402 SRB262402 TAX262402 TKT262402 TUP262402 UEL262402 UOH262402 UYD262402 VHZ262402 VRV262402 WBR262402 WLN262402 WVJ262402 C328016 IX327938 ST327938 ACP327938 AML327938 AWH327938 BGD327938 BPZ327938 BZV327938 CJR327938 CTN327938 DDJ327938 DNF327938 DXB327938 EGX327938 EQT327938 FAP327938 FKL327938 FUH327938 GED327938 GNZ327938 GXV327938 HHR327938 HRN327938 IBJ327938 ILF327938 IVB327938 JEX327938 JOT327938 JYP327938 KIL327938 KSH327938 LCD327938 LLZ327938 LVV327938 MFR327938 MPN327938 MZJ327938 NJF327938 NTB327938 OCX327938 OMT327938 OWP327938 PGL327938 PQH327938 QAD327938 QJZ327938 QTV327938 RDR327938 RNN327938 RXJ327938 SHF327938 SRB327938 TAX327938 TKT327938 TUP327938 UEL327938 UOH327938 UYD327938 VHZ327938 VRV327938 WBR327938 WLN327938 WVJ327938 C393552 IX393474 ST393474 ACP393474 AML393474 AWH393474 BGD393474 BPZ393474 BZV393474 CJR393474 CTN393474 DDJ393474 DNF393474 DXB393474 EGX393474 EQT393474 FAP393474 FKL393474 FUH393474 GED393474 GNZ393474 GXV393474 HHR393474 HRN393474 IBJ393474 ILF393474 IVB393474 JEX393474 JOT393474 JYP393474 KIL393474 KSH393474 LCD393474 LLZ393474 LVV393474 MFR393474 MPN393474 MZJ393474 NJF393474 NTB393474 OCX393474 OMT393474 OWP393474 PGL393474 PQH393474 QAD393474 QJZ393474 QTV393474 RDR393474 RNN393474 RXJ393474 SHF393474 SRB393474 TAX393474 TKT393474 TUP393474 UEL393474 UOH393474 UYD393474 VHZ393474 VRV393474 WBR393474 WLN393474 WVJ393474 C459088 IX459010 ST459010 ACP459010 AML459010 AWH459010 BGD459010 BPZ459010 BZV459010 CJR459010 CTN459010 DDJ459010 DNF459010 DXB459010 EGX459010 EQT459010 FAP459010 FKL459010 FUH459010 GED459010 GNZ459010 GXV459010 HHR459010 HRN459010 IBJ459010 ILF459010 IVB459010 JEX459010 JOT459010 JYP459010 KIL459010 KSH459010 LCD459010 LLZ459010 LVV459010 MFR459010 MPN459010 MZJ459010 NJF459010 NTB459010 OCX459010 OMT459010 OWP459010 PGL459010 PQH459010 QAD459010 QJZ459010 QTV459010 RDR459010 RNN459010 RXJ459010 SHF459010 SRB459010 TAX459010 TKT459010 TUP459010 UEL459010 UOH459010 UYD459010 VHZ459010 VRV459010 WBR459010 WLN459010 WVJ459010 C524624 IX524546 ST524546 ACP524546 AML524546 AWH524546 BGD524546 BPZ524546 BZV524546 CJR524546 CTN524546 DDJ524546 DNF524546 DXB524546 EGX524546 EQT524546 FAP524546 FKL524546 FUH524546 GED524546 GNZ524546 GXV524546 HHR524546 HRN524546 IBJ524546 ILF524546 IVB524546 JEX524546 JOT524546 JYP524546 KIL524546 KSH524546 LCD524546 LLZ524546 LVV524546 MFR524546 MPN524546 MZJ524546 NJF524546 NTB524546 OCX524546 OMT524546 OWP524546 PGL524546 PQH524546 QAD524546 QJZ524546 QTV524546 RDR524546 RNN524546 RXJ524546 SHF524546 SRB524546 TAX524546 TKT524546 TUP524546 UEL524546 UOH524546 UYD524546 VHZ524546 VRV524546 WBR524546 WLN524546 WVJ524546 C590160 IX590082 ST590082 ACP590082 AML590082 AWH590082 BGD590082 BPZ590082 BZV590082 CJR590082 CTN590082 DDJ590082 DNF590082 DXB590082 EGX590082 EQT590082 FAP590082 FKL590082 FUH590082 GED590082 GNZ590082 GXV590082 HHR590082 HRN590082 IBJ590082 ILF590082 IVB590082 JEX590082 JOT590082 JYP590082 KIL590082 KSH590082 LCD590082 LLZ590082 LVV590082 MFR590082 MPN590082 MZJ590082 NJF590082 NTB590082 OCX590082 OMT590082 OWP590082 PGL590082 PQH590082 QAD590082 QJZ590082 QTV590082 RDR590082 RNN590082 RXJ590082 SHF590082 SRB590082 TAX590082 TKT590082 TUP590082 UEL590082 UOH590082 UYD590082 VHZ590082 VRV590082 WBR590082 WLN590082 WVJ590082 C655696 IX655618 ST655618 ACP655618 AML655618 AWH655618 BGD655618 BPZ655618 BZV655618 CJR655618 CTN655618 DDJ655618 DNF655618 DXB655618 EGX655618 EQT655618 FAP655618 FKL655618 FUH655618 GED655618 GNZ655618 GXV655618 HHR655618 HRN655618 IBJ655618 ILF655618 IVB655618 JEX655618 JOT655618 JYP655618 KIL655618 KSH655618 LCD655618 LLZ655618 LVV655618 MFR655618 MPN655618 MZJ655618 NJF655618 NTB655618 OCX655618 OMT655618 OWP655618 PGL655618 PQH655618 QAD655618 QJZ655618 QTV655618 RDR655618 RNN655618 RXJ655618 SHF655618 SRB655618 TAX655618 TKT655618 TUP655618 UEL655618 UOH655618 UYD655618 VHZ655618 VRV655618 WBR655618 WLN655618 WVJ655618 C721232 IX721154 ST721154 ACP721154 AML721154 AWH721154 BGD721154 BPZ721154 BZV721154 CJR721154 CTN721154 DDJ721154 DNF721154 DXB721154 EGX721154 EQT721154 FAP721154 FKL721154 FUH721154 GED721154 GNZ721154 GXV721154 HHR721154 HRN721154 IBJ721154 ILF721154 IVB721154 JEX721154 JOT721154 JYP721154 KIL721154 KSH721154 LCD721154 LLZ721154 LVV721154 MFR721154 MPN721154 MZJ721154 NJF721154 NTB721154 OCX721154 OMT721154 OWP721154 PGL721154 PQH721154 QAD721154 QJZ721154 QTV721154 RDR721154 RNN721154 RXJ721154 SHF721154 SRB721154 TAX721154 TKT721154 TUP721154 UEL721154 UOH721154 UYD721154 VHZ721154 VRV721154 WBR721154 WLN721154 WVJ721154 C786768 IX786690 ST786690 ACP786690 AML786690 AWH786690 BGD786690 BPZ786690 BZV786690 CJR786690 CTN786690 DDJ786690 DNF786690 DXB786690 EGX786690 EQT786690 FAP786690 FKL786690 FUH786690 GED786690 GNZ786690 GXV786690 HHR786690 HRN786690 IBJ786690 ILF786690 IVB786690 JEX786690 JOT786690 JYP786690 KIL786690 KSH786690 LCD786690 LLZ786690 LVV786690 MFR786690 MPN786690 MZJ786690 NJF786690 NTB786690 OCX786690 OMT786690 OWP786690 PGL786690 PQH786690 QAD786690 QJZ786690 QTV786690 RDR786690 RNN786690 RXJ786690 SHF786690 SRB786690 TAX786690 TKT786690 TUP786690 UEL786690 UOH786690 UYD786690 VHZ786690 VRV786690 WBR786690 WLN786690 WVJ786690 C852304 IX852226 ST852226 ACP852226 AML852226 AWH852226 BGD852226 BPZ852226 BZV852226 CJR852226 CTN852226 DDJ852226 DNF852226 DXB852226 EGX852226 EQT852226 FAP852226 FKL852226 FUH852226 GED852226 GNZ852226 GXV852226 HHR852226 HRN852226 IBJ852226 ILF852226 IVB852226 JEX852226 JOT852226 JYP852226 KIL852226 KSH852226 LCD852226 LLZ852226 LVV852226 MFR852226 MPN852226 MZJ852226 NJF852226 NTB852226 OCX852226 OMT852226 OWP852226 PGL852226 PQH852226 QAD852226 QJZ852226 QTV852226 RDR852226 RNN852226 RXJ852226 SHF852226 SRB852226 TAX852226 TKT852226 TUP852226 UEL852226 UOH852226 UYD852226 VHZ852226 VRV852226 WBR852226 WLN852226 WVJ852226 C917840 IX917762 ST917762 ACP917762 AML917762 AWH917762 BGD917762 BPZ917762 BZV917762 CJR917762 CTN917762 DDJ917762 DNF917762 DXB917762 EGX917762 EQT917762 FAP917762 FKL917762 FUH917762 GED917762 GNZ917762 GXV917762 HHR917762 HRN917762 IBJ917762 ILF917762 IVB917762 JEX917762 JOT917762 JYP917762 KIL917762 KSH917762 LCD917762 LLZ917762 LVV917762 MFR917762 MPN917762 MZJ917762 NJF917762 NTB917762 OCX917762 OMT917762 OWP917762 PGL917762 PQH917762 QAD917762 QJZ917762 QTV917762 RDR917762 RNN917762 RXJ917762 SHF917762 SRB917762 TAX917762 TKT917762 TUP917762 UEL917762 UOH917762 UYD917762 VHZ917762 VRV917762 WBR917762 WLN917762 WVJ917762 C983376 IX983298 ST983298 ACP983298 AML983298 AWH983298 BGD983298 BPZ983298 BZV983298 CJR983298 CTN983298 DDJ983298 DNF983298 DXB983298 EGX983298 EQT983298 FAP983298 FKL983298 FUH983298 GED983298 GNZ983298 GXV983298 HHR983298 HRN983298 IBJ983298 ILF983298 IVB983298 JEX983298 JOT983298 JYP983298 KIL983298 KSH983298 LCD983298 LLZ983298 LVV983298 MFR983298 MPN983298 MZJ983298 NJF983298 NTB983298 OCX983298 OMT983298 OWP983298 PGL983298 PQH983298 QAD983298 QJZ983298 QTV983298 RDR983298 RNN983298 RXJ983298 SHF983298 SRB983298 TAX983298 TKT983298 TUP983298 UEL983298 UOH983298 UYD983298 VHZ983298 VRV983298 WBR983298 WLN983298 WVJ983298 C65879:C65881 IX65801:IX65803 ST65801:ST65803 ACP65801:ACP65803 AML65801:AML65803 AWH65801:AWH65803 BGD65801:BGD65803 BPZ65801:BPZ65803 BZV65801:BZV65803 CJR65801:CJR65803 CTN65801:CTN65803 DDJ65801:DDJ65803 DNF65801:DNF65803 DXB65801:DXB65803 EGX65801:EGX65803 EQT65801:EQT65803 FAP65801:FAP65803 FKL65801:FKL65803 FUH65801:FUH65803 GED65801:GED65803 GNZ65801:GNZ65803 GXV65801:GXV65803 HHR65801:HHR65803 HRN65801:HRN65803 IBJ65801:IBJ65803 ILF65801:ILF65803 IVB65801:IVB65803 JEX65801:JEX65803 JOT65801:JOT65803 JYP65801:JYP65803 KIL65801:KIL65803 KSH65801:KSH65803 LCD65801:LCD65803 LLZ65801:LLZ65803 LVV65801:LVV65803 MFR65801:MFR65803 MPN65801:MPN65803 MZJ65801:MZJ65803 NJF65801:NJF65803 NTB65801:NTB65803 OCX65801:OCX65803 OMT65801:OMT65803 OWP65801:OWP65803 PGL65801:PGL65803 PQH65801:PQH65803 QAD65801:QAD65803 QJZ65801:QJZ65803 QTV65801:QTV65803 RDR65801:RDR65803 RNN65801:RNN65803 RXJ65801:RXJ65803 SHF65801:SHF65803 SRB65801:SRB65803 TAX65801:TAX65803 TKT65801:TKT65803 TUP65801:TUP65803 UEL65801:UEL65803 UOH65801:UOH65803 UYD65801:UYD65803 VHZ65801:VHZ65803 VRV65801:VRV65803 WBR65801:WBR65803 WLN65801:WLN65803 WVJ65801:WVJ65803 C131415:C131417 IX131337:IX131339 ST131337:ST131339 ACP131337:ACP131339 AML131337:AML131339 AWH131337:AWH131339 BGD131337:BGD131339 BPZ131337:BPZ131339 BZV131337:BZV131339 CJR131337:CJR131339 CTN131337:CTN131339 DDJ131337:DDJ131339 DNF131337:DNF131339 DXB131337:DXB131339 EGX131337:EGX131339 EQT131337:EQT131339 FAP131337:FAP131339 FKL131337:FKL131339 FUH131337:FUH131339 GED131337:GED131339 GNZ131337:GNZ131339 GXV131337:GXV131339 HHR131337:HHR131339 HRN131337:HRN131339 IBJ131337:IBJ131339 ILF131337:ILF131339 IVB131337:IVB131339 JEX131337:JEX131339 JOT131337:JOT131339 JYP131337:JYP131339 KIL131337:KIL131339 KSH131337:KSH131339 LCD131337:LCD131339 LLZ131337:LLZ131339 LVV131337:LVV131339 MFR131337:MFR131339 MPN131337:MPN131339 MZJ131337:MZJ131339 NJF131337:NJF131339 NTB131337:NTB131339 OCX131337:OCX131339 OMT131337:OMT131339 OWP131337:OWP131339 PGL131337:PGL131339 PQH131337:PQH131339 QAD131337:QAD131339 QJZ131337:QJZ131339 QTV131337:QTV131339 RDR131337:RDR131339 RNN131337:RNN131339 RXJ131337:RXJ131339 SHF131337:SHF131339 SRB131337:SRB131339 TAX131337:TAX131339 TKT131337:TKT131339 TUP131337:TUP131339 UEL131337:UEL131339 UOH131337:UOH131339 UYD131337:UYD131339 VHZ131337:VHZ131339 VRV131337:VRV131339 WBR131337:WBR131339 WLN131337:WLN131339 WVJ131337:WVJ131339 C196951:C196953 IX196873:IX196875 ST196873:ST196875 ACP196873:ACP196875 AML196873:AML196875 AWH196873:AWH196875 BGD196873:BGD196875 BPZ196873:BPZ196875 BZV196873:BZV196875 CJR196873:CJR196875 CTN196873:CTN196875 DDJ196873:DDJ196875 DNF196873:DNF196875 DXB196873:DXB196875 EGX196873:EGX196875 EQT196873:EQT196875 FAP196873:FAP196875 FKL196873:FKL196875 FUH196873:FUH196875 GED196873:GED196875 GNZ196873:GNZ196875 GXV196873:GXV196875 HHR196873:HHR196875 HRN196873:HRN196875 IBJ196873:IBJ196875 ILF196873:ILF196875 IVB196873:IVB196875 JEX196873:JEX196875 JOT196873:JOT196875 JYP196873:JYP196875 KIL196873:KIL196875 KSH196873:KSH196875 LCD196873:LCD196875 LLZ196873:LLZ196875 LVV196873:LVV196875 MFR196873:MFR196875 MPN196873:MPN196875 MZJ196873:MZJ196875 NJF196873:NJF196875 NTB196873:NTB196875 OCX196873:OCX196875 OMT196873:OMT196875 OWP196873:OWP196875 PGL196873:PGL196875 PQH196873:PQH196875 QAD196873:QAD196875 QJZ196873:QJZ196875 QTV196873:QTV196875 RDR196873:RDR196875 RNN196873:RNN196875 RXJ196873:RXJ196875 SHF196873:SHF196875 SRB196873:SRB196875 TAX196873:TAX196875 TKT196873:TKT196875 TUP196873:TUP196875 UEL196873:UEL196875 UOH196873:UOH196875 UYD196873:UYD196875 VHZ196873:VHZ196875 VRV196873:VRV196875 WBR196873:WBR196875 WLN196873:WLN196875 WVJ196873:WVJ196875 C262487:C262489 IX262409:IX262411 ST262409:ST262411 ACP262409:ACP262411 AML262409:AML262411 AWH262409:AWH262411 BGD262409:BGD262411 BPZ262409:BPZ262411 BZV262409:BZV262411 CJR262409:CJR262411 CTN262409:CTN262411 DDJ262409:DDJ262411 DNF262409:DNF262411 DXB262409:DXB262411 EGX262409:EGX262411 EQT262409:EQT262411 FAP262409:FAP262411 FKL262409:FKL262411 FUH262409:FUH262411 GED262409:GED262411 GNZ262409:GNZ262411 GXV262409:GXV262411 HHR262409:HHR262411 HRN262409:HRN262411 IBJ262409:IBJ262411 ILF262409:ILF262411 IVB262409:IVB262411 JEX262409:JEX262411 JOT262409:JOT262411 JYP262409:JYP262411 KIL262409:KIL262411 KSH262409:KSH262411 LCD262409:LCD262411 LLZ262409:LLZ262411 LVV262409:LVV262411 MFR262409:MFR262411 MPN262409:MPN262411 MZJ262409:MZJ262411 NJF262409:NJF262411 NTB262409:NTB262411 OCX262409:OCX262411 OMT262409:OMT262411 OWP262409:OWP262411 PGL262409:PGL262411 PQH262409:PQH262411 QAD262409:QAD262411 QJZ262409:QJZ262411 QTV262409:QTV262411 RDR262409:RDR262411 RNN262409:RNN262411 RXJ262409:RXJ262411 SHF262409:SHF262411 SRB262409:SRB262411 TAX262409:TAX262411 TKT262409:TKT262411 TUP262409:TUP262411 UEL262409:UEL262411 UOH262409:UOH262411 UYD262409:UYD262411 VHZ262409:VHZ262411 VRV262409:VRV262411 WBR262409:WBR262411 WLN262409:WLN262411 WVJ262409:WVJ262411 C328023:C328025 IX327945:IX327947 ST327945:ST327947 ACP327945:ACP327947 AML327945:AML327947 AWH327945:AWH327947 BGD327945:BGD327947 BPZ327945:BPZ327947 BZV327945:BZV327947 CJR327945:CJR327947 CTN327945:CTN327947 DDJ327945:DDJ327947 DNF327945:DNF327947 DXB327945:DXB327947 EGX327945:EGX327947 EQT327945:EQT327947 FAP327945:FAP327947 FKL327945:FKL327947 FUH327945:FUH327947 GED327945:GED327947 GNZ327945:GNZ327947 GXV327945:GXV327947 HHR327945:HHR327947 HRN327945:HRN327947 IBJ327945:IBJ327947 ILF327945:ILF327947 IVB327945:IVB327947 JEX327945:JEX327947 JOT327945:JOT327947 JYP327945:JYP327947 KIL327945:KIL327947 KSH327945:KSH327947 LCD327945:LCD327947 LLZ327945:LLZ327947 LVV327945:LVV327947 MFR327945:MFR327947 MPN327945:MPN327947 MZJ327945:MZJ327947 NJF327945:NJF327947 NTB327945:NTB327947 OCX327945:OCX327947 OMT327945:OMT327947 OWP327945:OWP327947 PGL327945:PGL327947 PQH327945:PQH327947 QAD327945:QAD327947 QJZ327945:QJZ327947 QTV327945:QTV327947 RDR327945:RDR327947 RNN327945:RNN327947 RXJ327945:RXJ327947 SHF327945:SHF327947 SRB327945:SRB327947 TAX327945:TAX327947 TKT327945:TKT327947 TUP327945:TUP327947 UEL327945:UEL327947 UOH327945:UOH327947 UYD327945:UYD327947 VHZ327945:VHZ327947 VRV327945:VRV327947 WBR327945:WBR327947 WLN327945:WLN327947 WVJ327945:WVJ327947 C393559:C393561 IX393481:IX393483 ST393481:ST393483 ACP393481:ACP393483 AML393481:AML393483 AWH393481:AWH393483 BGD393481:BGD393483 BPZ393481:BPZ393483 BZV393481:BZV393483 CJR393481:CJR393483 CTN393481:CTN393483 DDJ393481:DDJ393483 DNF393481:DNF393483 DXB393481:DXB393483 EGX393481:EGX393483 EQT393481:EQT393483 FAP393481:FAP393483 FKL393481:FKL393483 FUH393481:FUH393483 GED393481:GED393483 GNZ393481:GNZ393483 GXV393481:GXV393483 HHR393481:HHR393483 HRN393481:HRN393483 IBJ393481:IBJ393483 ILF393481:ILF393483 IVB393481:IVB393483 JEX393481:JEX393483 JOT393481:JOT393483 JYP393481:JYP393483 KIL393481:KIL393483 KSH393481:KSH393483 LCD393481:LCD393483 LLZ393481:LLZ393483 LVV393481:LVV393483 MFR393481:MFR393483 MPN393481:MPN393483 MZJ393481:MZJ393483 NJF393481:NJF393483 NTB393481:NTB393483 OCX393481:OCX393483 OMT393481:OMT393483 OWP393481:OWP393483 PGL393481:PGL393483 PQH393481:PQH393483 QAD393481:QAD393483 QJZ393481:QJZ393483 QTV393481:QTV393483 RDR393481:RDR393483 RNN393481:RNN393483 RXJ393481:RXJ393483 SHF393481:SHF393483 SRB393481:SRB393483 TAX393481:TAX393483 TKT393481:TKT393483 TUP393481:TUP393483 UEL393481:UEL393483 UOH393481:UOH393483 UYD393481:UYD393483 VHZ393481:VHZ393483 VRV393481:VRV393483 WBR393481:WBR393483 WLN393481:WLN393483 WVJ393481:WVJ393483 C459095:C459097 IX459017:IX459019 ST459017:ST459019 ACP459017:ACP459019 AML459017:AML459019 AWH459017:AWH459019 BGD459017:BGD459019 BPZ459017:BPZ459019 BZV459017:BZV459019 CJR459017:CJR459019 CTN459017:CTN459019 DDJ459017:DDJ459019 DNF459017:DNF459019 DXB459017:DXB459019 EGX459017:EGX459019 EQT459017:EQT459019 FAP459017:FAP459019 FKL459017:FKL459019 FUH459017:FUH459019 GED459017:GED459019 GNZ459017:GNZ459019 GXV459017:GXV459019 HHR459017:HHR459019 HRN459017:HRN459019 IBJ459017:IBJ459019 ILF459017:ILF459019 IVB459017:IVB459019 JEX459017:JEX459019 JOT459017:JOT459019 JYP459017:JYP459019 KIL459017:KIL459019 KSH459017:KSH459019 LCD459017:LCD459019 LLZ459017:LLZ459019 LVV459017:LVV459019 MFR459017:MFR459019 MPN459017:MPN459019 MZJ459017:MZJ459019 NJF459017:NJF459019 NTB459017:NTB459019 OCX459017:OCX459019 OMT459017:OMT459019 OWP459017:OWP459019 PGL459017:PGL459019 PQH459017:PQH459019 QAD459017:QAD459019 QJZ459017:QJZ459019 QTV459017:QTV459019 RDR459017:RDR459019 RNN459017:RNN459019 RXJ459017:RXJ459019 SHF459017:SHF459019 SRB459017:SRB459019 TAX459017:TAX459019 TKT459017:TKT459019 TUP459017:TUP459019 UEL459017:UEL459019 UOH459017:UOH459019 UYD459017:UYD459019 VHZ459017:VHZ459019 VRV459017:VRV459019 WBR459017:WBR459019 WLN459017:WLN459019 WVJ459017:WVJ459019 C524631:C524633 IX524553:IX524555 ST524553:ST524555 ACP524553:ACP524555 AML524553:AML524555 AWH524553:AWH524555 BGD524553:BGD524555 BPZ524553:BPZ524555 BZV524553:BZV524555 CJR524553:CJR524555 CTN524553:CTN524555 DDJ524553:DDJ524555 DNF524553:DNF524555 DXB524553:DXB524555 EGX524553:EGX524555 EQT524553:EQT524555 FAP524553:FAP524555 FKL524553:FKL524555 FUH524553:FUH524555 GED524553:GED524555 GNZ524553:GNZ524555 GXV524553:GXV524555 HHR524553:HHR524555 HRN524553:HRN524555 IBJ524553:IBJ524555 ILF524553:ILF524555 IVB524553:IVB524555 JEX524553:JEX524555 JOT524553:JOT524555 JYP524553:JYP524555 KIL524553:KIL524555 KSH524553:KSH524555 LCD524553:LCD524555 LLZ524553:LLZ524555 LVV524553:LVV524555 MFR524553:MFR524555 MPN524553:MPN524555 MZJ524553:MZJ524555 NJF524553:NJF524555 NTB524553:NTB524555 OCX524553:OCX524555 OMT524553:OMT524555 OWP524553:OWP524555 PGL524553:PGL524555 PQH524553:PQH524555 QAD524553:QAD524555 QJZ524553:QJZ524555 QTV524553:QTV524555 RDR524553:RDR524555 RNN524553:RNN524555 RXJ524553:RXJ524555 SHF524553:SHF524555 SRB524553:SRB524555 TAX524553:TAX524555 TKT524553:TKT524555 TUP524553:TUP524555 UEL524553:UEL524555 UOH524553:UOH524555 UYD524553:UYD524555 VHZ524553:VHZ524555 VRV524553:VRV524555 WBR524553:WBR524555 WLN524553:WLN524555 WVJ524553:WVJ524555 C590167:C590169 IX590089:IX590091 ST590089:ST590091 ACP590089:ACP590091 AML590089:AML590091 AWH590089:AWH590091 BGD590089:BGD590091 BPZ590089:BPZ590091 BZV590089:BZV590091 CJR590089:CJR590091 CTN590089:CTN590091 DDJ590089:DDJ590091 DNF590089:DNF590091 DXB590089:DXB590091 EGX590089:EGX590091 EQT590089:EQT590091 FAP590089:FAP590091 FKL590089:FKL590091 FUH590089:FUH590091 GED590089:GED590091 GNZ590089:GNZ590091 GXV590089:GXV590091 HHR590089:HHR590091 HRN590089:HRN590091 IBJ590089:IBJ590091 ILF590089:ILF590091 IVB590089:IVB590091 JEX590089:JEX590091 JOT590089:JOT590091 JYP590089:JYP590091 KIL590089:KIL590091 KSH590089:KSH590091 LCD590089:LCD590091 LLZ590089:LLZ590091 LVV590089:LVV590091 MFR590089:MFR590091 MPN590089:MPN590091 MZJ590089:MZJ590091 NJF590089:NJF590091 NTB590089:NTB590091 OCX590089:OCX590091 OMT590089:OMT590091 OWP590089:OWP590091 PGL590089:PGL590091 PQH590089:PQH590091 QAD590089:QAD590091 QJZ590089:QJZ590091 QTV590089:QTV590091 RDR590089:RDR590091 RNN590089:RNN590091 RXJ590089:RXJ590091 SHF590089:SHF590091 SRB590089:SRB590091 TAX590089:TAX590091 TKT590089:TKT590091 TUP590089:TUP590091 UEL590089:UEL590091 UOH590089:UOH590091 UYD590089:UYD590091 VHZ590089:VHZ590091 VRV590089:VRV590091 WBR590089:WBR590091 WLN590089:WLN590091 WVJ590089:WVJ590091 C655703:C655705 IX655625:IX655627 ST655625:ST655627 ACP655625:ACP655627 AML655625:AML655627 AWH655625:AWH655627 BGD655625:BGD655627 BPZ655625:BPZ655627 BZV655625:BZV655627 CJR655625:CJR655627 CTN655625:CTN655627 DDJ655625:DDJ655627 DNF655625:DNF655627 DXB655625:DXB655627 EGX655625:EGX655627 EQT655625:EQT655627 FAP655625:FAP655627 FKL655625:FKL655627 FUH655625:FUH655627 GED655625:GED655627 GNZ655625:GNZ655627 GXV655625:GXV655627 HHR655625:HHR655627 HRN655625:HRN655627 IBJ655625:IBJ655627 ILF655625:ILF655627 IVB655625:IVB655627 JEX655625:JEX655627 JOT655625:JOT655627 JYP655625:JYP655627 KIL655625:KIL655627 KSH655625:KSH655627 LCD655625:LCD655627 LLZ655625:LLZ655627 LVV655625:LVV655627 MFR655625:MFR655627 MPN655625:MPN655627 MZJ655625:MZJ655627 NJF655625:NJF655627 NTB655625:NTB655627 OCX655625:OCX655627 OMT655625:OMT655627 OWP655625:OWP655627 PGL655625:PGL655627 PQH655625:PQH655627 QAD655625:QAD655627 QJZ655625:QJZ655627 QTV655625:QTV655627 RDR655625:RDR655627 RNN655625:RNN655627 RXJ655625:RXJ655627 SHF655625:SHF655627 SRB655625:SRB655627 TAX655625:TAX655627 TKT655625:TKT655627 TUP655625:TUP655627 UEL655625:UEL655627 UOH655625:UOH655627 UYD655625:UYD655627 VHZ655625:VHZ655627 VRV655625:VRV655627 WBR655625:WBR655627 WLN655625:WLN655627 WVJ655625:WVJ655627 C721239:C721241 IX721161:IX721163 ST721161:ST721163 ACP721161:ACP721163 AML721161:AML721163 AWH721161:AWH721163 BGD721161:BGD721163 BPZ721161:BPZ721163 BZV721161:BZV721163 CJR721161:CJR721163 CTN721161:CTN721163 DDJ721161:DDJ721163 DNF721161:DNF721163 DXB721161:DXB721163 EGX721161:EGX721163 EQT721161:EQT721163 FAP721161:FAP721163 FKL721161:FKL721163 FUH721161:FUH721163 GED721161:GED721163 GNZ721161:GNZ721163 GXV721161:GXV721163 HHR721161:HHR721163 HRN721161:HRN721163 IBJ721161:IBJ721163 ILF721161:ILF721163 IVB721161:IVB721163 JEX721161:JEX721163 JOT721161:JOT721163 JYP721161:JYP721163 KIL721161:KIL721163 KSH721161:KSH721163 LCD721161:LCD721163 LLZ721161:LLZ721163 LVV721161:LVV721163 MFR721161:MFR721163 MPN721161:MPN721163 MZJ721161:MZJ721163 NJF721161:NJF721163 NTB721161:NTB721163 OCX721161:OCX721163 OMT721161:OMT721163 OWP721161:OWP721163 PGL721161:PGL721163 PQH721161:PQH721163 QAD721161:QAD721163 QJZ721161:QJZ721163 QTV721161:QTV721163 RDR721161:RDR721163 RNN721161:RNN721163 RXJ721161:RXJ721163 SHF721161:SHF721163 SRB721161:SRB721163 TAX721161:TAX721163 TKT721161:TKT721163 TUP721161:TUP721163 UEL721161:UEL721163 UOH721161:UOH721163 UYD721161:UYD721163 VHZ721161:VHZ721163 VRV721161:VRV721163 WBR721161:WBR721163 WLN721161:WLN721163 WVJ721161:WVJ721163 C786775:C786777 IX786697:IX786699 ST786697:ST786699 ACP786697:ACP786699 AML786697:AML786699 AWH786697:AWH786699 BGD786697:BGD786699 BPZ786697:BPZ786699 BZV786697:BZV786699 CJR786697:CJR786699 CTN786697:CTN786699 DDJ786697:DDJ786699 DNF786697:DNF786699 DXB786697:DXB786699 EGX786697:EGX786699 EQT786697:EQT786699 FAP786697:FAP786699 FKL786697:FKL786699 FUH786697:FUH786699 GED786697:GED786699 GNZ786697:GNZ786699 GXV786697:GXV786699 HHR786697:HHR786699 HRN786697:HRN786699 IBJ786697:IBJ786699 ILF786697:ILF786699 IVB786697:IVB786699 JEX786697:JEX786699 JOT786697:JOT786699 JYP786697:JYP786699 KIL786697:KIL786699 KSH786697:KSH786699 LCD786697:LCD786699 LLZ786697:LLZ786699 LVV786697:LVV786699 MFR786697:MFR786699 MPN786697:MPN786699 MZJ786697:MZJ786699 NJF786697:NJF786699 NTB786697:NTB786699 OCX786697:OCX786699 OMT786697:OMT786699 OWP786697:OWP786699 PGL786697:PGL786699 PQH786697:PQH786699 QAD786697:QAD786699 QJZ786697:QJZ786699 QTV786697:QTV786699 RDR786697:RDR786699 RNN786697:RNN786699 RXJ786697:RXJ786699 SHF786697:SHF786699 SRB786697:SRB786699 TAX786697:TAX786699 TKT786697:TKT786699 TUP786697:TUP786699 UEL786697:UEL786699 UOH786697:UOH786699 UYD786697:UYD786699 VHZ786697:VHZ786699 VRV786697:VRV786699 WBR786697:WBR786699 WLN786697:WLN786699 WVJ786697:WVJ786699 C852311:C852313 IX852233:IX852235 ST852233:ST852235 ACP852233:ACP852235 AML852233:AML852235 AWH852233:AWH852235 BGD852233:BGD852235 BPZ852233:BPZ852235 BZV852233:BZV852235 CJR852233:CJR852235 CTN852233:CTN852235 DDJ852233:DDJ852235 DNF852233:DNF852235 DXB852233:DXB852235 EGX852233:EGX852235 EQT852233:EQT852235 FAP852233:FAP852235 FKL852233:FKL852235 FUH852233:FUH852235 GED852233:GED852235 GNZ852233:GNZ852235 GXV852233:GXV852235 HHR852233:HHR852235 HRN852233:HRN852235 IBJ852233:IBJ852235 ILF852233:ILF852235 IVB852233:IVB852235 JEX852233:JEX852235 JOT852233:JOT852235 JYP852233:JYP852235 KIL852233:KIL852235 KSH852233:KSH852235 LCD852233:LCD852235 LLZ852233:LLZ852235 LVV852233:LVV852235 MFR852233:MFR852235 MPN852233:MPN852235 MZJ852233:MZJ852235 NJF852233:NJF852235 NTB852233:NTB852235 OCX852233:OCX852235 OMT852233:OMT852235 OWP852233:OWP852235 PGL852233:PGL852235 PQH852233:PQH852235 QAD852233:QAD852235 QJZ852233:QJZ852235 QTV852233:QTV852235 RDR852233:RDR852235 RNN852233:RNN852235 RXJ852233:RXJ852235 SHF852233:SHF852235 SRB852233:SRB852235 TAX852233:TAX852235 TKT852233:TKT852235 TUP852233:TUP852235 UEL852233:UEL852235 UOH852233:UOH852235 UYD852233:UYD852235 VHZ852233:VHZ852235 VRV852233:VRV852235 WBR852233:WBR852235 WLN852233:WLN852235 WVJ852233:WVJ852235 C917847:C917849 IX917769:IX917771 ST917769:ST917771 ACP917769:ACP917771 AML917769:AML917771 AWH917769:AWH917771 BGD917769:BGD917771 BPZ917769:BPZ917771 BZV917769:BZV917771 CJR917769:CJR917771 CTN917769:CTN917771 DDJ917769:DDJ917771 DNF917769:DNF917771 DXB917769:DXB917771 EGX917769:EGX917771 EQT917769:EQT917771 FAP917769:FAP917771 FKL917769:FKL917771 FUH917769:FUH917771 GED917769:GED917771 GNZ917769:GNZ917771 GXV917769:GXV917771 HHR917769:HHR917771 HRN917769:HRN917771 IBJ917769:IBJ917771 ILF917769:ILF917771 IVB917769:IVB917771 JEX917769:JEX917771 JOT917769:JOT917771 JYP917769:JYP917771 KIL917769:KIL917771 KSH917769:KSH917771 LCD917769:LCD917771 LLZ917769:LLZ917771 LVV917769:LVV917771 MFR917769:MFR917771 MPN917769:MPN917771 MZJ917769:MZJ917771 NJF917769:NJF917771 NTB917769:NTB917771 OCX917769:OCX917771 OMT917769:OMT917771 OWP917769:OWP917771 PGL917769:PGL917771 PQH917769:PQH917771 QAD917769:QAD917771 QJZ917769:QJZ917771 QTV917769:QTV917771 RDR917769:RDR917771 RNN917769:RNN917771 RXJ917769:RXJ917771 SHF917769:SHF917771 SRB917769:SRB917771 TAX917769:TAX917771 TKT917769:TKT917771 TUP917769:TUP917771 UEL917769:UEL917771 UOH917769:UOH917771 UYD917769:UYD917771 VHZ917769:VHZ917771 VRV917769:VRV917771 WBR917769:WBR917771 WLN917769:WLN917771 WVJ917769:WVJ917771 C983383:C983385 IX983305:IX983307 ST983305:ST983307 ACP983305:ACP983307 AML983305:AML983307 AWH983305:AWH983307 BGD983305:BGD983307 BPZ983305:BPZ983307 BZV983305:BZV983307 CJR983305:CJR983307 CTN983305:CTN983307 DDJ983305:DDJ983307 DNF983305:DNF983307 DXB983305:DXB983307 EGX983305:EGX983307 EQT983305:EQT983307 FAP983305:FAP983307 FKL983305:FKL983307 FUH983305:FUH983307 GED983305:GED983307 GNZ983305:GNZ983307 GXV983305:GXV983307 HHR983305:HHR983307 HRN983305:HRN983307 IBJ983305:IBJ983307 ILF983305:ILF983307 IVB983305:IVB983307 JEX983305:JEX983307 JOT983305:JOT983307 JYP983305:JYP983307 KIL983305:KIL983307 KSH983305:KSH983307 LCD983305:LCD983307 LLZ983305:LLZ983307 LVV983305:LVV983307 MFR983305:MFR983307 MPN983305:MPN983307 MZJ983305:MZJ983307 NJF983305:NJF983307 NTB983305:NTB983307 OCX983305:OCX983307 OMT983305:OMT983307 OWP983305:OWP983307 PGL983305:PGL983307 PQH983305:PQH983307 QAD983305:QAD983307 QJZ983305:QJZ983307 QTV983305:QTV983307 RDR983305:RDR983307 RNN983305:RNN983307 RXJ983305:RXJ983307 SHF983305:SHF983307 SRB983305:SRB983307 TAX983305:TAX983307 TKT983305:TKT983307 TUP983305:TUP983307 UEL983305:UEL983307 UOH983305:UOH983307 UYD983305:UYD983307 VHZ983305:VHZ983307 VRV983305:VRV983307 WBR983305:WBR983307 WLN983305:WLN983307 WVJ983305:WVJ983307 C65888 IX65810 ST65810 ACP65810 AML65810 AWH65810 BGD65810 BPZ65810 BZV65810 CJR65810 CTN65810 DDJ65810 DNF65810 DXB65810 EGX65810 EQT65810 FAP65810 FKL65810 FUH65810 GED65810 GNZ65810 GXV65810 HHR65810 HRN65810 IBJ65810 ILF65810 IVB65810 JEX65810 JOT65810 JYP65810 KIL65810 KSH65810 LCD65810 LLZ65810 LVV65810 MFR65810 MPN65810 MZJ65810 NJF65810 NTB65810 OCX65810 OMT65810 OWP65810 PGL65810 PQH65810 QAD65810 QJZ65810 QTV65810 RDR65810 RNN65810 RXJ65810 SHF65810 SRB65810 TAX65810 TKT65810 TUP65810 UEL65810 UOH65810 UYD65810 VHZ65810 VRV65810 WBR65810 WLN65810 WVJ65810 C131424 IX131346 ST131346 ACP131346 AML131346 AWH131346 BGD131346 BPZ131346 BZV131346 CJR131346 CTN131346 DDJ131346 DNF131346 DXB131346 EGX131346 EQT131346 FAP131346 FKL131346 FUH131346 GED131346 GNZ131346 GXV131346 HHR131346 HRN131346 IBJ131346 ILF131346 IVB131346 JEX131346 JOT131346 JYP131346 KIL131346 KSH131346 LCD131346 LLZ131346 LVV131346 MFR131346 MPN131346 MZJ131346 NJF131346 NTB131346 OCX131346 OMT131346 OWP131346 PGL131346 PQH131346 QAD131346 QJZ131346 QTV131346 RDR131346 RNN131346 RXJ131346 SHF131346 SRB131346 TAX131346 TKT131346 TUP131346 UEL131346 UOH131346 UYD131346 VHZ131346 VRV131346 WBR131346 WLN131346 WVJ131346 C196960 IX196882 ST196882 ACP196882 AML196882 AWH196882 BGD196882 BPZ196882 BZV196882 CJR196882 CTN196882 DDJ196882 DNF196882 DXB196882 EGX196882 EQT196882 FAP196882 FKL196882 FUH196882 GED196882 GNZ196882 GXV196882 HHR196882 HRN196882 IBJ196882 ILF196882 IVB196882 JEX196882 JOT196882 JYP196882 KIL196882 KSH196882 LCD196882 LLZ196882 LVV196882 MFR196882 MPN196882 MZJ196882 NJF196882 NTB196882 OCX196882 OMT196882 OWP196882 PGL196882 PQH196882 QAD196882 QJZ196882 QTV196882 RDR196882 RNN196882 RXJ196882 SHF196882 SRB196882 TAX196882 TKT196882 TUP196882 UEL196882 UOH196882 UYD196882 VHZ196882 VRV196882 WBR196882 WLN196882 WVJ196882 C262496 IX262418 ST262418 ACP262418 AML262418 AWH262418 BGD262418 BPZ262418 BZV262418 CJR262418 CTN262418 DDJ262418 DNF262418 DXB262418 EGX262418 EQT262418 FAP262418 FKL262418 FUH262418 GED262418 GNZ262418 GXV262418 HHR262418 HRN262418 IBJ262418 ILF262418 IVB262418 JEX262418 JOT262418 JYP262418 KIL262418 KSH262418 LCD262418 LLZ262418 LVV262418 MFR262418 MPN262418 MZJ262418 NJF262418 NTB262418 OCX262418 OMT262418 OWP262418 PGL262418 PQH262418 QAD262418 QJZ262418 QTV262418 RDR262418 RNN262418 RXJ262418 SHF262418 SRB262418 TAX262418 TKT262418 TUP262418 UEL262418 UOH262418 UYD262418 VHZ262418 VRV262418 WBR262418 WLN262418 WVJ262418 C328032 IX327954 ST327954 ACP327954 AML327954 AWH327954 BGD327954 BPZ327954 BZV327954 CJR327954 CTN327954 DDJ327954 DNF327954 DXB327954 EGX327954 EQT327954 FAP327954 FKL327954 FUH327954 GED327954 GNZ327954 GXV327954 HHR327954 HRN327954 IBJ327954 ILF327954 IVB327954 JEX327954 JOT327954 JYP327954 KIL327954 KSH327954 LCD327954 LLZ327954 LVV327954 MFR327954 MPN327954 MZJ327954 NJF327954 NTB327954 OCX327954 OMT327954 OWP327954 PGL327954 PQH327954 QAD327954 QJZ327954 QTV327954 RDR327954 RNN327954 RXJ327954 SHF327954 SRB327954 TAX327954 TKT327954 TUP327954 UEL327954 UOH327954 UYD327954 VHZ327954 VRV327954 WBR327954 WLN327954 WVJ327954 C393568 IX393490 ST393490 ACP393490 AML393490 AWH393490 BGD393490 BPZ393490 BZV393490 CJR393490 CTN393490 DDJ393490 DNF393490 DXB393490 EGX393490 EQT393490 FAP393490 FKL393490 FUH393490 GED393490 GNZ393490 GXV393490 HHR393490 HRN393490 IBJ393490 ILF393490 IVB393490 JEX393490 JOT393490 JYP393490 KIL393490 KSH393490 LCD393490 LLZ393490 LVV393490 MFR393490 MPN393490 MZJ393490 NJF393490 NTB393490 OCX393490 OMT393490 OWP393490 PGL393490 PQH393490 QAD393490 QJZ393490 QTV393490 RDR393490 RNN393490 RXJ393490 SHF393490 SRB393490 TAX393490 TKT393490 TUP393490 UEL393490 UOH393490 UYD393490 VHZ393490 VRV393490 WBR393490 WLN393490 WVJ393490 C459104 IX459026 ST459026 ACP459026 AML459026 AWH459026 BGD459026 BPZ459026 BZV459026 CJR459026 CTN459026 DDJ459026 DNF459026 DXB459026 EGX459026 EQT459026 FAP459026 FKL459026 FUH459026 GED459026 GNZ459026 GXV459026 HHR459026 HRN459026 IBJ459026 ILF459026 IVB459026 JEX459026 JOT459026 JYP459026 KIL459026 KSH459026 LCD459026 LLZ459026 LVV459026 MFR459026 MPN459026 MZJ459026 NJF459026 NTB459026 OCX459026 OMT459026 OWP459026 PGL459026 PQH459026 QAD459026 QJZ459026 QTV459026 RDR459026 RNN459026 RXJ459026 SHF459026 SRB459026 TAX459026 TKT459026 TUP459026 UEL459026 UOH459026 UYD459026 VHZ459026 VRV459026 WBR459026 WLN459026 WVJ459026 C524640 IX524562 ST524562 ACP524562 AML524562 AWH524562 BGD524562 BPZ524562 BZV524562 CJR524562 CTN524562 DDJ524562 DNF524562 DXB524562 EGX524562 EQT524562 FAP524562 FKL524562 FUH524562 GED524562 GNZ524562 GXV524562 HHR524562 HRN524562 IBJ524562 ILF524562 IVB524562 JEX524562 JOT524562 JYP524562 KIL524562 KSH524562 LCD524562 LLZ524562 LVV524562 MFR524562 MPN524562 MZJ524562 NJF524562 NTB524562 OCX524562 OMT524562 OWP524562 PGL524562 PQH524562 QAD524562 QJZ524562 QTV524562 RDR524562 RNN524562 RXJ524562 SHF524562 SRB524562 TAX524562 TKT524562 TUP524562 UEL524562 UOH524562 UYD524562 VHZ524562 VRV524562 WBR524562 WLN524562 WVJ524562 C590176 IX590098 ST590098 ACP590098 AML590098 AWH590098 BGD590098 BPZ590098 BZV590098 CJR590098 CTN590098 DDJ590098 DNF590098 DXB590098 EGX590098 EQT590098 FAP590098 FKL590098 FUH590098 GED590098 GNZ590098 GXV590098 HHR590098 HRN590098 IBJ590098 ILF590098 IVB590098 JEX590098 JOT590098 JYP590098 KIL590098 KSH590098 LCD590098 LLZ590098 LVV590098 MFR590098 MPN590098 MZJ590098 NJF590098 NTB590098 OCX590098 OMT590098 OWP590098 PGL590098 PQH590098 QAD590098 QJZ590098 QTV590098 RDR590098 RNN590098 RXJ590098 SHF590098 SRB590098 TAX590098 TKT590098 TUP590098 UEL590098 UOH590098 UYD590098 VHZ590098 VRV590098 WBR590098 WLN590098 WVJ590098 C655712 IX655634 ST655634 ACP655634 AML655634 AWH655634 BGD655634 BPZ655634 BZV655634 CJR655634 CTN655634 DDJ655634 DNF655634 DXB655634 EGX655634 EQT655634 FAP655634 FKL655634 FUH655634 GED655634 GNZ655634 GXV655634 HHR655634 HRN655634 IBJ655634 ILF655634 IVB655634 JEX655634 JOT655634 JYP655634 KIL655634 KSH655634 LCD655634 LLZ655634 LVV655634 MFR655634 MPN655634 MZJ655634 NJF655634 NTB655634 OCX655634 OMT655634 OWP655634 PGL655634 PQH655634 QAD655634 QJZ655634 QTV655634 RDR655634 RNN655634 RXJ655634 SHF655634 SRB655634 TAX655634 TKT655634 TUP655634 UEL655634 UOH655634 UYD655634 VHZ655634 VRV655634 WBR655634 WLN655634 WVJ655634 C721248 IX721170 ST721170 ACP721170 AML721170 AWH721170 BGD721170 BPZ721170 BZV721170 CJR721170 CTN721170 DDJ721170 DNF721170 DXB721170 EGX721170 EQT721170 FAP721170 FKL721170 FUH721170 GED721170 GNZ721170 GXV721170 HHR721170 HRN721170 IBJ721170 ILF721170 IVB721170 JEX721170 JOT721170 JYP721170 KIL721170 KSH721170 LCD721170 LLZ721170 LVV721170 MFR721170 MPN721170 MZJ721170 NJF721170 NTB721170 OCX721170 OMT721170 OWP721170 PGL721170 PQH721170 QAD721170 QJZ721170 QTV721170 RDR721170 RNN721170 RXJ721170 SHF721170 SRB721170 TAX721170 TKT721170 TUP721170 UEL721170 UOH721170 UYD721170 VHZ721170 VRV721170 WBR721170 WLN721170 WVJ721170 C786784 IX786706 ST786706 ACP786706 AML786706 AWH786706 BGD786706 BPZ786706 BZV786706 CJR786706 CTN786706 DDJ786706 DNF786706 DXB786706 EGX786706 EQT786706 FAP786706 FKL786706 FUH786706 GED786706 GNZ786706 GXV786706 HHR786706 HRN786706 IBJ786706 ILF786706 IVB786706 JEX786706 JOT786706 JYP786706 KIL786706 KSH786706 LCD786706 LLZ786706 LVV786706 MFR786706 MPN786706 MZJ786706 NJF786706 NTB786706 OCX786706 OMT786706 OWP786706 PGL786706 PQH786706 QAD786706 QJZ786706 QTV786706 RDR786706 RNN786706 RXJ786706 SHF786706 SRB786706 TAX786706 TKT786706 TUP786706 UEL786706 UOH786706 UYD786706 VHZ786706 VRV786706 WBR786706 WLN786706 WVJ786706 C852320 IX852242 ST852242 ACP852242 AML852242 AWH852242 BGD852242 BPZ852242 BZV852242 CJR852242 CTN852242 DDJ852242 DNF852242 DXB852242 EGX852242 EQT852242 FAP852242 FKL852242 FUH852242 GED852242 GNZ852242 GXV852242 HHR852242 HRN852242 IBJ852242 ILF852242 IVB852242 JEX852242 JOT852242 JYP852242 KIL852242 KSH852242 LCD852242 LLZ852242 LVV852242 MFR852242 MPN852242 MZJ852242 NJF852242 NTB852242 OCX852242 OMT852242 OWP852242 PGL852242 PQH852242 QAD852242 QJZ852242 QTV852242 RDR852242 RNN852242 RXJ852242 SHF852242 SRB852242 TAX852242 TKT852242 TUP852242 UEL852242 UOH852242 UYD852242 VHZ852242 VRV852242 WBR852242 WLN852242 WVJ852242 C917856 IX917778 ST917778 ACP917778 AML917778 AWH917778 BGD917778 BPZ917778 BZV917778 CJR917778 CTN917778 DDJ917778 DNF917778 DXB917778 EGX917778 EQT917778 FAP917778 FKL917778 FUH917778 GED917778 GNZ917778 GXV917778 HHR917778 HRN917778 IBJ917778 ILF917778 IVB917778 JEX917778 JOT917778 JYP917778 KIL917778 KSH917778 LCD917778 LLZ917778 LVV917778 MFR917778 MPN917778 MZJ917778 NJF917778 NTB917778 OCX917778 OMT917778 OWP917778 PGL917778 PQH917778 QAD917778 QJZ917778 QTV917778 RDR917778 RNN917778 RXJ917778 SHF917778 SRB917778 TAX917778 TKT917778 TUP917778 UEL917778 UOH917778 UYD917778 VHZ917778 VRV917778 WBR917778 WLN917778 WVJ917778 C983392 IX983314 ST983314 ACP983314 AML983314 AWH983314 BGD983314 BPZ983314 BZV983314 CJR983314 CTN983314 DDJ983314 DNF983314 DXB983314 EGX983314 EQT983314 FAP983314 FKL983314 FUH983314 GED983314 GNZ983314 GXV983314 HHR983314 HRN983314 IBJ983314 ILF983314 IVB983314 JEX983314 JOT983314 JYP983314 KIL983314 KSH983314 LCD983314 LLZ983314 LVV983314 MFR983314 MPN983314 MZJ983314 NJF983314 NTB983314 OCX983314 OMT983314 OWP983314 PGL983314 PQH983314 QAD983314 QJZ983314 QTV983314 RDR983314 RNN983314 RXJ983314 SHF983314 SRB983314 TAX983314 TKT983314 TUP983314 UEL983314 UOH983314 UYD983314 VHZ983314 VRV983314 WBR983314 WLN983314 WVJ983314" xr:uid="{891895AB-6AC3-4E23-93C5-4DF624AA9510}"/>
    <dataValidation allowBlank="1" showInputMessage="1" showErrorMessage="1" prompt="Importe del trimestre anterior" sqref="D484:E484 E496 E487 D487:D498" xr:uid="{57358AC5-1FA3-4626-9322-78DCCBDDB908}"/>
    <dataValidation allowBlank="1" showInputMessage="1" showErrorMessage="1" prompt="Saldo al 31 de diciembre del año anterior que se presenta" sqref="E482" xr:uid="{AA3737DA-6B7B-44BC-957F-9C40BDF52A19}"/>
    <dataValidation allowBlank="1" showInputMessage="1" showErrorMessage="1" prompt="Importe final del periodo que corresponde la información financiera trimestral que se presenta." sqref="D482 E497:E498 E488:E495" xr:uid="{0D468DF0-5B12-4899-BD1C-6FB17FBB44F5}"/>
  </dataValidations>
  <pageMargins left="0.70866141732283472" right="0.31496062992125984" top="0.74803149606299213" bottom="0.74803149606299213" header="0.31496062992125984" footer="0.31496062992125984"/>
  <pageSetup scale="41" orientation="landscape" r:id="rId1"/>
  <rowBreaks count="8" manualBreakCount="8">
    <brk id="75" max="9" man="1"/>
    <brk id="157" max="9" man="1"/>
    <brk id="233" max="9" man="1"/>
    <brk id="315" max="9" man="1"/>
    <brk id="394" max="9" man="1"/>
    <brk id="480" max="9" man="1"/>
    <brk id="551" max="9" man="1"/>
    <brk id="63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NOTAS1</vt:lpstr>
      <vt:lpstr>NOTAS1!Área_de_impresión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SABES</dc:creator>
  <cp:lastModifiedBy>SABES</cp:lastModifiedBy>
  <cp:lastPrinted>2022-07-29T00:03:27Z</cp:lastPrinted>
  <dcterms:created xsi:type="dcterms:W3CDTF">2022-07-28T21:13:27Z</dcterms:created>
  <dcterms:modified xsi:type="dcterms:W3CDTF">2022-07-29T00:03:34Z</dcterms:modified>
</cp:coreProperties>
</file>