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NOTAS (2)" sheetId="1" r:id="rId1"/>
  </sheets>
  <definedNames>
    <definedName name="_xlnm.Print_Area" localSheetId="0">'NOTAS (2)'!$A$1:$H$557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4" i="1" l="1"/>
  <c r="E515" i="1"/>
  <c r="E543" i="1" s="1"/>
  <c r="E507" i="1"/>
  <c r="E501" i="1"/>
  <c r="C483" i="1"/>
  <c r="E473" i="1"/>
  <c r="D473" i="1"/>
  <c r="C473" i="1"/>
  <c r="E437" i="1"/>
  <c r="D437" i="1"/>
  <c r="C437" i="1"/>
  <c r="D410" i="1"/>
  <c r="C410" i="1"/>
  <c r="D378" i="1"/>
  <c r="C378" i="1"/>
  <c r="C287" i="1"/>
  <c r="C279" i="1"/>
  <c r="I257" i="1"/>
  <c r="C248" i="1"/>
  <c r="C241" i="1"/>
  <c r="C225" i="1"/>
  <c r="F217" i="1"/>
  <c r="E217" i="1"/>
  <c r="D217" i="1"/>
  <c r="C217" i="1"/>
  <c r="C179" i="1"/>
  <c r="C170" i="1"/>
  <c r="E163" i="1"/>
  <c r="D163" i="1"/>
  <c r="C163" i="1"/>
  <c r="E153" i="1"/>
  <c r="D153" i="1"/>
  <c r="C153" i="1"/>
  <c r="C80" i="1"/>
  <c r="C73" i="1"/>
  <c r="C62" i="1"/>
  <c r="F51" i="1"/>
  <c r="E51" i="1"/>
  <c r="C51" i="1"/>
  <c r="D43" i="1"/>
  <c r="D42" i="1"/>
  <c r="D41" i="1"/>
  <c r="D40" i="1"/>
  <c r="E35" i="1"/>
  <c r="D35" i="1"/>
  <c r="C35" i="1"/>
  <c r="E23" i="1"/>
  <c r="C23" i="1"/>
  <c r="D51" i="1" l="1"/>
</calcChain>
</file>

<file path=xl/sharedStrings.xml><?xml version="1.0" encoding="utf-8"?>
<sst xmlns="http://schemas.openxmlformats.org/spreadsheetml/2006/main" count="669" uniqueCount="438">
  <si>
    <t>SISTEMA AVANZADO DE BACHILLERATO Y EDUCACIÓN SUPERIOR EN EL ESTADO DE GUANAJUATO</t>
  </si>
  <si>
    <t xml:space="preserve">NOTAS A LOS ESTADOS FINANCIEROS </t>
  </si>
  <si>
    <t>Al  30  de Junio del 2018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</si>
  <si>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</si>
  <si>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</si>
  <si>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</si>
  <si>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</si>
  <si>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</si>
  <si>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</si>
  <si>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</si>
  <si>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</si>
  <si>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</si>
  <si>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</si>
  <si>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1121102004 PATRONATOS Y MPIOS</t>
  </si>
  <si>
    <t>1121109001 IXE CASA BOLSA 589531</t>
  </si>
  <si>
    <t>1211 INVERSIONES A LP</t>
  </si>
  <si>
    <t>1211109001  LP IXE CASA DE BOLSA 589531</t>
  </si>
  <si>
    <t>CERTIFICADO BURSATIL</t>
  </si>
  <si>
    <t>* DERECHOSA RECIBIR EFECTIVO Y EQUIVALENTES Y BIENES O SERVICIOS A RECIBIR</t>
  </si>
  <si>
    <t>ESF-02 INGRESOS P/RECUPERAR</t>
  </si>
  <si>
    <t>2017</t>
  </si>
  <si>
    <t>2016</t>
  </si>
  <si>
    <t>1122 CUENTAS POR COBRAR CP</t>
  </si>
  <si>
    <t>1122602001  CUENTAS POR COBRAR A ENTIDADES FED Y MPIOS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</si>
  <si>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</si>
  <si>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</si>
  <si>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</si>
  <si>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</si>
  <si>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</si>
  <si>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</si>
  <si>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</si>
  <si>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</si>
  <si>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</si>
  <si>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</si>
  <si>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</si>
  <si>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</si>
  <si>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1131 ANTICIPO A PROVEEDORES</t>
  </si>
  <si>
    <t>1131001001 ANTICIPO A PROVEEDORES</t>
  </si>
  <si>
    <t>1134 ANTICIPO A CONTRATISTAS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</si>
  <si>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</si>
  <si>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</si>
  <si>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</si>
  <si>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</si>
  <si>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</si>
  <si>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NO APLICA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</si>
  <si>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</si>
  <si>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</si>
  <si>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</si>
  <si>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</si>
  <si>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</si>
  <si>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</si>
  <si>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</si>
  <si>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</si>
  <si>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</si>
  <si>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</si>
  <si>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</si>
  <si>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</si>
  <si>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</si>
  <si>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</si>
  <si>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</si>
  <si>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</si>
  <si>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</si>
  <si>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HISTORICO</t>
  </si>
  <si>
    <t>1233058300 EDIFICIOS NO HABITACIONALES</t>
  </si>
  <si>
    <t>1233583001 EDIFICIOS A VALOR HISTORICO</t>
  </si>
  <si>
    <t>1236200001 CONSTRUCCIONES EN PROCESO EN BIENES PROPIOS 10</t>
  </si>
  <si>
    <t>1236262200 Edificación no habitacional</t>
  </si>
  <si>
    <t>1236262700 INSTALACIONES Y EQUIPAMIENTO</t>
  </si>
  <si>
    <t>1240 BIENES MUEBLES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</si>
  <si>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</si>
  <si>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</si>
  <si>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</si>
  <si>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</si>
  <si>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</si>
  <si>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</si>
  <si>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</si>
  <si>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</si>
  <si>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1242252200  APARATOS DEPORTIVOS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</si>
  <si>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</si>
  <si>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</si>
  <si>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</si>
  <si>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1243153100  EQUIPO MÉDICO Y DE LABORATORIO 2011</t>
  </si>
  <si>
    <t>1243153101  EQUIPO MÉDICO Y DE LABORATORIO 2010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</si>
  <si>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</si>
  <si>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</si>
  <si>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</si>
  <si>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</si>
  <si>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1246156100  MAQUINARIA Y EQUIPO AGROPECUARIO 2011</t>
  </si>
  <si>
    <t>1246256200  MAQUINARIA Y EQUIPO INDUSTRIAL 2011</t>
  </si>
  <si>
    <t>1246256201  MAQUINARIA Y EQUIPO INDUSTRIAL 2010</t>
  </si>
  <si>
    <t>1246456400  SISTEMA DE AIRE ACONDICIONADO, CALEFACCION 2011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</si>
  <si>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</si>
  <si>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</si>
  <si>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</si>
  <si>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</si>
  <si>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</si>
  <si>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</si>
  <si>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1246956900  OTROS EQUIPOS 2011</t>
  </si>
  <si>
    <t>1246956901  OTROS EQUIPOS 2010</t>
  </si>
  <si>
    <t>1247151300  BIENES ARTÍSTICOS, CULTURALES Y CIENTÍFICOS 2011</t>
  </si>
  <si>
    <t>1247151301  BIENES ARTÍSTICOS, CULTURALES Y CIENTÍFICOS 2010</t>
  </si>
  <si>
    <t>1260 DEPRECIACIÓN, DETERIORO Y AMORTIZACIÓN ACUMULADA DE BIENES</t>
  </si>
  <si>
    <t>1261258301  DEP. ACUM. DE EDIFICIOS NO RESINDENCIALES</t>
  </si>
  <si>
    <t>ANUAL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</si>
  <si>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</si>
  <si>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</si>
  <si>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</si>
  <si>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</si>
  <si>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</si>
  <si>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</si>
  <si>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1263252201  APARATOS DEPORTIVOS 2010</t>
  </si>
  <si>
    <t>1263252301  CAMARAS FOTOGRAFICAS Y DE VIDEO 2010</t>
  </si>
  <si>
    <t>1263252901  OTRO MOBILIARIO Y EPO. EDUCACIONAL Y RECREATIVO 20</t>
  </si>
  <si>
    <t>1263353101  EQUIPO MÉDICO Y DE LABORATORIO 2010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</si>
  <si>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</si>
  <si>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</si>
  <si>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</si>
  <si>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</si>
  <si>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</si>
  <si>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1263656401  "SISTEMAS DE AIRE ACONDICIONADO, CALEFACCION Y DE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</si>
  <si>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</si>
  <si>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</si>
  <si>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</si>
  <si>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</si>
  <si>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</si>
  <si>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</si>
  <si>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</si>
  <si>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</si>
  <si>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</si>
  <si>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</si>
  <si>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</si>
  <si>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1191001001  DEPOSITOS EN GARANTIA SERV.</t>
  </si>
  <si>
    <t>PASIVO</t>
  </si>
  <si>
    <t>ESF-12 CUENTAS Y DOCUMENTOS POR PAGAR</t>
  </si>
  <si>
    <t>2110 CUENTAS POR PAGAR A CORTO PLAZO</t>
  </si>
  <si>
    <t xml:space="preserve">   </t>
  </si>
  <si>
    <t>2111101001   SUELDOS POR PAGAR</t>
  </si>
  <si>
    <t>2111401003APORTACION PATRONAL IMSS</t>
  </si>
  <si>
    <t>2111401004APORTACION PATRONAL INFONAVIT</t>
  </si>
  <si>
    <t>2112101001PROVEEDORES DE BIENES Y SERVICIOS</t>
  </si>
  <si>
    <t>2117101003ISR SALARIOS POR PAGAR</t>
  </si>
  <si>
    <t>2117101004ISR ASIMILADOS POR PAGAR</t>
  </si>
  <si>
    <t>2117101012ISR POR PAGAR RET. HONORARIOS</t>
  </si>
  <si>
    <t>2117101015ISR A PAGAR RETENCIÓN ARRENDAMIENTO</t>
  </si>
  <si>
    <t>2117102003CEDULAR ARRENDAMIENTO A PAGAR</t>
  </si>
  <si>
    <t>2117102004CEDULAR HONORARIOS A PAGAR</t>
  </si>
  <si>
    <t>2117202004APORTACIÓN TRABAJADOR IMSS</t>
  </si>
  <si>
    <t>2117502102IMPUESTO NOMINAS A PAGAR</t>
  </si>
  <si>
    <t>2117902003FONDO DE AHORRO SABES</t>
  </si>
  <si>
    <t>2117902004FONDO DE AHORRO EMPLEADOS</t>
  </si>
  <si>
    <t>2117903001PENSIÓN ALIMENTICIA</t>
  </si>
  <si>
    <t>2117904001ASEGURADORAS VIDA</t>
  </si>
  <si>
    <t>2117907001MUEBLERIAS</t>
  </si>
  <si>
    <t>2117910001VIVIENDA</t>
  </si>
  <si>
    <t>2117912001OPTICAS</t>
  </si>
  <si>
    <t>2117916001FINANCIERAS</t>
  </si>
  <si>
    <t>2117918002CAP 2%</t>
  </si>
  <si>
    <t>2117918004PENALIZACIONES CONTRATISTAS</t>
  </si>
  <si>
    <t>2117919001FONACOT</t>
  </si>
  <si>
    <t>2117919003DESCUENTO POR TELEFONÍA</t>
  </si>
  <si>
    <t>2119904004CXP GEG POR RECTIFICACIONES</t>
  </si>
  <si>
    <t>2119904005CXP POR REMANENTES</t>
  </si>
  <si>
    <t>2119905001ACREEDORES DIVERSOS</t>
  </si>
  <si>
    <t>2119905007DONATIVOS PARA APOYO A ALUMNOS VIBA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</si>
  <si>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</si>
  <si>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</si>
  <si>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</si>
  <si>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</si>
  <si>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2159 OTROS PASIVOS DIFERIDOS A C.P.</t>
  </si>
  <si>
    <t>2159003001 INGRESOS POR RECLASIFICAR</t>
  </si>
  <si>
    <t>2160 FONDOS Y BIENES DE TERCEROS EN GARANTÍA Y/O ADMINISTRACIÓN CP</t>
  </si>
  <si>
    <t>2161001002 DEPOSITOS EN GARANTÍA POR DEVOLVER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</si>
  <si>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</si>
  <si>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</si>
  <si>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</si>
  <si>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</si>
  <si>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</si>
  <si>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</si>
  <si>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</si>
  <si>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</si>
  <si>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</si>
  <si>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</si>
  <si>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4151510253 POR CONCEPTO DE RENTA DE CAFETERIAS</t>
  </si>
  <si>
    <t>4151510253   POR CONCEPTO DE RENTA DE CAFETERIAS</t>
  </si>
  <si>
    <t>4159510710   REEXPEDICIÓN DE CREDENCIAL</t>
  </si>
  <si>
    <t>4159510714   POR CONCEPTO DE INSCRIPCIÓN BACHILLERATO</t>
  </si>
  <si>
    <t>4159510805   POR CONCEPTO DE CURSOS DE IDIOMAS</t>
  </si>
  <si>
    <t>4159510821   EDUCACIÓN CONTINUA</t>
  </si>
  <si>
    <t>4159510902   EXAMENES DE ADMISIÓN</t>
  </si>
  <si>
    <t>4159511106   CERTIFICADOS Y DOCUMENTOS</t>
  </si>
  <si>
    <t>4169610009   OTROS INGRESOS</t>
  </si>
  <si>
    <t xml:space="preserve">    </t>
  </si>
  <si>
    <t>4169610154   POR CONCEPTO DE DONATIVOS</t>
  </si>
  <si>
    <t>4200 PARTICIPACIONES, APORTACIONES, TRANSFERENCIAS, ASIGNACIONES, SUBSIDIOS Y OTRAS AYUDAS</t>
  </si>
  <si>
    <t>4212825403  FAM EDU MEDIA SUP SERVICIOS GENERALES</t>
  </si>
  <si>
    <t>4213831000 CONVENIO SERVICIOS PERSONALES</t>
  </si>
  <si>
    <t>4213833000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</si>
  <si>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</si>
  <si>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</si>
  <si>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</si>
  <si>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</si>
  <si>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</si>
  <si>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 xml:space="preserve">4300 OTROS INGRESOS Y BENEFICIOS
</t>
  </si>
  <si>
    <t>4311511001  INTERES NORMALES</t>
  </si>
  <si>
    <t>GASTOS Y OTRAS PÉRDIDAS</t>
  </si>
  <si>
    <t>ERA-03 GASTOS</t>
  </si>
  <si>
    <t>%GASTO</t>
  </si>
  <si>
    <t>EXPLICACION</t>
  </si>
  <si>
    <t>5000 GASTOS Y OTRAS PERDIDAS</t>
  </si>
  <si>
    <t>5111113000   SUELDOS BASE AL PERSONAL PERMANENTE</t>
  </si>
  <si>
    <t>Pago de nomina de maestros de bachillerato, tutores de universidad y personal administrativo</t>
  </si>
  <si>
    <t>5112121000   HONORARIOS ASIMILABLES A SALARIOS</t>
  </si>
  <si>
    <t>5112123000   RETRIBUCIONES POR SERVS. DE CARACTER SOCIAL</t>
  </si>
  <si>
    <t>5113132000   PRIMAS DE VACAS., DOMINICAL Y GRATIF. FIN DE AÑO</t>
  </si>
  <si>
    <t>5113134000   COMPENSACIONES</t>
  </si>
  <si>
    <t>5114141000   APORTACIONES DE SEGURIDAD SOCIAL</t>
  </si>
  <si>
    <t>5114142000   APORTACIONES A FONDOS DE VIVIENDA</t>
  </si>
  <si>
    <t>5114143000   APORTACIONES AL SISTEMA  PARA EL RETIRO</t>
  </si>
  <si>
    <t>5115151000   CUOTAS PARA EL FONDO DE AHORRO Y FONDO DEL TRABAJO</t>
  </si>
  <si>
    <t>5115152000   INDEMNIZACIONES</t>
  </si>
  <si>
    <t>5115154000   PRESTACIONES CONTRACTUALES</t>
  </si>
  <si>
    <t>5115155000   APOYOS A LA CAPACITACION DE LOS SERV. PUBLICOS</t>
  </si>
  <si>
    <t>5116171000   ESTÍMULOS</t>
  </si>
  <si>
    <t>5121211000   MATERIALES Y ÚTILES DE OFICINA</t>
  </si>
  <si>
    <t>5121214000   MAT.,UTILES Y EQUIPOS MENORES DE TECNOLOGIAS DE LA</t>
  </si>
  <si>
    <t>5121215000   MATERIAL IMPRESO E INFORMACION DIGITAL</t>
  </si>
  <si>
    <t>5121216000   MATERIAL DE LIMPIEZA</t>
  </si>
  <si>
    <t>5121217000   MATERIALES Y ÚTILES DE ENSEÑANZA</t>
  </si>
  <si>
    <t>5122221000   ALIMENTACIÓN DE PERSONAS</t>
  </si>
  <si>
    <t>5122223000   UTENSILIOS PARA EL SERVICIO DE ALIMENTACIÓN</t>
  </si>
  <si>
    <t>5124241000   PRODUCTOS MINERALES NO METALICOS</t>
  </si>
  <si>
    <t>5124242000   CEMENTO Y PRODUCTOS DE CONCRETO</t>
  </si>
  <si>
    <t>5124243000   CAL, YESO Y PRODUCTOS DE YESO</t>
  </si>
  <si>
    <t>5124244000   MADERA Y PRODUCTOS DE MADERA</t>
  </si>
  <si>
    <t>5124245000   VIDRIO Y PRODUCTOS DE VIDRIO</t>
  </si>
  <si>
    <t>5124246000   MATERIAL ELECTRICO Y ELECTRONICO</t>
  </si>
  <si>
    <t>5124247000   ARTICULOS METALICOS PARA LA CONSTRUCCION</t>
  </si>
  <si>
    <t>5124248000   MATERIALES COMPLEMENTARIOS</t>
  </si>
  <si>
    <t>5124249000   OTROS MATERIALES Y ARTICULOS DE CONSTRUCCION Y REP</t>
  </si>
  <si>
    <t>5125252000   FERTILIZANTES, PESTICIDAS Y OTROS AGROQUIMICOS</t>
  </si>
  <si>
    <t>5125253000   MEDICINAS Y PRODUCTOS FARMACÉUTICOS</t>
  </si>
  <si>
    <t>5125256000   FIBRAS SINTÉTICAS, HULES, PLÁSTICOS Y DERIVS.</t>
  </si>
  <si>
    <t>5126261000   COMBUSTIBLES, LUBRICANTES Y ADITIVOS</t>
  </si>
  <si>
    <t>5127271000   VESTUARIOS Y UNIFORMES</t>
  </si>
  <si>
    <t>5127272000   PRENDAS DE PROTECCIÓN</t>
  </si>
  <si>
    <t>5129291000   HERRAMIENTAS MENORES</t>
  </si>
  <si>
    <t>5129292000   REFACCIONES, ACCESORIOS Y HERRAM. MENORES</t>
  </si>
  <si>
    <t>5129293000   REF. Y ACCESORIOS ME. MOB. Y EQ. AD., ED. Y REC.</t>
  </si>
  <si>
    <t>5129294000   REFACCIONES Y ACCESORIOS PARA EQ. DE COMPUTO</t>
  </si>
  <si>
    <t>5129296000   REF. Y ACCESORIOS ME. DE EQ. DE TRANSPORTE</t>
  </si>
  <si>
    <t>5129299000   REF. Y ACCESORIOS ME. OTROS BIENES MUEBLES</t>
  </si>
  <si>
    <t>5131311000   SERVICIO DE ENERGÍA ELÉCTRICA</t>
  </si>
  <si>
    <t>5131312000   GAS</t>
  </si>
  <si>
    <t>5131313000   SERVICIO DE AGUA POTABLE</t>
  </si>
  <si>
    <t>5131314000   TELEFONÍA TRADICIONAL</t>
  </si>
  <si>
    <t>5131317000   SERV. ACCESO A INTERNET, REDES Y PROC. DE INFO.</t>
  </si>
  <si>
    <t>5131318000   SERVICIOS POSTALES Y TELEGRAFICOS</t>
  </si>
  <si>
    <t>5132322000   ARRENDAMIENTO DE EDIFICIOS</t>
  </si>
  <si>
    <t>5132323000   ARRENDA. DE MOB. Y EQ. ADMÓN., EDU. Y RECRE.</t>
  </si>
  <si>
    <t>5132325000   ARRENDAMIENTO DE EQUIPO DE TRANSPORTE</t>
  </si>
  <si>
    <t>5132327000   ARRENDAMIENTO DE ACTIVOS INTANGIBLES</t>
  </si>
  <si>
    <t>5132329000   OTROS ARRENDAMIENTOS</t>
  </si>
  <si>
    <t>5133331000   SERVS. LEGALES, DE CONTA., AUDITORIA Y RELACS.</t>
  </si>
  <si>
    <t>5133334000   CAPACITACIÓN</t>
  </si>
  <si>
    <t>5133336000   SERVS. APOYO ADMVO., FOTOCOPIADO E IMPRESION</t>
  </si>
  <si>
    <t>5133338000   SERVICIOS DE VIGILANCIA</t>
  </si>
  <si>
    <t>5133339000   SERVICIOS PROFESIONALES, CIENTIFICOS Y TECNICOS IN</t>
  </si>
  <si>
    <t>5134341000   SERVICIOS FINANCIEROS Y BANCARIOS</t>
  </si>
  <si>
    <t>5134345000   SEGUROS DE BIENES PATRIMONIALES</t>
  </si>
  <si>
    <t>5135351000   CONSERV. Y MANTENIMIENTO MENOR DE INMUEBLES</t>
  </si>
  <si>
    <t>5135352000   INST., REPAR. MTTO. MOB. Y EQ. ADMON., EDU. Y REC</t>
  </si>
  <si>
    <t>5135353000   INST., REPAR. Y MTTO. EQ. COMPU. Y TECNO. DE INFO</t>
  </si>
  <si>
    <t>5135355000   REPAR. Y MTTO. DE EQUIPO DE TRANSPORTE</t>
  </si>
  <si>
    <t>5135357000   INST., REP. Y MTTO. DE MAQ., OT. EQ. Y HERRMTAS.</t>
  </si>
  <si>
    <t>5135358000   SERVICIOS DE LIMPIEZA Y MANEJO DE DESECHOS</t>
  </si>
  <si>
    <t>5135359000   SERVICIOS DE JARDINERÍA Y FUMIGACIÓN</t>
  </si>
  <si>
    <t>5136361100   DIFUSION POR RADIO, TELEVISION Y PRENSA</t>
  </si>
  <si>
    <t>5137371000   PASAJES AEREOS</t>
  </si>
  <si>
    <t>5137372000   PASAJES TERRESTRES</t>
  </si>
  <si>
    <t>5137375000   VIATICOS EN EL PAIS</t>
  </si>
  <si>
    <t>5137376000   VIÁTICOS EN EL EXTRANJERO</t>
  </si>
  <si>
    <t>5138382000   GASTOS DE ORDEN SOCIAL Y CULTURAL</t>
  </si>
  <si>
    <t>5138383000   CONGRESOS Y CONVENCIONES</t>
  </si>
  <si>
    <t>5138385000   GASTOS  DE REPRESENTACION</t>
  </si>
  <si>
    <t>5139392000   OTROS IMPUESTOS Y DERECHOS</t>
  </si>
  <si>
    <t>5139394000   SENTENCIAS Y RESOLUCIONES JUDICIALES</t>
  </si>
  <si>
    <t>5139395000   PENAS, MULTAS, ACCESORIOS Y ACTUALIZACIONES</t>
  </si>
  <si>
    <t>5139396000   OTROS GASTOS POR RESPONSABILIDADES</t>
  </si>
  <si>
    <t>5139398000   IMPUESTO DE NOMINA</t>
  </si>
  <si>
    <t>5139399000   OTROS SERVICIOS GENERALES</t>
  </si>
  <si>
    <t>5241441000   AYUDAS SOCIALES A PERSONAS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</si>
  <si>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</si>
  <si>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</si>
  <si>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</si>
  <si>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</si>
  <si>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APORTACIONES</t>
  </si>
  <si>
    <t>APORTACIONES</t>
  </si>
  <si>
    <t>PROPIO</t>
  </si>
  <si>
    <t>3110000002 BAJA DE ACTIVO FIJO</t>
  </si>
  <si>
    <t>BAJA DE ACTIVO FIJO</t>
  </si>
  <si>
    <t>3110000003 FONDOS DE CONTINGENCIA</t>
  </si>
  <si>
    <t>3110000007 APOYOS INTERINSTITUCIONALES</t>
  </si>
  <si>
    <t>OTRAS INSTITUCIONES</t>
  </si>
  <si>
    <t>3110000099 CUENTA TRANSITORIA DEPURACIÓN AF</t>
  </si>
  <si>
    <t>OTROS</t>
  </si>
  <si>
    <t>3110915000 BIENES MUEBLES E INMUEBLES</t>
  </si>
  <si>
    <t>ESTATAL</t>
  </si>
  <si>
    <t>3110916000 OBRA PÚBLICA</t>
  </si>
  <si>
    <t>3111825405 FAM MEDIA SUP BIENES MUEBLES E INMUEBL</t>
  </si>
  <si>
    <t>FEDERAL</t>
  </si>
  <si>
    <t>3111825406 FAM MEDIA SUP OBRA PÚBLICA</t>
  </si>
  <si>
    <t>3111828005 FAFEF BIENES MUEBLES E INMUEBLES</t>
  </si>
  <si>
    <t>3111828006 FAFEF OBRA PUBLICA</t>
  </si>
  <si>
    <t>3111835000 FEDERAL CONVENIO EJER BIENES MUEBLES E INMUEBLES</t>
  </si>
  <si>
    <t>MUNICIPAL</t>
  </si>
  <si>
    <t>3111836000 FEDERAL CONVENIO EJER OBRA PUBLICA</t>
  </si>
  <si>
    <t>3113825405 EJE ANT FAM MEDIA SUP BIENES MUEBLES E INMUEBLES</t>
  </si>
  <si>
    <t>3113825406 EJE ANT FAM MEDIA SUP OBRA PUBLICA</t>
  </si>
  <si>
    <t>3113828005 EJE ANT FAFEF BIENES MUEBLES E INMUEBLES</t>
  </si>
  <si>
    <t>3113828006 FAFEF OBRA PUBLICA EJERCICIO ANTERIORES</t>
  </si>
  <si>
    <t>3113835000 CONVENIO BIENES MUEBLES E INMUEBLES EJER ANT</t>
  </si>
  <si>
    <t>3113836000 CONVENIO OBRA PUBLICA EJER ANT</t>
  </si>
  <si>
    <t>3113915000 ESTATALES DE EJERCICIOS ANTERIORES BIENES MUEBLES</t>
  </si>
  <si>
    <t>3113916000 ESTATALES DE EJERCICIOS ANTERIORES OBRA PUBLICA</t>
  </si>
  <si>
    <t>3113924206 MUNICIPAL OBRA EJERCICIO ANTERIORES</t>
  </si>
  <si>
    <t>VHP-02 PATRIMONIO GENERADO</t>
  </si>
  <si>
    <t>3210 HACIENDA PUBLICA /PATRIMONIO GENERADO</t>
  </si>
  <si>
    <t>3210000001   RESULTADO DEL EJERCICIO</t>
  </si>
  <si>
    <t>3220000013   RESULTADO EJERCICIO 2005</t>
  </si>
  <si>
    <t>3220000014   RESULTADO EJERCICIO 2006</t>
  </si>
  <si>
    <t>3220000015   RESULTADO EJERCICIO 2007</t>
  </si>
  <si>
    <t>3220000016   RESULTADO EJERCICIO 2008</t>
  </si>
  <si>
    <t>3220000017   RESULTADO EJERCICIO 2009</t>
  </si>
  <si>
    <t>3220000018   RESULTADO EJERCICIO 2010</t>
  </si>
  <si>
    <t>3220000019   RESULTADO EJERCICIO 2011</t>
  </si>
  <si>
    <t>3220000020   RESULTADO EJERCICIO 2012</t>
  </si>
  <si>
    <t>3220000021   RESULTADO EJERCICIO 2013</t>
  </si>
  <si>
    <t>3220000022   RESULTADO DEL EJERCICIO 2014</t>
  </si>
  <si>
    <t>3220000023   RESULTADO DEL EJERCICIO 2015</t>
  </si>
  <si>
    <t>3220000024   RESULTADO DEL EJERCICIO 2016</t>
  </si>
  <si>
    <t>3220000025   RESULTADO DEL EJERCICIO 2017</t>
  </si>
  <si>
    <t>3220001000   CAPITALIZACIÓN RECURSOS PROPIOS</t>
  </si>
  <si>
    <t>3220001001   CAPITALIZACIÓN REMANENTES</t>
  </si>
  <si>
    <t>3220690201   APLICACIÓN DE REMANENTE PROPIO</t>
  </si>
  <si>
    <t>3220690202   APLICACIÓN DE REMANENTE FEDERAL</t>
  </si>
  <si>
    <t>3220690203   APLICACIÓN DE REMANENTE INTERINSTITUCIONAL</t>
  </si>
  <si>
    <t>3220690211   APLICACIÓN DE REMANENTE PROPIO</t>
  </si>
  <si>
    <t>3220690214   APLICACIÓN DE REMANENTE MUNICIPAL</t>
  </si>
  <si>
    <t>3252000001   AJUSTES Y CORRECCIONES</t>
  </si>
  <si>
    <t>IV) NOTAS AL ESTADO DE FLUJO DE EFECTIVO</t>
  </si>
  <si>
    <t>EFE-01 FLUJO DE EFECTIVO</t>
  </si>
  <si>
    <t>1110 EFECTIVO Y EQUIVALENTES</t>
  </si>
  <si>
    <t>1112102001   BBVA BANCOMER</t>
  </si>
  <si>
    <t>1112102002   BBVA BANCOMER 448673780</t>
  </si>
  <si>
    <t>1112102003   DERECHOS EDUCATIVOS BBVA BANCOMER 0143945774</t>
  </si>
  <si>
    <t>1112102004   BBVA BANCOMER 0155440149</t>
  </si>
  <si>
    <t>1112102008   BBVA  0190511609 INGRESOS PROPIOS</t>
  </si>
  <si>
    <t>1112102009   BBVA PAAGES PATRONATOS 196349439  CHEQUES</t>
  </si>
  <si>
    <t>1112102015   BBVA 0105537835 Programa ACCESS</t>
  </si>
  <si>
    <t>1112104001   BITAL CHEQUES (HSBC)</t>
  </si>
  <si>
    <t>1112104004   DERECHOS EDUCATIVOS HSBC 4028997930</t>
  </si>
  <si>
    <t>1112104005   HSBC 4028998144</t>
  </si>
  <si>
    <t>1112104011   HSBC 4054251939 INFRAESTRUCTURA REC. ESTATAL</t>
  </si>
  <si>
    <t>1112104017   HSBC PROPIO 4057424905 CHEQUES</t>
  </si>
  <si>
    <t>1112106001   DERECHOS EDUCATIVOS BANCO DEL BAJIO</t>
  </si>
  <si>
    <t>1112106002   BAJIO PROPIO 5254446 CHEQUES CLIENTE 11380730</t>
  </si>
  <si>
    <t>1112106004   BAJIO 14209027 0101 ESTATAL</t>
  </si>
  <si>
    <t>1112106005   BAJIO 14298202 0101 APORTACIONES FAM FEDERAL 2015</t>
  </si>
  <si>
    <t>1112106006   BAJIO 0155203720101 FONDO DE AHORRO</t>
  </si>
  <si>
    <t>1112106007   BAJIO 030225900009165147 SABES FAM 2016</t>
  </si>
  <si>
    <t>1112106008   BAJIO 190576030101 SABES FAM 2017</t>
  </si>
  <si>
    <t>1112106009   BAJIO 197833070101 BURBUJA GENERACIONAL</t>
  </si>
  <si>
    <t>1112106010   BAJIO 199298010101 FAFEF 2017</t>
  </si>
  <si>
    <t>1112106011   BAJIO 206404700101 BURBUJA FEDERAL</t>
  </si>
  <si>
    <t>1112106012   BAJIO 206406030101 REM FAM 2017</t>
  </si>
  <si>
    <t>1112107001   DERECHOS EDUCATIVOS SANTANDER 65503304994</t>
  </si>
  <si>
    <t>1112107002   SANTANDER 65-50431462-6  NÓMINA</t>
  </si>
  <si>
    <t>1112107003   SANTANDER  PROPIO 65-50445089-5 CHEQUES</t>
  </si>
  <si>
    <t>EFE-02 ADQ. BIENES MUEBLES E INMUEBLES</t>
  </si>
  <si>
    <t>% SUB</t>
  </si>
  <si>
    <t>1231581001   TERRENOS A VALOR HISTORICO</t>
  </si>
  <si>
    <t>1233058300   EDIFICIOS NO HABITACIONALES</t>
  </si>
  <si>
    <t>1233583001   EDIFICIOS A VALOR HISTORICO</t>
  </si>
  <si>
    <t>1236262200   Edificación no habitacional</t>
  </si>
  <si>
    <t>1236762700   INSTALACIONES Y EQUIPAMIENTO EN CONSTRUCCIONES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</si>
  <si>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</si>
  <si>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</si>
  <si>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</si>
  <si>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 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</si>
  <si>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</si>
  <si>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</si>
  <si>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</si>
  <si>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</si>
  <si>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</si>
  <si>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</si>
  <si>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</si>
  <si>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</si>
  <si>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</si>
  <si>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</si>
  <si>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</si>
  <si>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</si>
  <si>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</si>
  <si>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</si>
  <si>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</si>
  <si>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Marzo  de 2018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</si>
  <si>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</si>
  <si>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</si>
  <si>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</si>
  <si>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</si>
  <si>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</si>
  <si>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</si>
  <si>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</si>
  <si>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</si>
  <si>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</si>
  <si>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</si>
  <si>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</si>
  <si>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</si>
  <si>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</si>
  <si>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</si>
  <si>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</si>
  <si>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</si>
  <si>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</si>
  <si>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</si>
  <si>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</si>
  <si>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</si>
  <si>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</si>
  <si>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</si>
  <si>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</si>
  <si>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</si>
  <si>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</si>
  <si>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</si>
  <si>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</si>
  <si>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</si>
  <si>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</si>
  <si>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</si>
  <si>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7110000263  DONATIVOS EN BIENES Y SERVICIOS</t>
  </si>
  <si>
    <t>7120000263  BIENES Y SERVICIOS DONADOS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</si>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</sst>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* #,##0_-;\-* #,##0_-;_-* &quot;-&quot;??_-;_-@_-"/>
    <numFmt numFmtId="167" formatCode="#,##0.0000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u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8"/>
      <name val="Arial"/>
      <family val="2"/>
    </font>
    <font>
      <b/>
      <sz val="10"/>
      <color indexed="8"/>
      <name val="Soberana Sans Light"/>
    </font>
    <font>
      <b/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6" fillId="0" borderId="0"/>
  </cellStyleXfs>
  <cellXfs count="18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3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2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justify"/>
    </xf>
    <xf numFmtId="0" fontId="9" fillId="0" borderId="0" xfId="0" applyFont="1"/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8" fillId="3" borderId="0" xfId="0" applyFont="1" applyFill="1" applyBorder="1"/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left"/>
    </xf>
    <xf numFmtId="164" fontId="9" fillId="3" borderId="3" xfId="0" applyNumberFormat="1" applyFont="1" applyFill="1" applyBorder="1"/>
    <xf numFmtId="164" fontId="9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9" fillId="3" borderId="6" xfId="0" applyNumberFormat="1" applyFont="1" applyFill="1" applyBorder="1"/>
    <xf numFmtId="164" fontId="9" fillId="3" borderId="7" xfId="0" applyNumberFormat="1" applyFont="1" applyFill="1" applyBorder="1"/>
    <xf numFmtId="49" fontId="11" fillId="0" borderId="0" xfId="0" applyNumberFormat="1" applyFont="1" applyFill="1" applyBorder="1" applyAlignment="1">
      <alignment wrapText="1"/>
    </xf>
    <xf numFmtId="4" fontId="11" fillId="0" borderId="6" xfId="0" applyNumberFormat="1" applyFont="1" applyFill="1" applyBorder="1" applyAlignment="1">
      <alignment wrapText="1"/>
    </xf>
    <xf numFmtId="49" fontId="2" fillId="3" borderId="0" xfId="0" applyNumberFormat="1" applyFont="1" applyFill="1" applyBorder="1" applyAlignment="1">
      <alignment horizontal="left"/>
    </xf>
    <xf numFmtId="165" fontId="9" fillId="3" borderId="6" xfId="0" applyNumberFormat="1" applyFont="1" applyFill="1" applyBorder="1"/>
    <xf numFmtId="49" fontId="6" fillId="3" borderId="5" xfId="0" applyNumberFormat="1" applyFont="1" applyFill="1" applyBorder="1" applyAlignment="1">
      <alignment horizontal="left"/>
    </xf>
    <xf numFmtId="4" fontId="11" fillId="0" borderId="1" xfId="0" applyNumberFormat="1" applyFont="1" applyFill="1" applyBorder="1" applyAlignment="1">
      <alignment wrapText="1"/>
    </xf>
    <xf numFmtId="49" fontId="2" fillId="3" borderId="8" xfId="0" applyNumberFormat="1" applyFont="1" applyFill="1" applyBorder="1" applyAlignment="1">
      <alignment horizontal="left"/>
    </xf>
    <xf numFmtId="165" fontId="9" fillId="3" borderId="9" xfId="0" applyNumberFormat="1" applyFont="1" applyFill="1" applyBorder="1"/>
    <xf numFmtId="164" fontId="9" fillId="3" borderId="10" xfId="0" applyNumberFormat="1" applyFont="1" applyFill="1" applyBorder="1"/>
    <xf numFmtId="164" fontId="9" fillId="3" borderId="9" xfId="0" applyNumberFormat="1" applyFont="1" applyFill="1" applyBorder="1"/>
    <xf numFmtId="166" fontId="2" fillId="2" borderId="1" xfId="1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49" fontId="2" fillId="3" borderId="6" xfId="0" applyNumberFormat="1" applyFont="1" applyFill="1" applyBorder="1" applyAlignment="1">
      <alignment horizontal="left"/>
    </xf>
    <xf numFmtId="164" fontId="3" fillId="3" borderId="6" xfId="0" applyNumberFormat="1" applyFont="1" applyFill="1" applyBorder="1"/>
    <xf numFmtId="165" fontId="3" fillId="3" borderId="6" xfId="0" applyNumberFormat="1" applyFont="1" applyFill="1" applyBorder="1"/>
    <xf numFmtId="164" fontId="3" fillId="3" borderId="7" xfId="0" applyNumberFormat="1" applyFont="1" applyFill="1" applyBorder="1"/>
    <xf numFmtId="49" fontId="2" fillId="3" borderId="9" xfId="0" applyNumberFormat="1" applyFont="1" applyFill="1" applyBorder="1" applyAlignment="1">
      <alignment horizontal="left"/>
    </xf>
    <xf numFmtId="164" fontId="3" fillId="3" borderId="9" xfId="0" applyNumberFormat="1" applyFont="1" applyFill="1" applyBorder="1"/>
    <xf numFmtId="43" fontId="2" fillId="2" borderId="1" xfId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wrapText="1"/>
    </xf>
    <xf numFmtId="4" fontId="11" fillId="0" borderId="0" xfId="3" applyNumberFormat="1" applyFont="1" applyBorder="1" applyAlignment="1">
      <alignment wrapText="1"/>
    </xf>
    <xf numFmtId="49" fontId="6" fillId="3" borderId="6" xfId="0" applyNumberFormat="1" applyFont="1" applyFill="1" applyBorder="1" applyAlignment="1">
      <alignment horizontal="left"/>
    </xf>
    <xf numFmtId="165" fontId="3" fillId="0" borderId="6" xfId="0" applyNumberFormat="1" applyFont="1" applyFill="1" applyBorder="1"/>
    <xf numFmtId="4" fontId="11" fillId="0" borderId="0" xfId="4" applyNumberFormat="1" applyFont="1" applyFill="1" applyBorder="1" applyAlignment="1">
      <alignment wrapText="1"/>
    </xf>
    <xf numFmtId="0" fontId="8" fillId="3" borderId="0" xfId="0" applyFont="1" applyFill="1"/>
    <xf numFmtId="49" fontId="2" fillId="3" borderId="3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3" borderId="0" xfId="0" applyNumberFormat="1" applyFont="1" applyFill="1" applyBorder="1"/>
    <xf numFmtId="49" fontId="2" fillId="3" borderId="9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0" fillId="0" borderId="6" xfId="0" applyBorder="1"/>
    <xf numFmtId="0" fontId="0" fillId="0" borderId="9" xfId="0" applyBorder="1"/>
    <xf numFmtId="165" fontId="3" fillId="3" borderId="9" xfId="0" applyNumberFormat="1" applyFont="1" applyFill="1" applyBorder="1"/>
    <xf numFmtId="0" fontId="3" fillId="2" borderId="1" xfId="0" applyFont="1" applyFill="1" applyBorder="1"/>
    <xf numFmtId="165" fontId="3" fillId="3" borderId="0" xfId="0" applyNumberFormat="1" applyFont="1" applyFill="1"/>
    <xf numFmtId="0" fontId="8" fillId="2" borderId="3" xfId="5" applyFont="1" applyFill="1" applyBorder="1" applyAlignment="1">
      <alignment horizontal="left" vertical="center" wrapText="1"/>
    </xf>
    <xf numFmtId="4" fontId="8" fillId="2" borderId="3" xfId="3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5" xfId="0" applyFont="1" applyFill="1" applyBorder="1" applyAlignment="1">
      <alignment wrapText="1"/>
    </xf>
    <xf numFmtId="4" fontId="3" fillId="0" borderId="6" xfId="0" applyNumberFormat="1" applyFont="1" applyFill="1" applyBorder="1" applyAlignment="1">
      <alignment wrapText="1"/>
    </xf>
    <xf numFmtId="4" fontId="3" fillId="0" borderId="6" xfId="3" applyNumberFormat="1" applyFont="1" applyBorder="1" applyAlignment="1"/>
    <xf numFmtId="0" fontId="3" fillId="3" borderId="6" xfId="0" applyFont="1" applyFill="1" applyBorder="1"/>
    <xf numFmtId="0" fontId="3" fillId="3" borderId="5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wrapText="1"/>
    </xf>
    <xf numFmtId="4" fontId="3" fillId="0" borderId="15" xfId="3" applyNumberFormat="1" applyFont="1" applyFill="1" applyBorder="1" applyAlignment="1">
      <alignment wrapText="1"/>
    </xf>
    <xf numFmtId="4" fontId="3" fillId="0" borderId="3" xfId="3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right" wrapText="1"/>
    </xf>
    <xf numFmtId="49" fontId="3" fillId="0" borderId="6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6" xfId="3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" fontId="3" fillId="0" borderId="16" xfId="3" applyNumberFormat="1" applyFont="1" applyFill="1" applyBorder="1" applyAlignment="1">
      <alignment wrapText="1"/>
    </xf>
    <xf numFmtId="4" fontId="3" fillId="0" borderId="9" xfId="3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8" fillId="2" borderId="11" xfId="5" applyFont="1" applyFill="1" applyBorder="1" applyAlignment="1">
      <alignment horizontal="left" vertical="center" wrapText="1"/>
    </xf>
    <xf numFmtId="4" fontId="8" fillId="2" borderId="11" xfId="3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right" wrapText="1"/>
    </xf>
    <xf numFmtId="4" fontId="3" fillId="0" borderId="7" xfId="3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0" xfId="3" applyNumberFormat="1" applyFont="1" applyFill="1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/>
    <xf numFmtId="0" fontId="8" fillId="2" borderId="1" xfId="5" applyFont="1" applyFill="1" applyBorder="1" applyAlignment="1">
      <alignment horizontal="left" vertical="center" wrapText="1"/>
    </xf>
    <xf numFmtId="4" fontId="8" fillId="2" borderId="1" xfId="3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/>
    <xf numFmtId="49" fontId="2" fillId="3" borderId="6" xfId="0" applyNumberFormat="1" applyFont="1" applyFill="1" applyBorder="1" applyAlignment="1">
      <alignment horizontal="left" wrapText="1"/>
    </xf>
    <xf numFmtId="49" fontId="2" fillId="3" borderId="3" xfId="0" applyNumberFormat="1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left" vertical="center"/>
    </xf>
    <xf numFmtId="165" fontId="3" fillId="3" borderId="6" xfId="0" applyNumberFormat="1" applyFont="1" applyFill="1" applyBorder="1" applyAlignment="1">
      <alignment vertical="center"/>
    </xf>
    <xf numFmtId="9" fontId="3" fillId="3" borderId="6" xfId="2" applyNumberFormat="1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horizontal="center" wrapText="1"/>
    </xf>
    <xf numFmtId="9" fontId="2" fillId="2" borderId="1" xfId="2" applyFont="1" applyFill="1" applyBorder="1" applyAlignment="1">
      <alignment horizontal="center" vertical="center"/>
    </xf>
    <xf numFmtId="0" fontId="6" fillId="0" borderId="0" xfId="0" applyFont="1" applyFill="1"/>
    <xf numFmtId="0" fontId="8" fillId="2" borderId="3" xfId="5" applyFont="1" applyFill="1" applyBorder="1" applyAlignment="1">
      <alignment horizontal="center" vertical="center" wrapText="1"/>
    </xf>
    <xf numFmtId="165" fontId="9" fillId="3" borderId="7" xfId="0" applyNumberFormat="1" applyFont="1" applyFill="1" applyBorder="1"/>
    <xf numFmtId="49" fontId="6" fillId="3" borderId="9" xfId="0" applyNumberFormat="1" applyFont="1" applyFill="1" applyBorder="1" applyAlignment="1">
      <alignment horizontal="left"/>
    </xf>
    <xf numFmtId="165" fontId="2" fillId="2" borderId="11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8" fillId="2" borderId="1" xfId="5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vertical="center"/>
    </xf>
    <xf numFmtId="165" fontId="6" fillId="3" borderId="0" xfId="0" applyNumberFormat="1" applyFont="1" applyFill="1"/>
    <xf numFmtId="165" fontId="9" fillId="0" borderId="7" xfId="0" applyNumberFormat="1" applyFont="1" applyFill="1" applyBorder="1"/>
    <xf numFmtId="165" fontId="2" fillId="2" borderId="1" xfId="1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3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8" fillId="2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43" fontId="8" fillId="2" borderId="1" xfId="1" applyFont="1" applyFill="1" applyBorder="1" applyAlignment="1">
      <alignment horizontal="center" vertical="center"/>
    </xf>
    <xf numFmtId="0" fontId="3" fillId="3" borderId="12" xfId="0" applyFont="1" applyFill="1" applyBorder="1" applyAlignment="1"/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166" fontId="3" fillId="0" borderId="1" xfId="1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6" fontId="8" fillId="2" borderId="1" xfId="1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vertical="top"/>
    </xf>
    <xf numFmtId="166" fontId="8" fillId="2" borderId="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6" fontId="8" fillId="0" borderId="1" xfId="1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0" borderId="0" xfId="0" applyNumberFormat="1" applyFont="1" applyFill="1"/>
    <xf numFmtId="0" fontId="0" fillId="0" borderId="0" xfId="0" applyFill="1"/>
    <xf numFmtId="0" fontId="3" fillId="0" borderId="0" xfId="0" applyFont="1" applyFill="1"/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66" fontId="3" fillId="3" borderId="0" xfId="0" applyNumberFormat="1" applyFont="1" applyFill="1"/>
    <xf numFmtId="166" fontId="3" fillId="0" borderId="1" xfId="0" applyNumberFormat="1" applyFont="1" applyBorder="1"/>
    <xf numFmtId="0" fontId="3" fillId="0" borderId="0" xfId="0" applyFont="1" applyFill="1" applyBorder="1"/>
    <xf numFmtId="0" fontId="3" fillId="3" borderId="15" xfId="0" applyFont="1" applyFill="1" applyBorder="1" applyAlignment="1"/>
    <xf numFmtId="0" fontId="8" fillId="2" borderId="1" xfId="0" applyFont="1" applyFill="1" applyBorder="1" applyAlignment="1">
      <alignment vertical="center"/>
    </xf>
    <xf numFmtId="4" fontId="3" fillId="0" borderId="0" xfId="0" applyNumberFormat="1" applyFont="1" applyFill="1" applyBorder="1"/>
    <xf numFmtId="43" fontId="3" fillId="3" borderId="0" xfId="1" applyNumberFormat="1" applyFont="1" applyFill="1" applyBorder="1"/>
    <xf numFmtId="167" fontId="3" fillId="3" borderId="0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Fill="1"/>
  </cellXfs>
  <cellStyles count="6">
    <cellStyle name="Millares" xfId="1" builtinId="3"/>
    <cellStyle name="Millares 2 16" xfId="3"/>
    <cellStyle name="Normal" xfId="0" builtinId="0"/>
    <cellStyle name="Normal 2 2" xfId="5"/>
    <cellStyle name="Normal 56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6"/>
  <sheetViews>
    <sheetView showGridLines="0" tabSelected="1" topLeftCell="A103" zoomScale="96" zoomScaleNormal="96" zoomScaleSheetLayoutView="100" workbookViewId="0">
      <selection activeCell="F507" sqref="F507"/>
    </sheetView>
  </sheetViews>
  <sheetFormatPr baseColWidth="10" defaultRowHeight="12.75"/>
  <cols>
    <col min="1" max="1" width="11.42578125" style="3"/>
    <col min="2" max="2" width="70.28515625" style="3" customWidth="1"/>
    <col min="3" max="6" width="26.7109375" style="3" customWidth="1"/>
    <col min="7" max="7" width="18.42578125" style="3" bestFit="1" customWidth="1"/>
    <col min="8" max="8" width="15.42578125" style="3" customWidth="1"/>
    <col min="9" max="9" width="26.7109375" style="3" customWidth="1"/>
    <col min="10" max="10" width="14" style="3" customWidth="1"/>
    <col min="11" max="11" width="21.42578125" style="3" customWidth="1"/>
    <col min="12" max="12" width="13.5703125" style="3" customWidth="1"/>
    <col min="13" max="13" width="21.140625" style="3" customWidth="1"/>
    <col min="14" max="14" width="12.140625" style="3" bestFit="1" customWidth="1"/>
    <col min="15" max="17" width="11.42578125" style="3"/>
    <col min="18" max="18" width="14.28515625" style="3" customWidth="1"/>
    <col min="19" max="19" width="12.7109375" style="3" bestFit="1" customWidth="1"/>
    <col min="20" max="16384" width="11.42578125" style="3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" customHeight="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2" ht="15.75" customHeight="1">
      <c r="A3" s="1" t="s">
        <v>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</row>
    <row r="5" spans="1:12" ht="22.5" customHeight="1">
      <c r="A5" s="4" t="s">
        <v>3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" customHeight="1">
      <c r="B6" s="6"/>
      <c r="C6" s="7"/>
      <c r="D6" s="8"/>
      <c r="E6" s="9"/>
      <c r="F6" s="10"/>
    </row>
    <row r="7" spans="1:12" ht="12" customHeight="1">
      <c r="B7" s="11" t="s">
        <v>4</v>
      </c>
      <c r="C7" s="12"/>
      <c r="D7" s="13"/>
      <c r="E7" s="13"/>
      <c r="F7" s="13"/>
    </row>
    <row r="8" spans="1:12" ht="12" customHeight="1">
      <c r="B8" s="14"/>
      <c r="C8" s="15"/>
      <c r="D8" s="13"/>
      <c r="E8" s="13"/>
      <c r="F8" s="13"/>
    </row>
    <row r="9" spans="1:12" ht="12" customHeight="1">
      <c r="B9" s="16" t="s">
        <v>5</v>
      </c>
      <c r="C9" s="15"/>
      <c r="D9" s="13"/>
      <c r="E9" s="13"/>
      <c r="F9" s="13"/>
    </row>
    <row r="10" spans="1:12" ht="12" customHeight="1">
      <c r="C10" s="15"/>
    </row>
    <row r="11" spans="1:12" ht="12" customHeight="1">
      <c r="B11" s="17" t="s">
        <v>6</v>
      </c>
      <c r="C11" s="9"/>
      <c r="D11" s="9"/>
      <c r="E11" s="9"/>
    </row>
    <row r="12" spans="1:12" ht="12" customHeight="1">
      <c r="B12" s="18"/>
      <c r="C12" s="9"/>
      <c r="D12" s="9"/>
      <c r="E12" s="9"/>
    </row>
    <row r="13" spans="1:12" ht="12" customHeight="1">
      <c r="B13" s="19" t="s">
        <v>7</v>
      </c>
      <c r="C13" s="20" t="s">
        <v>8</v>
      </c>
      <c r="D13" s="20" t="s">
        <v>9</v>
      </c>
      <c r="E13" s="20" t="s">
        <v>10</v>
      </c>
    </row>
    <row r="14" spans="1:12" ht="12" customHeight="1">
      <c r="B14" s="21" t="s">
        <v>11</v>
      </c>
      <c r="C14" s="22"/>
      <c r="D14" s="23"/>
      <c r="E14" s="22">
        <v>0</v>
      </c>
    </row>
    <row r="15" spans="1:12" ht="12" customHeight="1">
      <c r="B15" s="24"/>
      <c r="C15" s="25"/>
      <c r="D15" s="26">
        <v>0</v>
      </c>
      <c r="E15" s="25">
        <v>0</v>
      </c>
    </row>
    <row r="16" spans="1:12" ht="12" customHeight="1">
      <c r="B16" s="24" t="s">
        <v>12</v>
      </c>
      <c r="C16" s="25"/>
      <c r="D16" s="26"/>
      <c r="E16" s="25">
        <v>0</v>
      </c>
    </row>
    <row r="17" spans="2:5" ht="12" customHeight="1">
      <c r="B17" s="27" t="s">
        <v>13</v>
      </c>
      <c r="C17" s="28">
        <v>200000</v>
      </c>
      <c r="E17" s="25"/>
    </row>
    <row r="18" spans="2:5" ht="12" customHeight="1">
      <c r="B18" s="27" t="s">
        <v>14</v>
      </c>
      <c r="C18" s="28">
        <v>397176.62</v>
      </c>
      <c r="E18" s="25"/>
    </row>
    <row r="19" spans="2:5" ht="12" customHeight="1">
      <c r="B19" s="29"/>
      <c r="C19" s="30"/>
      <c r="D19" s="26">
        <v>0</v>
      </c>
      <c r="E19" s="25">
        <v>0</v>
      </c>
    </row>
    <row r="20" spans="2:5" ht="12" customHeight="1">
      <c r="B20" s="24" t="s">
        <v>15</v>
      </c>
      <c r="C20" s="30"/>
      <c r="D20" s="26"/>
      <c r="E20" s="25"/>
    </row>
    <row r="21" spans="2:5" ht="12" customHeight="1">
      <c r="B21" s="31" t="s">
        <v>16</v>
      </c>
      <c r="C21" s="32">
        <v>434453.71</v>
      </c>
      <c r="D21" s="26" t="s">
        <v>17</v>
      </c>
      <c r="E21" s="25"/>
    </row>
    <row r="22" spans="2:5" ht="12" customHeight="1">
      <c r="B22" s="33"/>
      <c r="C22" s="34"/>
      <c r="D22" s="35">
        <v>0</v>
      </c>
      <c r="E22" s="36">
        <v>0</v>
      </c>
    </row>
    <row r="23" spans="2:5" ht="12" customHeight="1">
      <c r="B23" s="18"/>
      <c r="C23" s="37">
        <f>SUM(C14:C22)</f>
        <v>1031630.3300000001</v>
      </c>
      <c r="D23" s="20"/>
      <c r="E23" s="20">
        <f>SUM(E14:E22)</f>
        <v>0</v>
      </c>
    </row>
    <row r="24" spans="2:5" ht="12" customHeight="1">
      <c r="B24" s="18"/>
      <c r="C24" s="9"/>
      <c r="D24" s="9"/>
      <c r="E24" s="9"/>
    </row>
    <row r="25" spans="2:5" ht="12" customHeight="1">
      <c r="B25" s="18"/>
      <c r="C25" s="9"/>
      <c r="D25" s="9"/>
      <c r="E25" s="9"/>
    </row>
    <row r="26" spans="2:5" ht="12" customHeight="1">
      <c r="B26" s="18"/>
      <c r="C26" s="9"/>
      <c r="D26" s="9"/>
      <c r="E26" s="9"/>
    </row>
    <row r="27" spans="2:5" ht="12" customHeight="1">
      <c r="B27" s="17" t="s">
        <v>18</v>
      </c>
      <c r="C27" s="38"/>
      <c r="D27" s="9"/>
      <c r="E27" s="9"/>
    </row>
    <row r="29" spans="2:5" ht="12" customHeight="1">
      <c r="B29" s="19" t="s">
        <v>19</v>
      </c>
      <c r="C29" s="20" t="s">
        <v>8</v>
      </c>
      <c r="D29" s="20" t="s">
        <v>20</v>
      </c>
      <c r="E29" s="20" t="s">
        <v>21</v>
      </c>
    </row>
    <row r="30" spans="2:5" ht="12" customHeight="1">
      <c r="B30" s="39" t="s">
        <v>22</v>
      </c>
      <c r="C30" s="40"/>
      <c r="D30" s="40"/>
      <c r="E30" s="41"/>
    </row>
    <row r="31" spans="2:5" ht="12" customHeight="1">
      <c r="B31" s="24" t="s">
        <v>23</v>
      </c>
      <c r="C31" s="28">
        <v>78274343.519999996</v>
      </c>
      <c r="D31" s="42">
        <v>13124371.93</v>
      </c>
      <c r="E31" s="41">
        <v>0</v>
      </c>
    </row>
    <row r="32" spans="2:5" ht="12" customHeight="1">
      <c r="B32" s="39" t="s">
        <v>24</v>
      </c>
      <c r="C32" s="40"/>
      <c r="D32" s="40"/>
      <c r="E32" s="40"/>
    </row>
    <row r="33" spans="2:11" ht="12" customHeight="1">
      <c r="B33" s="39"/>
      <c r="C33" s="40"/>
      <c r="D33" s="40"/>
      <c r="E33" s="40"/>
    </row>
    <row r="34" spans="2:11" ht="12" customHeight="1">
      <c r="B34" s="43"/>
      <c r="C34" s="44"/>
      <c r="D34" s="44"/>
      <c r="E34" s="44"/>
    </row>
    <row r="35" spans="2:11" ht="12" customHeight="1">
      <c r="C35" s="45">
        <f>SUM(C30:C34)</f>
        <v>78274343.519999996</v>
      </c>
      <c r="D35" s="45">
        <f>SUM(D30:D34)</f>
        <v>13124371.93</v>
      </c>
      <c r="E35" s="20">
        <f>SUM(E30:E34)</f>
        <v>0</v>
      </c>
    </row>
    <row r="36" spans="2:11" ht="12" customHeight="1">
      <c r="C36" s="46"/>
      <c r="D36" s="46"/>
      <c r="E36" s="46"/>
      <c r="H36" s="9"/>
      <c r="I36" s="9"/>
      <c r="J36" s="9"/>
      <c r="K36" s="9"/>
    </row>
    <row r="37" spans="2:11" ht="12" customHeight="1">
      <c r="H37" s="9"/>
      <c r="I37" s="9"/>
      <c r="J37" s="9"/>
      <c r="K37" s="9"/>
    </row>
    <row r="38" spans="2:11" ht="12" customHeight="1">
      <c r="B38" s="19" t="s">
        <v>25</v>
      </c>
      <c r="C38" s="20" t="s">
        <v>8</v>
      </c>
      <c r="D38" s="20" t="s">
        <v>26</v>
      </c>
      <c r="E38" s="20" t="s">
        <v>27</v>
      </c>
      <c r="F38" s="20" t="s">
        <v>28</v>
      </c>
      <c r="H38" s="9"/>
      <c r="I38" s="9"/>
      <c r="J38" s="9"/>
      <c r="K38" s="9"/>
    </row>
    <row r="39" spans="2:11" ht="12" customHeight="1">
      <c r="B39" s="39" t="s">
        <v>29</v>
      </c>
      <c r="C39" s="40"/>
      <c r="D39" s="40"/>
      <c r="E39" s="40"/>
      <c r="F39" s="40"/>
      <c r="H39" s="27"/>
      <c r="I39" s="27"/>
      <c r="J39" s="47"/>
      <c r="K39" s="48"/>
    </row>
    <row r="40" spans="2:11" ht="12" customHeight="1">
      <c r="B40" s="49" t="s">
        <v>30</v>
      </c>
      <c r="C40" s="50">
        <v>220960.61</v>
      </c>
      <c r="D40" s="41">
        <f>+C40</f>
        <v>220960.61</v>
      </c>
      <c r="E40" s="41"/>
      <c r="F40" s="41"/>
      <c r="H40" s="27"/>
      <c r="I40" s="27"/>
      <c r="J40" s="47"/>
      <c r="K40" s="48"/>
    </row>
    <row r="41" spans="2:11" ht="12" customHeight="1">
      <c r="B41" s="49" t="s">
        <v>31</v>
      </c>
      <c r="C41" s="50">
        <v>272852.61</v>
      </c>
      <c r="D41" s="41">
        <f>+C41</f>
        <v>272852.61</v>
      </c>
      <c r="E41" s="41"/>
      <c r="F41" s="41"/>
      <c r="H41" s="27"/>
      <c r="I41" s="27"/>
      <c r="J41" s="51"/>
      <c r="K41" s="48"/>
    </row>
    <row r="42" spans="2:11" ht="12" customHeight="1">
      <c r="B42" s="49" t="s">
        <v>32</v>
      </c>
      <c r="C42" s="50">
        <v>9204.66</v>
      </c>
      <c r="D42" s="41">
        <f>+C42</f>
        <v>9204.66</v>
      </c>
      <c r="E42" s="41"/>
      <c r="F42" s="41"/>
      <c r="H42" s="27"/>
      <c r="I42" s="27"/>
      <c r="J42" s="51"/>
      <c r="K42" s="48"/>
    </row>
    <row r="43" spans="2:11" ht="12" customHeight="1">
      <c r="B43" s="49" t="s">
        <v>33</v>
      </c>
      <c r="C43" s="50">
        <v>410876.06</v>
      </c>
      <c r="D43" s="41">
        <f>+C43-F43</f>
        <v>410876.06</v>
      </c>
      <c r="E43" s="41"/>
      <c r="F43" s="41"/>
      <c r="H43" s="9"/>
      <c r="I43" s="9"/>
      <c r="J43" s="9"/>
      <c r="K43" s="9"/>
    </row>
    <row r="44" spans="2:11" ht="12" customHeight="1">
      <c r="B44" s="39" t="s">
        <v>34</v>
      </c>
      <c r="C44" s="50"/>
      <c r="D44" s="41"/>
      <c r="E44" s="41"/>
      <c r="F44" s="41"/>
      <c r="H44" s="9"/>
      <c r="I44" s="9"/>
      <c r="J44" s="9"/>
      <c r="K44" s="9"/>
    </row>
    <row r="45" spans="2:11" ht="12" customHeight="1">
      <c r="B45" s="49" t="s">
        <v>35</v>
      </c>
      <c r="C45" s="41">
        <v>129800</v>
      </c>
      <c r="D45" s="41">
        <v>129800</v>
      </c>
      <c r="E45" s="41"/>
      <c r="F45" s="41"/>
    </row>
    <row r="46" spans="2:11" ht="12" customHeight="1">
      <c r="B46" s="39" t="s">
        <v>36</v>
      </c>
      <c r="C46" s="41"/>
      <c r="D46" s="41"/>
      <c r="E46" s="41"/>
      <c r="F46" s="41"/>
    </row>
    <row r="47" spans="2:11" ht="12" customHeight="1">
      <c r="B47" s="49" t="s">
        <v>37</v>
      </c>
      <c r="C47" s="41">
        <v>583107.88</v>
      </c>
      <c r="D47" s="41">
        <v>583107.88</v>
      </c>
      <c r="E47" s="41"/>
      <c r="F47" s="41"/>
    </row>
    <row r="48" spans="2:11" ht="12" customHeight="1">
      <c r="B48" s="39" t="s">
        <v>38</v>
      </c>
      <c r="C48" s="41"/>
      <c r="D48" s="41"/>
      <c r="E48" s="41"/>
      <c r="F48" s="41"/>
    </row>
    <row r="49" spans="2:6" ht="12" customHeight="1">
      <c r="B49" s="49" t="s">
        <v>39</v>
      </c>
      <c r="C49" s="41">
        <v>5259655.38</v>
      </c>
      <c r="D49" s="41">
        <v>5259655.38</v>
      </c>
      <c r="E49" s="41"/>
      <c r="F49" s="41"/>
    </row>
    <row r="50" spans="2:6" ht="12" customHeight="1">
      <c r="B50" s="43"/>
      <c r="C50" s="44"/>
      <c r="D50" s="44"/>
      <c r="E50" s="44"/>
      <c r="F50" s="44"/>
    </row>
    <row r="51" spans="2:6" ht="12" customHeight="1">
      <c r="C51" s="37">
        <f>SUM(C38:C50)</f>
        <v>6886457.1999999993</v>
      </c>
      <c r="D51" s="37">
        <f>SUM(D39:D50)</f>
        <v>6886457.1999999993</v>
      </c>
      <c r="E51" s="37">
        <f>SUM(E38:E50)</f>
        <v>0</v>
      </c>
      <c r="F51" s="37">
        <f>SUM(F38:F50)</f>
        <v>0</v>
      </c>
    </row>
    <row r="52" spans="2:6" ht="12" customHeight="1"/>
    <row r="53" spans="2:6" ht="12" customHeight="1"/>
    <row r="54" spans="2:6" ht="12" customHeight="1"/>
    <row r="55" spans="2:6" ht="12" customHeight="1">
      <c r="B55" s="17" t="s">
        <v>40</v>
      </c>
    </row>
    <row r="56" spans="2:6" ht="12.75" customHeight="1">
      <c r="B56" s="52"/>
    </row>
    <row r="57" spans="2:6">
      <c r="B57" s="19" t="s">
        <v>41</v>
      </c>
      <c r="C57" s="20" t="s">
        <v>8</v>
      </c>
      <c r="D57" s="20" t="s">
        <v>42</v>
      </c>
    </row>
    <row r="58" spans="2:6">
      <c r="B58" s="53" t="s">
        <v>43</v>
      </c>
      <c r="C58" s="22"/>
      <c r="D58" s="22">
        <v>0</v>
      </c>
    </row>
    <row r="59" spans="2:6">
      <c r="B59" s="54" t="s">
        <v>44</v>
      </c>
      <c r="C59" s="25"/>
      <c r="D59" s="25">
        <v>0</v>
      </c>
    </row>
    <row r="60" spans="2:6">
      <c r="B60" s="39" t="s">
        <v>45</v>
      </c>
      <c r="C60" s="25"/>
      <c r="D60" s="25"/>
    </row>
    <row r="61" spans="2:6">
      <c r="B61" s="43"/>
      <c r="C61" s="36"/>
      <c r="D61" s="36">
        <v>0</v>
      </c>
    </row>
    <row r="62" spans="2:6">
      <c r="B62" s="29"/>
      <c r="C62" s="20">
        <f>SUM(C57:C61)</f>
        <v>0</v>
      </c>
      <c r="D62" s="20"/>
    </row>
    <row r="63" spans="2:6">
      <c r="B63" s="29"/>
      <c r="C63" s="55"/>
      <c r="D63" s="55"/>
    </row>
    <row r="64" spans="2:6" ht="12" customHeight="1">
      <c r="B64" s="29"/>
      <c r="C64" s="55"/>
      <c r="D64" s="55"/>
    </row>
    <row r="65" spans="2:7" ht="14.25" customHeight="1"/>
    <row r="66" spans="2:7">
      <c r="B66" s="17" t="s">
        <v>46</v>
      </c>
    </row>
    <row r="67" spans="2:7">
      <c r="B67" s="52"/>
    </row>
    <row r="68" spans="2:7">
      <c r="B68" s="19" t="s">
        <v>47</v>
      </c>
      <c r="C68" s="20" t="s">
        <v>8</v>
      </c>
      <c r="D68" s="20" t="s">
        <v>9</v>
      </c>
      <c r="E68" s="20" t="s">
        <v>48</v>
      </c>
      <c r="F68" s="56" t="s">
        <v>49</v>
      </c>
      <c r="G68" s="20" t="s">
        <v>50</v>
      </c>
    </row>
    <row r="69" spans="2:7">
      <c r="B69" s="24" t="s">
        <v>51</v>
      </c>
      <c r="C69" s="22"/>
      <c r="D69" s="22">
        <v>0</v>
      </c>
      <c r="E69" s="22">
        <v>0</v>
      </c>
      <c r="F69" s="22">
        <v>0</v>
      </c>
      <c r="G69" s="26">
        <v>0</v>
      </c>
    </row>
    <row r="70" spans="2:7">
      <c r="B70" s="54" t="s">
        <v>44</v>
      </c>
      <c r="C70" s="25"/>
      <c r="D70" s="25">
        <v>0</v>
      </c>
      <c r="E70" s="25">
        <v>0</v>
      </c>
      <c r="F70" s="25">
        <v>0</v>
      </c>
      <c r="G70" s="26">
        <v>0</v>
      </c>
    </row>
    <row r="71" spans="2:7">
      <c r="B71" s="24"/>
      <c r="C71" s="25"/>
      <c r="D71" s="25">
        <v>0</v>
      </c>
      <c r="E71" s="25">
        <v>0</v>
      </c>
      <c r="F71" s="25">
        <v>0</v>
      </c>
      <c r="G71" s="26">
        <v>0</v>
      </c>
    </row>
    <row r="72" spans="2:7">
      <c r="B72" s="33"/>
      <c r="C72" s="36"/>
      <c r="D72" s="36">
        <v>0</v>
      </c>
      <c r="E72" s="36">
        <v>0</v>
      </c>
      <c r="F72" s="36">
        <v>0</v>
      </c>
      <c r="G72" s="35">
        <v>0</v>
      </c>
    </row>
    <row r="73" spans="2:7">
      <c r="B73" s="29"/>
      <c r="C73" s="20">
        <f>SUM(C68:C72)</f>
        <v>0</v>
      </c>
      <c r="D73" s="57">
        <v>0</v>
      </c>
      <c r="E73" s="58">
        <v>0</v>
      </c>
      <c r="F73" s="58">
        <v>0</v>
      </c>
      <c r="G73" s="59">
        <v>0</v>
      </c>
    </row>
    <row r="74" spans="2:7">
      <c r="B74" s="29"/>
      <c r="C74" s="60"/>
      <c r="D74" s="60"/>
      <c r="E74" s="60"/>
      <c r="F74" s="60"/>
      <c r="G74" s="60"/>
    </row>
    <row r="75" spans="2:7">
      <c r="B75" s="29"/>
      <c r="C75" s="60"/>
      <c r="D75" s="60"/>
      <c r="E75" s="60"/>
      <c r="F75" s="60"/>
      <c r="G75" s="60"/>
    </row>
    <row r="76" spans="2:7">
      <c r="B76" s="29"/>
      <c r="C76" s="60"/>
      <c r="D76" s="60"/>
      <c r="E76" s="60"/>
      <c r="F76" s="60"/>
      <c r="G76" s="60"/>
    </row>
    <row r="77" spans="2:7">
      <c r="B77" s="19" t="s">
        <v>52</v>
      </c>
      <c r="C77" s="20" t="s">
        <v>8</v>
      </c>
      <c r="D77" s="20" t="s">
        <v>9</v>
      </c>
      <c r="E77" s="20" t="s">
        <v>53</v>
      </c>
      <c r="F77" s="60"/>
      <c r="G77" s="60"/>
    </row>
    <row r="78" spans="2:7">
      <c r="B78" s="53" t="s">
        <v>54</v>
      </c>
      <c r="C78" s="26"/>
      <c r="D78" s="25">
        <v>0</v>
      </c>
      <c r="E78" s="25">
        <v>0</v>
      </c>
      <c r="F78" s="60"/>
      <c r="G78" s="60"/>
    </row>
    <row r="79" spans="2:7">
      <c r="B79" s="61" t="s">
        <v>44</v>
      </c>
      <c r="C79" s="26"/>
      <c r="D79" s="25">
        <v>0</v>
      </c>
      <c r="E79" s="25">
        <v>0</v>
      </c>
      <c r="F79" s="60"/>
      <c r="G79" s="60"/>
    </row>
    <row r="80" spans="2:7">
      <c r="B80" s="29"/>
      <c r="C80" s="20">
        <f>SUM(C78:C79)</f>
        <v>0</v>
      </c>
      <c r="D80" s="62"/>
      <c r="E80" s="63"/>
      <c r="F80" s="60"/>
      <c r="G80" s="60"/>
    </row>
    <row r="81" spans="2:7">
      <c r="B81" s="29"/>
      <c r="C81" s="60"/>
      <c r="D81" s="60"/>
      <c r="E81" s="60"/>
      <c r="F81" s="60"/>
      <c r="G81" s="60"/>
    </row>
    <row r="82" spans="2:7">
      <c r="B82" s="52"/>
    </row>
    <row r="83" spans="2:7">
      <c r="B83" s="17" t="s">
        <v>55</v>
      </c>
    </row>
    <row r="85" spans="2:7">
      <c r="B85" s="52"/>
    </row>
    <row r="86" spans="2:7">
      <c r="B86" s="19" t="s">
        <v>56</v>
      </c>
      <c r="C86" s="20" t="s">
        <v>57</v>
      </c>
      <c r="D86" s="20" t="s">
        <v>58</v>
      </c>
      <c r="E86" s="20" t="s">
        <v>59</v>
      </c>
      <c r="F86" s="20" t="s">
        <v>60</v>
      </c>
    </row>
    <row r="87" spans="2:7">
      <c r="B87" s="53" t="s">
        <v>61</v>
      </c>
      <c r="C87" s="64"/>
      <c r="D87" s="65"/>
      <c r="E87" s="65"/>
      <c r="F87" s="65">
        <v>0</v>
      </c>
    </row>
    <row r="88" spans="2:7">
      <c r="B88" s="49" t="s">
        <v>62</v>
      </c>
      <c r="C88" s="41">
        <v>119885225.09999999</v>
      </c>
      <c r="D88" s="41">
        <v>117254828.81999999</v>
      </c>
      <c r="E88" s="41">
        <v>-2630396.2799999998</v>
      </c>
      <c r="F88" s="40"/>
    </row>
    <row r="89" spans="2:7">
      <c r="B89" s="49" t="s">
        <v>63</v>
      </c>
      <c r="C89" s="41">
        <v>135065564.53999999</v>
      </c>
      <c r="D89" s="41">
        <v>145547668.09999999</v>
      </c>
      <c r="E89" s="41">
        <v>10482103.560000001</v>
      </c>
      <c r="F89" s="40"/>
    </row>
    <row r="90" spans="2:7">
      <c r="B90" s="49" t="s">
        <v>64</v>
      </c>
      <c r="C90" s="41">
        <v>501304876.35000002</v>
      </c>
      <c r="D90" s="41">
        <v>504401392.93000001</v>
      </c>
      <c r="E90" s="41">
        <v>3096516.58</v>
      </c>
      <c r="F90" s="40"/>
    </row>
    <row r="91" spans="2:7">
      <c r="B91" s="49" t="s">
        <v>65</v>
      </c>
      <c r="C91" s="41">
        <v>61767.87</v>
      </c>
      <c r="D91" s="41">
        <v>61767.87</v>
      </c>
      <c r="E91" s="41">
        <v>0</v>
      </c>
      <c r="F91" s="40"/>
    </row>
    <row r="92" spans="2:7">
      <c r="B92" s="49" t="s">
        <v>66</v>
      </c>
      <c r="C92" s="41">
        <v>19330449.120000001</v>
      </c>
      <c r="D92" s="41">
        <v>27395067.59</v>
      </c>
      <c r="E92" s="41">
        <v>8064618.4699999997</v>
      </c>
      <c r="F92" s="40"/>
    </row>
    <row r="93" spans="2:7">
      <c r="B93" s="49" t="s">
        <v>67</v>
      </c>
      <c r="C93" s="41">
        <v>28627.59</v>
      </c>
      <c r="D93" s="41">
        <v>0</v>
      </c>
      <c r="E93" s="41">
        <v>-28627.59</v>
      </c>
      <c r="F93" s="40"/>
    </row>
    <row r="94" spans="2:7" ht="15">
      <c r="B94" s="66"/>
      <c r="C94" s="41"/>
      <c r="D94" s="41"/>
      <c r="E94" s="41"/>
      <c r="F94" s="40">
        <v>0</v>
      </c>
    </row>
    <row r="95" spans="2:7">
      <c r="B95" s="39" t="s">
        <v>68</v>
      </c>
      <c r="C95" s="41"/>
      <c r="D95" s="41"/>
      <c r="E95" s="41"/>
      <c r="F95" s="40">
        <v>0</v>
      </c>
    </row>
    <row r="96" spans="2:7">
      <c r="B96" s="49" t="s">
        <v>69</v>
      </c>
      <c r="C96" s="41">
        <v>34094176.219999999</v>
      </c>
      <c r="D96" s="41">
        <v>38467641.420000002</v>
      </c>
      <c r="E96" s="41">
        <v>4373465.2</v>
      </c>
      <c r="F96" s="40"/>
    </row>
    <row r="97" spans="2:6">
      <c r="B97" s="49" t="s">
        <v>70</v>
      </c>
      <c r="C97" s="41">
        <v>28294392.829999998</v>
      </c>
      <c r="D97" s="41">
        <v>28294392.829999998</v>
      </c>
      <c r="E97" s="41">
        <v>0</v>
      </c>
      <c r="F97" s="40"/>
    </row>
    <row r="98" spans="2:6">
      <c r="B98" s="49" t="s">
        <v>71</v>
      </c>
      <c r="C98" s="41">
        <v>2319466.0299999998</v>
      </c>
      <c r="D98" s="41">
        <v>2440664.71</v>
      </c>
      <c r="E98" s="41">
        <v>121198.68</v>
      </c>
      <c r="F98" s="40"/>
    </row>
    <row r="99" spans="2:6">
      <c r="B99" s="49" t="s">
        <v>72</v>
      </c>
      <c r="C99" s="41">
        <v>87810141.760000005</v>
      </c>
      <c r="D99" s="41">
        <v>99875390.829999998</v>
      </c>
      <c r="E99" s="41">
        <v>12065249.07</v>
      </c>
      <c r="F99" s="40"/>
    </row>
    <row r="100" spans="2:6">
      <c r="B100" s="49" t="s">
        <v>73</v>
      </c>
      <c r="C100" s="41">
        <v>52364335.049999997</v>
      </c>
      <c r="D100" s="41">
        <v>52364335.049999997</v>
      </c>
      <c r="E100" s="41">
        <v>0</v>
      </c>
      <c r="F100" s="40"/>
    </row>
    <row r="101" spans="2:6">
      <c r="B101" s="49" t="s">
        <v>74</v>
      </c>
      <c r="C101" s="41">
        <v>8419470.25</v>
      </c>
      <c r="D101" s="41">
        <v>8883763.9000000004</v>
      </c>
      <c r="E101" s="41">
        <v>464293.65</v>
      </c>
      <c r="F101" s="40"/>
    </row>
    <row r="102" spans="2:6">
      <c r="B102" s="49" t="s">
        <v>75</v>
      </c>
      <c r="C102" s="41">
        <v>5233730.46</v>
      </c>
      <c r="D102" s="41">
        <v>5233730.46</v>
      </c>
      <c r="E102" s="41">
        <v>0</v>
      </c>
      <c r="F102" s="40"/>
    </row>
    <row r="103" spans="2:6">
      <c r="B103" s="49" t="s">
        <v>76</v>
      </c>
      <c r="C103" s="41">
        <v>16404305.35</v>
      </c>
      <c r="D103" s="41">
        <v>16465925.52</v>
      </c>
      <c r="E103" s="41">
        <v>61620.17</v>
      </c>
      <c r="F103" s="40"/>
    </row>
    <row r="104" spans="2:6">
      <c r="B104" s="49" t="s">
        <v>77</v>
      </c>
      <c r="C104" s="41">
        <v>30342.86</v>
      </c>
      <c r="D104" s="41">
        <v>30342.86</v>
      </c>
      <c r="E104" s="41">
        <v>0</v>
      </c>
      <c r="F104" s="40"/>
    </row>
    <row r="105" spans="2:6">
      <c r="B105" s="49" t="s">
        <v>78</v>
      </c>
      <c r="C105" s="41">
        <v>1654222.46</v>
      </c>
      <c r="D105" s="41">
        <v>1832621.18</v>
      </c>
      <c r="E105" s="41">
        <v>178398.72</v>
      </c>
      <c r="F105" s="40"/>
    </row>
    <row r="106" spans="2:6">
      <c r="B106" s="49" t="s">
        <v>79</v>
      </c>
      <c r="C106" s="41">
        <v>55895702.619999997</v>
      </c>
      <c r="D106" s="41">
        <v>56224814.340000004</v>
      </c>
      <c r="E106" s="41">
        <v>329111.71999999997</v>
      </c>
      <c r="F106" s="40"/>
    </row>
    <row r="107" spans="2:6">
      <c r="B107" s="49" t="s">
        <v>80</v>
      </c>
      <c r="C107" s="41">
        <v>24530665.789999999</v>
      </c>
      <c r="D107" s="41">
        <v>24530665.789999999</v>
      </c>
      <c r="E107" s="41">
        <v>0</v>
      </c>
      <c r="F107" s="40"/>
    </row>
    <row r="108" spans="2:6">
      <c r="B108" s="49" t="s">
        <v>81</v>
      </c>
      <c r="C108" s="41">
        <v>3326197.56</v>
      </c>
      <c r="D108" s="41">
        <v>3453391.56</v>
      </c>
      <c r="E108" s="41">
        <v>127194</v>
      </c>
      <c r="F108" s="40"/>
    </row>
    <row r="109" spans="2:6">
      <c r="B109" s="49" t="s">
        <v>82</v>
      </c>
      <c r="C109" s="41">
        <v>4535.66</v>
      </c>
      <c r="D109" s="41">
        <v>4535.66</v>
      </c>
      <c r="E109" s="41">
        <v>0</v>
      </c>
      <c r="F109" s="40"/>
    </row>
    <row r="110" spans="2:6">
      <c r="B110" s="49" t="s">
        <v>83</v>
      </c>
      <c r="C110" s="41">
        <v>13392580.83</v>
      </c>
      <c r="D110" s="41">
        <v>16518378.57</v>
      </c>
      <c r="E110" s="41">
        <v>3125797.74</v>
      </c>
      <c r="F110" s="40"/>
    </row>
    <row r="111" spans="2:6">
      <c r="B111" s="49" t="s">
        <v>84</v>
      </c>
      <c r="C111" s="41">
        <v>2308069.5699999998</v>
      </c>
      <c r="D111" s="41">
        <v>2308069.5699999998</v>
      </c>
      <c r="E111" s="41">
        <v>0</v>
      </c>
      <c r="F111" s="40"/>
    </row>
    <row r="112" spans="2:6">
      <c r="B112" s="49" t="s">
        <v>85</v>
      </c>
      <c r="C112" s="41">
        <v>12303007.6</v>
      </c>
      <c r="D112" s="41">
        <v>12168692.6</v>
      </c>
      <c r="E112" s="41">
        <v>-134315</v>
      </c>
      <c r="F112" s="40"/>
    </row>
    <row r="113" spans="2:6">
      <c r="B113" s="49" t="s">
        <v>86</v>
      </c>
      <c r="C113" s="41">
        <v>8680133</v>
      </c>
      <c r="D113" s="41">
        <v>8680133</v>
      </c>
      <c r="E113" s="41">
        <v>0</v>
      </c>
      <c r="F113" s="40"/>
    </row>
    <row r="114" spans="2:6">
      <c r="B114" s="49" t="s">
        <v>87</v>
      </c>
      <c r="C114" s="41">
        <v>41260.29</v>
      </c>
      <c r="D114" s="41">
        <v>41260.29</v>
      </c>
      <c r="E114" s="41">
        <v>0</v>
      </c>
      <c r="F114" s="40"/>
    </row>
    <row r="115" spans="2:6">
      <c r="B115" s="49" t="s">
        <v>88</v>
      </c>
      <c r="C115" s="41">
        <v>9413496.8300000001</v>
      </c>
      <c r="D115" s="41">
        <v>10192176.07</v>
      </c>
      <c r="E115" s="41">
        <v>778679.24</v>
      </c>
      <c r="F115" s="40"/>
    </row>
    <row r="116" spans="2:6">
      <c r="B116" s="49" t="s">
        <v>89</v>
      </c>
      <c r="C116" s="41">
        <v>10664222.890000001</v>
      </c>
      <c r="D116" s="41">
        <v>10664222.890000001</v>
      </c>
      <c r="E116" s="41">
        <v>0</v>
      </c>
      <c r="F116" s="40"/>
    </row>
    <row r="117" spans="2:6">
      <c r="B117" s="49" t="s">
        <v>90</v>
      </c>
      <c r="C117" s="41">
        <v>114573.94</v>
      </c>
      <c r="D117" s="41">
        <v>114573.94</v>
      </c>
      <c r="E117" s="41">
        <v>0</v>
      </c>
      <c r="F117" s="40"/>
    </row>
    <row r="118" spans="2:6">
      <c r="B118" s="49" t="s">
        <v>91</v>
      </c>
      <c r="C118" s="41">
        <v>850312.03</v>
      </c>
      <c r="D118" s="41">
        <v>850312.03</v>
      </c>
      <c r="E118" s="41">
        <v>0</v>
      </c>
      <c r="F118" s="40"/>
    </row>
    <row r="119" spans="2:6">
      <c r="B119" s="49" t="s">
        <v>92</v>
      </c>
      <c r="C119" s="41">
        <v>838593.64</v>
      </c>
      <c r="D119" s="41">
        <v>838593.64</v>
      </c>
      <c r="E119" s="41">
        <v>0</v>
      </c>
      <c r="F119" s="40"/>
    </row>
    <row r="120" spans="2:6">
      <c r="B120" s="49" t="s">
        <v>93</v>
      </c>
      <c r="C120" s="41">
        <v>4036254.74</v>
      </c>
      <c r="D120" s="41">
        <v>4716470.54</v>
      </c>
      <c r="E120" s="41">
        <v>680215.8</v>
      </c>
      <c r="F120" s="40"/>
    </row>
    <row r="121" spans="2:6">
      <c r="B121" s="49" t="s">
        <v>94</v>
      </c>
      <c r="C121" s="41">
        <v>151264.07</v>
      </c>
      <c r="D121" s="41">
        <v>151264.07</v>
      </c>
      <c r="E121" s="41">
        <v>0</v>
      </c>
      <c r="F121" s="40"/>
    </row>
    <row r="122" spans="2:6">
      <c r="B122" s="49" t="s">
        <v>95</v>
      </c>
      <c r="C122" s="41">
        <v>8897495.9700000007</v>
      </c>
      <c r="D122" s="41">
        <v>12794655.25</v>
      </c>
      <c r="E122" s="41">
        <v>3897159.28</v>
      </c>
      <c r="F122" s="40"/>
    </row>
    <row r="123" spans="2:6">
      <c r="B123" s="49" t="s">
        <v>96</v>
      </c>
      <c r="C123" s="41">
        <v>654323.49</v>
      </c>
      <c r="D123" s="41">
        <v>654323.49</v>
      </c>
      <c r="E123" s="41">
        <v>0</v>
      </c>
      <c r="F123" s="40"/>
    </row>
    <row r="124" spans="2:6">
      <c r="B124" s="49" t="s">
        <v>97</v>
      </c>
      <c r="C124" s="41">
        <v>1813141.06</v>
      </c>
      <c r="D124" s="41">
        <v>2000448.58</v>
      </c>
      <c r="E124" s="41">
        <v>187307.51999999999</v>
      </c>
      <c r="F124" s="40"/>
    </row>
    <row r="125" spans="2:6">
      <c r="B125" s="49" t="s">
        <v>98</v>
      </c>
      <c r="C125" s="41">
        <v>3952424.25</v>
      </c>
      <c r="D125" s="41">
        <v>3952424.25</v>
      </c>
      <c r="E125" s="41">
        <v>0</v>
      </c>
      <c r="F125" s="40"/>
    </row>
    <row r="126" spans="2:6">
      <c r="B126" s="49" t="s">
        <v>99</v>
      </c>
      <c r="C126" s="41">
        <v>14047.03</v>
      </c>
      <c r="D126" s="41">
        <v>14047.03</v>
      </c>
      <c r="E126" s="41">
        <v>0</v>
      </c>
      <c r="F126" s="40"/>
    </row>
    <row r="127" spans="2:6">
      <c r="B127" s="49" t="s">
        <v>100</v>
      </c>
      <c r="C127" s="41">
        <v>850614.92</v>
      </c>
      <c r="D127" s="41">
        <v>850614.92</v>
      </c>
      <c r="E127" s="41">
        <v>0</v>
      </c>
      <c r="F127" s="40"/>
    </row>
    <row r="128" spans="2:6">
      <c r="B128" s="49"/>
      <c r="C128" s="41"/>
      <c r="D128" s="41"/>
      <c r="E128" s="41"/>
      <c r="F128" s="40"/>
    </row>
    <row r="129" spans="2:6">
      <c r="B129" s="49"/>
      <c r="C129" s="41"/>
      <c r="D129" s="41"/>
      <c r="E129" s="41"/>
      <c r="F129" s="40"/>
    </row>
    <row r="130" spans="2:6">
      <c r="B130" s="39" t="s">
        <v>101</v>
      </c>
      <c r="C130" s="41"/>
      <c r="D130" s="41"/>
      <c r="E130" s="41"/>
      <c r="F130" s="40">
        <v>0</v>
      </c>
    </row>
    <row r="131" spans="2:6">
      <c r="B131" s="49" t="s">
        <v>102</v>
      </c>
      <c r="C131" s="41">
        <v>-14181979.59</v>
      </c>
      <c r="D131" s="41">
        <v>-14181979.59</v>
      </c>
      <c r="E131" s="41">
        <v>0</v>
      </c>
      <c r="F131" s="40" t="s">
        <v>103</v>
      </c>
    </row>
    <row r="132" spans="2:6">
      <c r="B132" s="49" t="s">
        <v>104</v>
      </c>
      <c r="C132" s="41">
        <v>-14661571.640000001</v>
      </c>
      <c r="D132" s="41">
        <v>-14661571.640000001</v>
      </c>
      <c r="E132" s="41">
        <v>0</v>
      </c>
      <c r="F132" s="40" t="s">
        <v>103</v>
      </c>
    </row>
    <row r="133" spans="2:6">
      <c r="B133" s="49" t="s">
        <v>105</v>
      </c>
      <c r="C133" s="41">
        <v>-527814</v>
      </c>
      <c r="D133" s="41">
        <v>-527814</v>
      </c>
      <c r="E133" s="41">
        <v>0</v>
      </c>
      <c r="F133" s="40" t="s">
        <v>103</v>
      </c>
    </row>
    <row r="134" spans="2:6">
      <c r="B134" s="49" t="s">
        <v>106</v>
      </c>
      <c r="C134" s="41">
        <v>-796755.79</v>
      </c>
      <c r="D134" s="41">
        <v>-796755.79</v>
      </c>
      <c r="E134" s="41">
        <v>0</v>
      </c>
      <c r="F134" s="40" t="s">
        <v>103</v>
      </c>
    </row>
    <row r="135" spans="2:6">
      <c r="B135" s="49" t="s">
        <v>107</v>
      </c>
      <c r="C135" s="41">
        <v>-86570739.569999993</v>
      </c>
      <c r="D135" s="41">
        <v>-86570739.569999993</v>
      </c>
      <c r="E135" s="41">
        <v>0</v>
      </c>
      <c r="F135" s="40" t="s">
        <v>103</v>
      </c>
    </row>
    <row r="136" spans="2:6">
      <c r="B136" s="49" t="s">
        <v>108</v>
      </c>
      <c r="C136" s="41">
        <v>-6466828.1100000003</v>
      </c>
      <c r="D136" s="41">
        <v>-6466828.1100000003</v>
      </c>
      <c r="E136" s="41">
        <v>0</v>
      </c>
      <c r="F136" s="40" t="s">
        <v>103</v>
      </c>
    </row>
    <row r="137" spans="2:6">
      <c r="B137" s="49" t="s">
        <v>109</v>
      </c>
      <c r="C137" s="41">
        <v>-3523621.07</v>
      </c>
      <c r="D137" s="41">
        <v>-3523621.07</v>
      </c>
      <c r="E137" s="41">
        <v>0</v>
      </c>
      <c r="F137" s="40" t="s">
        <v>103</v>
      </c>
    </row>
    <row r="138" spans="2:6">
      <c r="B138" s="49" t="s">
        <v>110</v>
      </c>
      <c r="C138" s="41">
        <v>-3917</v>
      </c>
      <c r="D138" s="41">
        <v>-3917</v>
      </c>
      <c r="E138" s="41">
        <v>0</v>
      </c>
      <c r="F138" s="40" t="s">
        <v>103</v>
      </c>
    </row>
    <row r="139" spans="2:6">
      <c r="B139" s="49" t="s">
        <v>111</v>
      </c>
      <c r="C139" s="41">
        <v>-389597</v>
      </c>
      <c r="D139" s="41">
        <v>-389597</v>
      </c>
      <c r="E139" s="41">
        <v>0</v>
      </c>
      <c r="F139" s="40" t="s">
        <v>103</v>
      </c>
    </row>
    <row r="140" spans="2:6">
      <c r="B140" s="49" t="s">
        <v>112</v>
      </c>
      <c r="C140" s="41">
        <v>-38696844.189999998</v>
      </c>
      <c r="D140" s="41">
        <v>-38696844.189999998</v>
      </c>
      <c r="E140" s="41">
        <v>0</v>
      </c>
      <c r="F140" s="40" t="s">
        <v>103</v>
      </c>
    </row>
    <row r="141" spans="2:6">
      <c r="B141" s="49" t="s">
        <v>113</v>
      </c>
      <c r="C141" s="41">
        <v>-234753</v>
      </c>
      <c r="D141" s="41">
        <v>-234753</v>
      </c>
      <c r="E141" s="41">
        <v>0</v>
      </c>
      <c r="F141" s="40" t="s">
        <v>103</v>
      </c>
    </row>
    <row r="142" spans="2:6">
      <c r="B142" s="49" t="s">
        <v>114</v>
      </c>
      <c r="C142" s="41">
        <v>-2954281.96</v>
      </c>
      <c r="D142" s="41">
        <v>-2954281.96</v>
      </c>
      <c r="E142" s="41">
        <v>0</v>
      </c>
      <c r="F142" s="40" t="s">
        <v>103</v>
      </c>
    </row>
    <row r="143" spans="2:6">
      <c r="B143" s="49" t="s">
        <v>115</v>
      </c>
      <c r="C143" s="41">
        <v>-16893898.399999999</v>
      </c>
      <c r="D143" s="41">
        <v>-16759583.4</v>
      </c>
      <c r="E143" s="41">
        <v>134315</v>
      </c>
      <c r="F143" s="40" t="s">
        <v>103</v>
      </c>
    </row>
    <row r="144" spans="2:6">
      <c r="B144" s="49" t="s">
        <v>116</v>
      </c>
      <c r="C144" s="41">
        <v>-16339</v>
      </c>
      <c r="D144" s="41">
        <v>-16339</v>
      </c>
      <c r="E144" s="41">
        <v>0</v>
      </c>
      <c r="F144" s="40" t="s">
        <v>103</v>
      </c>
    </row>
    <row r="145" spans="2:6">
      <c r="B145" s="49" t="s">
        <v>117</v>
      </c>
      <c r="C145" s="41">
        <v>-40197</v>
      </c>
      <c r="D145" s="41">
        <v>-40197</v>
      </c>
      <c r="E145" s="41">
        <v>0</v>
      </c>
      <c r="F145" s="40" t="s">
        <v>103</v>
      </c>
    </row>
    <row r="146" spans="2:6">
      <c r="B146" s="49" t="s">
        <v>118</v>
      </c>
      <c r="C146" s="41">
        <v>-9046975.8499999996</v>
      </c>
      <c r="D146" s="41">
        <v>-9046975.8499999996</v>
      </c>
      <c r="E146" s="41">
        <v>0</v>
      </c>
      <c r="F146" s="40" t="s">
        <v>103</v>
      </c>
    </row>
    <row r="147" spans="2:6">
      <c r="B147" s="49" t="s">
        <v>119</v>
      </c>
      <c r="C147" s="41">
        <v>-16515</v>
      </c>
      <c r="D147" s="41">
        <v>-16515</v>
      </c>
      <c r="E147" s="41">
        <v>0</v>
      </c>
      <c r="F147" s="40" t="s">
        <v>103</v>
      </c>
    </row>
    <row r="148" spans="2:6">
      <c r="B148" s="49" t="s">
        <v>120</v>
      </c>
      <c r="C148" s="41">
        <v>-913370.77</v>
      </c>
      <c r="D148" s="41">
        <v>-913370.77</v>
      </c>
      <c r="E148" s="41">
        <v>0</v>
      </c>
      <c r="F148" s="40" t="s">
        <v>103</v>
      </c>
    </row>
    <row r="149" spans="2:6">
      <c r="B149" s="49" t="s">
        <v>121</v>
      </c>
      <c r="C149" s="41">
        <v>-714599.72</v>
      </c>
      <c r="D149" s="41">
        <v>-714599.72</v>
      </c>
      <c r="E149" s="41">
        <v>0</v>
      </c>
      <c r="F149" s="40" t="s">
        <v>103</v>
      </c>
    </row>
    <row r="150" spans="2:6">
      <c r="B150" s="49" t="s">
        <v>122</v>
      </c>
      <c r="C150" s="41">
        <v>-1165684.25</v>
      </c>
      <c r="D150" s="41">
        <v>-1165684.25</v>
      </c>
      <c r="E150" s="41">
        <v>0</v>
      </c>
      <c r="F150" s="40" t="s">
        <v>103</v>
      </c>
    </row>
    <row r="151" spans="2:6">
      <c r="B151" s="49" t="s">
        <v>123</v>
      </c>
      <c r="C151" s="41">
        <v>-3504767.38</v>
      </c>
      <c r="D151" s="41">
        <v>-3504767.38</v>
      </c>
      <c r="E151" s="41">
        <v>0</v>
      </c>
      <c r="F151" s="40" t="s">
        <v>103</v>
      </c>
    </row>
    <row r="152" spans="2:6" ht="15">
      <c r="B152" s="67"/>
      <c r="C152" s="44"/>
      <c r="D152" s="68"/>
      <c r="E152" s="68"/>
      <c r="F152" s="44">
        <v>0</v>
      </c>
    </row>
    <row r="153" spans="2:6">
      <c r="C153" s="37">
        <f>SUM(C87:C152)</f>
        <v>973712961.33000004</v>
      </c>
      <c r="D153" s="37">
        <f>SUM(D87:D152)</f>
        <v>1019086866.86</v>
      </c>
      <c r="E153" s="37">
        <f>SUM(E87:E152)</f>
        <v>45373905.530000001</v>
      </c>
      <c r="F153" s="69"/>
    </row>
    <row r="154" spans="2:6">
      <c r="D154" s="70"/>
      <c r="E154" s="70"/>
    </row>
    <row r="155" spans="2:6">
      <c r="D155" s="70"/>
      <c r="E155" s="70"/>
    </row>
    <row r="156" spans="2:6">
      <c r="B156" s="19" t="s">
        <v>124</v>
      </c>
      <c r="C156" s="20" t="s">
        <v>57</v>
      </c>
      <c r="D156" s="20" t="s">
        <v>58</v>
      </c>
      <c r="E156" s="20" t="s">
        <v>59</v>
      </c>
      <c r="F156" s="20" t="s">
        <v>60</v>
      </c>
    </row>
    <row r="157" spans="2:6">
      <c r="B157" s="53" t="s">
        <v>125</v>
      </c>
      <c r="C157" s="22"/>
      <c r="D157" s="22"/>
      <c r="E157" s="22"/>
      <c r="F157" s="22"/>
    </row>
    <row r="158" spans="2:6">
      <c r="B158" s="54" t="s">
        <v>44</v>
      </c>
      <c r="C158" s="25"/>
      <c r="D158" s="25"/>
      <c r="E158" s="25"/>
      <c r="F158" s="25"/>
    </row>
    <row r="159" spans="2:6">
      <c r="B159" s="39" t="s">
        <v>126</v>
      </c>
      <c r="C159" s="25"/>
      <c r="D159" s="25"/>
      <c r="E159" s="25"/>
      <c r="F159" s="25"/>
    </row>
    <row r="160" spans="2:6">
      <c r="B160" s="39"/>
      <c r="C160" s="25"/>
      <c r="D160" s="25"/>
      <c r="E160" s="25"/>
      <c r="F160" s="25"/>
    </row>
    <row r="161" spans="2:6">
      <c r="B161" s="39"/>
      <c r="C161" s="25"/>
      <c r="D161" s="25"/>
      <c r="E161" s="25"/>
      <c r="F161" s="25"/>
    </row>
    <row r="162" spans="2:6" ht="15">
      <c r="B162" s="67"/>
      <c r="C162" s="36"/>
      <c r="D162" s="36"/>
      <c r="E162" s="36"/>
      <c r="F162" s="36"/>
    </row>
    <row r="163" spans="2:6">
      <c r="C163" s="20">
        <f>SUM(C161:C162)</f>
        <v>0</v>
      </c>
      <c r="D163" s="20">
        <f>SUM(D161:D162)</f>
        <v>0</v>
      </c>
      <c r="E163" s="20">
        <f>SUM(E161:E162)</f>
        <v>0</v>
      </c>
      <c r="F163" s="69"/>
    </row>
    <row r="166" spans="2:6">
      <c r="B166" s="19" t="s">
        <v>127</v>
      </c>
      <c r="C166" s="20" t="s">
        <v>8</v>
      </c>
    </row>
    <row r="167" spans="2:6">
      <c r="B167" s="53" t="s">
        <v>128</v>
      </c>
      <c r="C167" s="22"/>
    </row>
    <row r="168" spans="2:6">
      <c r="B168" s="39"/>
      <c r="C168" s="25"/>
    </row>
    <row r="169" spans="2:6">
      <c r="B169" s="43"/>
      <c r="C169" s="36"/>
    </row>
    <row r="170" spans="2:6">
      <c r="C170" s="20">
        <f>SUM(C168:C169)</f>
        <v>0</v>
      </c>
    </row>
    <row r="171" spans="2:6" ht="15">
      <c r="B171"/>
    </row>
    <row r="173" spans="2:6">
      <c r="B173" s="71" t="s">
        <v>129</v>
      </c>
      <c r="C173" s="72" t="s">
        <v>8</v>
      </c>
      <c r="D173" s="73" t="s">
        <v>130</v>
      </c>
    </row>
    <row r="174" spans="2:6">
      <c r="B174" s="74"/>
      <c r="C174" s="75"/>
      <c r="D174" s="76"/>
    </row>
    <row r="175" spans="2:6">
      <c r="B175" s="77" t="s">
        <v>131</v>
      </c>
      <c r="C175" s="78">
        <v>82669.009999999995</v>
      </c>
      <c r="D175" s="79"/>
    </row>
    <row r="176" spans="2:6">
      <c r="B176" s="54"/>
      <c r="C176" s="80"/>
      <c r="D176" s="80"/>
    </row>
    <row r="177" spans="2:15">
      <c r="B177" s="81"/>
      <c r="C177" s="80"/>
      <c r="D177" s="80"/>
    </row>
    <row r="178" spans="2:15">
      <c r="B178" s="82"/>
      <c r="C178" s="83"/>
      <c r="D178" s="83"/>
    </row>
    <row r="179" spans="2:15">
      <c r="C179" s="84">
        <f>SUM(C175:C178)</f>
        <v>82669.009999999995</v>
      </c>
      <c r="D179" s="20"/>
    </row>
    <row r="183" spans="2:15">
      <c r="B183" s="11" t="s">
        <v>132</v>
      </c>
    </row>
    <row r="185" spans="2:15">
      <c r="B185" s="71" t="s">
        <v>133</v>
      </c>
      <c r="C185" s="72" t="s">
        <v>8</v>
      </c>
      <c r="D185" s="20" t="s">
        <v>26</v>
      </c>
      <c r="E185" s="20" t="s">
        <v>27</v>
      </c>
      <c r="F185" s="20" t="s">
        <v>28</v>
      </c>
    </row>
    <row r="186" spans="2:15">
      <c r="B186" s="53" t="s">
        <v>134</v>
      </c>
      <c r="C186" s="65"/>
      <c r="D186" s="65"/>
      <c r="E186" s="65"/>
      <c r="F186" s="65"/>
      <c r="G186" s="3" t="s">
        <v>135</v>
      </c>
      <c r="H186" s="27"/>
      <c r="I186" s="27"/>
      <c r="J186" s="9"/>
      <c r="K186" s="9"/>
      <c r="L186" s="9"/>
      <c r="M186" s="9"/>
      <c r="N186" s="9"/>
      <c r="O186" s="9"/>
    </row>
    <row r="187" spans="2:15">
      <c r="B187" s="49" t="s">
        <v>136</v>
      </c>
      <c r="C187" s="41">
        <v>171229.25</v>
      </c>
      <c r="D187" s="41">
        <v>171229.25</v>
      </c>
      <c r="E187" s="41"/>
      <c r="F187" s="41"/>
      <c r="H187" s="27"/>
      <c r="I187" s="27"/>
      <c r="J187" s="9"/>
      <c r="K187" s="9"/>
      <c r="L187" s="9"/>
      <c r="M187" s="9"/>
      <c r="N187" s="9"/>
      <c r="O187" s="9"/>
    </row>
    <row r="188" spans="2:15">
      <c r="B188" s="49" t="s">
        <v>137</v>
      </c>
      <c r="C188" s="41">
        <v>9617280.2300000004</v>
      </c>
      <c r="D188" s="41">
        <v>9617280.2300000004</v>
      </c>
      <c r="E188" s="41"/>
      <c r="F188" s="41"/>
      <c r="H188" s="27"/>
      <c r="I188" s="27"/>
      <c r="J188" s="9"/>
      <c r="K188" s="9"/>
      <c r="L188" s="9"/>
      <c r="M188" s="9"/>
      <c r="N188" s="9"/>
      <c r="O188" s="9"/>
    </row>
    <row r="189" spans="2:15">
      <c r="B189" s="49" t="s">
        <v>138</v>
      </c>
      <c r="C189" s="41">
        <v>4983112.2699999996</v>
      </c>
      <c r="D189" s="41">
        <v>4983112.2699999996</v>
      </c>
      <c r="E189" s="41"/>
      <c r="F189" s="41"/>
      <c r="H189" s="27"/>
      <c r="I189" s="27"/>
      <c r="J189" s="9"/>
      <c r="K189" s="9"/>
      <c r="L189" s="9"/>
      <c r="M189" s="9"/>
      <c r="N189" s="9"/>
      <c r="O189" s="9"/>
    </row>
    <row r="190" spans="2:15">
      <c r="B190" s="49" t="s">
        <v>139</v>
      </c>
      <c r="C190" s="41">
        <v>947092.61</v>
      </c>
      <c r="D190" s="41">
        <v>947092.61</v>
      </c>
      <c r="E190" s="41"/>
      <c r="F190" s="41"/>
      <c r="H190" s="27"/>
      <c r="I190" s="27"/>
      <c r="J190" s="9"/>
      <c r="K190" s="9"/>
      <c r="L190" s="9"/>
      <c r="M190" s="9"/>
      <c r="N190" s="9"/>
      <c r="O190" s="9"/>
    </row>
    <row r="191" spans="2:15">
      <c r="B191" s="49" t="s">
        <v>140</v>
      </c>
      <c r="C191" s="41">
        <v>5984789.3200000003</v>
      </c>
      <c r="D191" s="41">
        <v>5984789.3200000003</v>
      </c>
      <c r="E191" s="41"/>
      <c r="F191" s="41"/>
      <c r="H191" s="27"/>
      <c r="I191" s="27"/>
      <c r="J191" s="9"/>
      <c r="K191" s="9"/>
      <c r="L191" s="9"/>
      <c r="M191" s="9"/>
      <c r="N191" s="9"/>
      <c r="O191" s="9"/>
    </row>
    <row r="192" spans="2:15">
      <c r="B192" s="49" t="s">
        <v>141</v>
      </c>
      <c r="C192" s="41">
        <v>74738.53</v>
      </c>
      <c r="D192" s="41">
        <v>74738.53</v>
      </c>
      <c r="E192" s="41"/>
      <c r="F192" s="41"/>
      <c r="H192" s="27"/>
      <c r="I192" s="27"/>
      <c r="J192" s="9"/>
      <c r="K192" s="9"/>
      <c r="L192" s="9"/>
      <c r="M192" s="9"/>
      <c r="N192" s="9"/>
      <c r="O192" s="9"/>
    </row>
    <row r="193" spans="2:15">
      <c r="B193" s="49" t="s">
        <v>142</v>
      </c>
      <c r="C193" s="41">
        <v>1748.69</v>
      </c>
      <c r="D193" s="41">
        <v>1748.69</v>
      </c>
      <c r="E193" s="41"/>
      <c r="F193" s="41"/>
      <c r="H193" s="27"/>
      <c r="I193" s="27"/>
      <c r="J193" s="9"/>
      <c r="K193" s="9"/>
      <c r="L193" s="9"/>
      <c r="M193" s="9"/>
      <c r="N193" s="9"/>
      <c r="O193" s="9"/>
    </row>
    <row r="194" spans="2:15">
      <c r="B194" s="49" t="s">
        <v>143</v>
      </c>
      <c r="C194" s="41">
        <v>17979.990000000002</v>
      </c>
      <c r="D194" s="41">
        <v>17979.990000000002</v>
      </c>
      <c r="E194" s="41"/>
      <c r="F194" s="41"/>
      <c r="H194" s="27"/>
      <c r="I194" s="27"/>
      <c r="J194" s="9"/>
      <c r="K194" s="9"/>
      <c r="L194" s="9"/>
      <c r="M194" s="9"/>
      <c r="N194" s="9"/>
      <c r="O194" s="9"/>
    </row>
    <row r="195" spans="2:15">
      <c r="B195" s="49" t="s">
        <v>144</v>
      </c>
      <c r="C195" s="41">
        <v>1796.59</v>
      </c>
      <c r="D195" s="41">
        <v>1796.59</v>
      </c>
      <c r="E195" s="41"/>
      <c r="F195" s="41"/>
      <c r="H195" s="27"/>
      <c r="I195" s="27"/>
      <c r="J195" s="9"/>
      <c r="K195" s="9"/>
      <c r="L195" s="9"/>
      <c r="M195" s="9"/>
      <c r="N195" s="9"/>
      <c r="O195" s="9"/>
    </row>
    <row r="196" spans="2:15">
      <c r="B196" s="49" t="s">
        <v>145</v>
      </c>
      <c r="C196" s="41">
        <v>175.92</v>
      </c>
      <c r="D196" s="41">
        <v>175.92</v>
      </c>
      <c r="E196" s="41"/>
      <c r="F196" s="41"/>
      <c r="H196" s="27"/>
      <c r="I196" s="27"/>
      <c r="J196" s="9"/>
      <c r="K196" s="9"/>
      <c r="L196" s="9"/>
      <c r="M196" s="9"/>
      <c r="N196" s="9"/>
      <c r="O196" s="9"/>
    </row>
    <row r="197" spans="2:15">
      <c r="B197" s="49" t="s">
        <v>146</v>
      </c>
      <c r="C197" s="41">
        <v>1811159.65</v>
      </c>
      <c r="D197" s="41">
        <v>1811159.65</v>
      </c>
      <c r="E197" s="41"/>
      <c r="F197" s="41"/>
      <c r="H197" s="27"/>
      <c r="I197" s="27"/>
      <c r="J197" s="9"/>
      <c r="K197" s="9"/>
      <c r="L197" s="9"/>
      <c r="M197" s="9"/>
      <c r="N197" s="9"/>
      <c r="O197" s="9"/>
    </row>
    <row r="198" spans="2:15">
      <c r="B198" s="49" t="s">
        <v>147</v>
      </c>
      <c r="C198" s="41">
        <v>825041.69</v>
      </c>
      <c r="D198" s="41">
        <v>825041.69</v>
      </c>
      <c r="E198" s="41"/>
      <c r="F198" s="41"/>
      <c r="H198" s="27"/>
      <c r="I198" s="27"/>
      <c r="J198" s="9"/>
      <c r="K198" s="9"/>
      <c r="L198" s="9"/>
      <c r="M198" s="9"/>
      <c r="N198" s="9"/>
      <c r="O198" s="9"/>
    </row>
    <row r="199" spans="2:15">
      <c r="B199" s="49" t="s">
        <v>148</v>
      </c>
      <c r="C199" s="41">
        <v>31465990.289999999</v>
      </c>
      <c r="D199" s="41">
        <v>31465990.289999999</v>
      </c>
      <c r="E199" s="41"/>
      <c r="F199" s="41"/>
      <c r="H199" s="27"/>
      <c r="I199" s="27"/>
      <c r="J199" s="9"/>
      <c r="K199" s="9"/>
      <c r="L199" s="9"/>
      <c r="M199" s="9"/>
      <c r="N199" s="9"/>
      <c r="O199" s="9"/>
    </row>
    <row r="200" spans="2:15">
      <c r="B200" s="49" t="s">
        <v>149</v>
      </c>
      <c r="C200" s="41">
        <v>29276898.09</v>
      </c>
      <c r="D200" s="41">
        <v>29276898.09</v>
      </c>
      <c r="E200" s="41"/>
      <c r="F200" s="41"/>
      <c r="H200" s="27"/>
      <c r="I200" s="27"/>
      <c r="J200" s="9"/>
      <c r="K200" s="9"/>
      <c r="L200" s="9"/>
      <c r="M200" s="9"/>
      <c r="N200" s="9"/>
      <c r="O200" s="9"/>
    </row>
    <row r="201" spans="2:15">
      <c r="B201" s="49" t="s">
        <v>150</v>
      </c>
      <c r="C201" s="41">
        <v>24640.71</v>
      </c>
      <c r="D201" s="41">
        <v>24640.71</v>
      </c>
      <c r="E201" s="41"/>
      <c r="F201" s="41"/>
      <c r="H201" s="27"/>
      <c r="I201" s="27"/>
      <c r="J201" s="9"/>
      <c r="K201" s="9"/>
      <c r="L201" s="9"/>
      <c r="M201" s="9"/>
      <c r="N201" s="9"/>
      <c r="O201" s="9"/>
    </row>
    <row r="202" spans="2:15">
      <c r="B202" s="49" t="s">
        <v>151</v>
      </c>
      <c r="C202" s="41">
        <v>379.7</v>
      </c>
      <c r="D202" s="41">
        <v>379.7</v>
      </c>
      <c r="E202" s="41"/>
      <c r="F202" s="41"/>
      <c r="H202" s="27"/>
      <c r="I202" s="27"/>
      <c r="J202" s="9"/>
      <c r="K202" s="9"/>
      <c r="L202" s="9"/>
      <c r="M202" s="9"/>
      <c r="N202" s="9"/>
      <c r="O202" s="9"/>
    </row>
    <row r="203" spans="2:15">
      <c r="B203" s="49" t="s">
        <v>152</v>
      </c>
      <c r="C203" s="41">
        <v>129660</v>
      </c>
      <c r="D203" s="41">
        <v>129660</v>
      </c>
      <c r="E203" s="41"/>
      <c r="F203" s="41"/>
      <c r="H203" s="27"/>
      <c r="I203" s="27"/>
      <c r="J203" s="9"/>
      <c r="K203" s="9"/>
      <c r="L203" s="9"/>
      <c r="M203" s="9"/>
      <c r="N203" s="9"/>
      <c r="O203" s="9"/>
    </row>
    <row r="204" spans="2:15">
      <c r="B204" s="49" t="s">
        <v>153</v>
      </c>
      <c r="C204" s="41">
        <v>5639067.4000000004</v>
      </c>
      <c r="D204" s="41">
        <v>5639067.4000000004</v>
      </c>
      <c r="E204" s="41"/>
      <c r="F204" s="41"/>
      <c r="H204" s="27"/>
      <c r="I204" s="27"/>
      <c r="J204" s="9"/>
      <c r="K204" s="9"/>
      <c r="L204" s="9"/>
      <c r="M204" s="9"/>
      <c r="N204" s="9"/>
      <c r="O204" s="9"/>
    </row>
    <row r="205" spans="2:15">
      <c r="B205" s="49" t="s">
        <v>154</v>
      </c>
      <c r="C205" s="41">
        <v>2914.98</v>
      </c>
      <c r="D205" s="41">
        <v>2914.98</v>
      </c>
      <c r="E205" s="41"/>
      <c r="F205" s="41"/>
      <c r="H205" s="27"/>
      <c r="I205" s="27"/>
      <c r="J205" s="9"/>
      <c r="K205" s="9"/>
      <c r="L205" s="9"/>
      <c r="M205" s="9"/>
      <c r="N205" s="9"/>
      <c r="O205" s="9"/>
    </row>
    <row r="206" spans="2:15">
      <c r="B206" s="49" t="s">
        <v>155</v>
      </c>
      <c r="C206" s="41">
        <v>2141.38</v>
      </c>
      <c r="D206" s="41">
        <v>2141.38</v>
      </c>
      <c r="E206" s="41"/>
      <c r="F206" s="41"/>
      <c r="H206" s="27"/>
      <c r="I206" s="27"/>
      <c r="J206" s="9"/>
      <c r="K206" s="9"/>
      <c r="L206" s="9"/>
      <c r="M206" s="9"/>
      <c r="N206" s="9"/>
      <c r="O206" s="9"/>
    </row>
    <row r="207" spans="2:15">
      <c r="B207" s="49" t="s">
        <v>156</v>
      </c>
      <c r="C207" s="41">
        <v>2802.01</v>
      </c>
      <c r="D207" s="41">
        <v>2802.01</v>
      </c>
      <c r="E207" s="41"/>
      <c r="F207" s="41"/>
      <c r="H207" s="27"/>
      <c r="I207" s="27"/>
      <c r="J207" s="9"/>
      <c r="K207" s="9"/>
      <c r="L207" s="9"/>
      <c r="M207" s="9"/>
      <c r="N207" s="9"/>
      <c r="O207" s="9"/>
    </row>
    <row r="208" spans="2:15">
      <c r="B208" s="49" t="s">
        <v>157</v>
      </c>
      <c r="C208" s="41">
        <v>186431.76</v>
      </c>
      <c r="D208" s="41">
        <v>186431.76</v>
      </c>
      <c r="E208" s="41"/>
      <c r="F208" s="41"/>
      <c r="H208" s="27"/>
      <c r="I208" s="27"/>
      <c r="J208" s="9"/>
      <c r="K208" s="9"/>
      <c r="L208" s="9"/>
      <c r="M208" s="9"/>
      <c r="N208" s="9"/>
      <c r="O208" s="9"/>
    </row>
    <row r="209" spans="2:15">
      <c r="B209" s="49" t="s">
        <v>158</v>
      </c>
      <c r="C209" s="41">
        <v>287299.67</v>
      </c>
      <c r="D209" s="41">
        <v>287299.67</v>
      </c>
      <c r="E209" s="41"/>
      <c r="F209" s="41"/>
      <c r="H209" s="27"/>
      <c r="I209" s="27"/>
      <c r="J209" s="9"/>
      <c r="K209" s="9"/>
      <c r="L209" s="9"/>
      <c r="M209" s="9"/>
      <c r="N209" s="9"/>
      <c r="O209" s="9"/>
    </row>
    <row r="210" spans="2:15">
      <c r="B210" s="49" t="s">
        <v>159</v>
      </c>
      <c r="C210" s="41">
        <v>25433.63</v>
      </c>
      <c r="D210" s="41">
        <v>25433.63</v>
      </c>
      <c r="E210" s="41"/>
      <c r="F210" s="41"/>
      <c r="H210" s="27"/>
      <c r="I210" s="27"/>
      <c r="J210" s="9"/>
      <c r="K210" s="9"/>
      <c r="L210" s="9"/>
      <c r="M210" s="9"/>
      <c r="N210" s="9"/>
      <c r="O210" s="9"/>
    </row>
    <row r="211" spans="2:15">
      <c r="B211" s="49" t="s">
        <v>160</v>
      </c>
      <c r="C211" s="41">
        <v>345675.27</v>
      </c>
      <c r="D211" s="41">
        <v>345675.27</v>
      </c>
      <c r="E211" s="41"/>
      <c r="F211" s="41"/>
      <c r="H211" s="27"/>
      <c r="I211" s="27"/>
      <c r="J211" s="9"/>
      <c r="K211" s="9"/>
      <c r="L211" s="9"/>
      <c r="M211" s="9"/>
      <c r="N211" s="9"/>
      <c r="O211" s="9"/>
    </row>
    <row r="212" spans="2:15">
      <c r="B212" s="49" t="s">
        <v>161</v>
      </c>
      <c r="C212" s="41">
        <v>44016.3</v>
      </c>
      <c r="D212" s="41">
        <v>44016.3</v>
      </c>
      <c r="E212" s="41"/>
      <c r="F212" s="41"/>
      <c r="H212" s="27"/>
      <c r="I212" s="27"/>
      <c r="J212" s="9"/>
      <c r="K212" s="9"/>
      <c r="L212" s="9"/>
      <c r="M212" s="9"/>
      <c r="N212" s="9"/>
      <c r="O212" s="9"/>
    </row>
    <row r="213" spans="2:15">
      <c r="B213" s="49" t="s">
        <v>162</v>
      </c>
      <c r="C213" s="41">
        <v>1237158.26</v>
      </c>
      <c r="D213" s="41">
        <v>1237158.26</v>
      </c>
      <c r="E213" s="41"/>
      <c r="F213" s="41"/>
      <c r="H213" s="27"/>
      <c r="I213" s="27"/>
      <c r="J213" s="9"/>
      <c r="K213" s="9"/>
      <c r="L213" s="9"/>
      <c r="M213" s="9"/>
      <c r="N213" s="9"/>
      <c r="O213" s="9"/>
    </row>
    <row r="214" spans="2:15">
      <c r="B214" s="49" t="s">
        <v>163</v>
      </c>
      <c r="C214" s="41">
        <v>3750</v>
      </c>
      <c r="D214" s="41">
        <v>3750</v>
      </c>
      <c r="E214" s="41"/>
      <c r="F214" s="41"/>
    </row>
    <row r="215" spans="2:15">
      <c r="B215" s="49"/>
      <c r="C215" s="41"/>
      <c r="D215" s="41"/>
      <c r="E215" s="41"/>
      <c r="F215" s="41"/>
    </row>
    <row r="216" spans="2:15">
      <c r="B216" s="43"/>
      <c r="C216" s="68"/>
      <c r="D216" s="68"/>
      <c r="E216" s="68"/>
      <c r="F216" s="68"/>
    </row>
    <row r="217" spans="2:15">
      <c r="C217" s="85">
        <f>SUM(C187:C216)</f>
        <v>93110404.190000013</v>
      </c>
      <c r="D217" s="85">
        <f>SUM(D187:D216)</f>
        <v>93110404.190000013</v>
      </c>
      <c r="E217" s="85">
        <f>SUM(E187:E216)</f>
        <v>0</v>
      </c>
      <c r="F217" s="85">
        <f>SUM(F187:F216)</f>
        <v>0</v>
      </c>
    </row>
    <row r="221" spans="2:15">
      <c r="B221" s="71" t="s">
        <v>164</v>
      </c>
      <c r="C221" s="72" t="s">
        <v>8</v>
      </c>
      <c r="D221" s="20" t="s">
        <v>165</v>
      </c>
      <c r="E221" s="20" t="s">
        <v>130</v>
      </c>
    </row>
    <row r="222" spans="2:15">
      <c r="B222" s="21" t="s">
        <v>166</v>
      </c>
      <c r="C222" s="86"/>
      <c r="D222" s="87"/>
      <c r="E222" s="88"/>
    </row>
    <row r="223" spans="2:15">
      <c r="B223" s="89" t="s">
        <v>44</v>
      </c>
      <c r="C223" s="90"/>
      <c r="D223" s="91"/>
      <c r="E223" s="92"/>
    </row>
    <row r="224" spans="2:15">
      <c r="B224" s="93"/>
      <c r="C224" s="94"/>
      <c r="D224" s="95"/>
      <c r="E224" s="96"/>
    </row>
    <row r="225" spans="2:5">
      <c r="C225" s="20">
        <f>SUM(C223:C224)</f>
        <v>0</v>
      </c>
      <c r="D225" s="97"/>
      <c r="E225" s="98"/>
    </row>
    <row r="228" spans="2:5" ht="25.5">
      <c r="B228" s="99" t="s">
        <v>167</v>
      </c>
      <c r="C228" s="100" t="s">
        <v>8</v>
      </c>
      <c r="D228" s="20" t="s">
        <v>165</v>
      </c>
      <c r="E228" s="101" t="s">
        <v>130</v>
      </c>
    </row>
    <row r="229" spans="2:5">
      <c r="B229" s="24" t="s">
        <v>168</v>
      </c>
      <c r="C229" s="102"/>
      <c r="D229" s="92"/>
      <c r="E229" s="103"/>
    </row>
    <row r="230" spans="2:5">
      <c r="B230" s="104" t="s">
        <v>169</v>
      </c>
      <c r="C230" s="102">
        <v>0.6</v>
      </c>
      <c r="D230" s="92"/>
      <c r="E230" s="103"/>
    </row>
    <row r="231" spans="2:5">
      <c r="B231" s="24" t="s">
        <v>170</v>
      </c>
      <c r="C231" s="104"/>
      <c r="D231" s="92"/>
      <c r="E231" s="103"/>
    </row>
    <row r="232" spans="2:5">
      <c r="B232" s="104" t="s">
        <v>171</v>
      </c>
      <c r="C232" s="102">
        <v>1548.45</v>
      </c>
      <c r="D232" s="92"/>
      <c r="E232" s="103"/>
    </row>
    <row r="233" spans="2:5">
      <c r="B233" s="93"/>
      <c r="C233" s="93"/>
      <c r="D233" s="96"/>
      <c r="E233" s="105"/>
    </row>
    <row r="234" spans="2:5">
      <c r="C234" s="45">
        <v>1572.74</v>
      </c>
      <c r="D234" s="106"/>
      <c r="E234" s="107"/>
    </row>
    <row r="235" spans="2:5" ht="15">
      <c r="B235"/>
    </row>
    <row r="237" spans="2:5">
      <c r="B237" s="71" t="s">
        <v>172</v>
      </c>
      <c r="C237" s="72" t="s">
        <v>8</v>
      </c>
      <c r="D237" s="20" t="s">
        <v>165</v>
      </c>
      <c r="E237" s="20" t="s">
        <v>130</v>
      </c>
    </row>
    <row r="238" spans="2:5">
      <c r="B238" s="21" t="s">
        <v>173</v>
      </c>
      <c r="C238" s="86"/>
      <c r="D238" s="87"/>
      <c r="E238" s="88"/>
    </row>
    <row r="239" spans="2:5">
      <c r="B239" s="89" t="s">
        <v>44</v>
      </c>
      <c r="C239" s="90"/>
      <c r="D239" s="91"/>
      <c r="E239" s="92"/>
    </row>
    <row r="240" spans="2:5">
      <c r="B240" s="93"/>
      <c r="C240" s="94"/>
      <c r="D240" s="95"/>
      <c r="E240" s="96"/>
    </row>
    <row r="241" spans="2:5">
      <c r="C241" s="20">
        <f>SUM(C239:C240)</f>
        <v>0</v>
      </c>
      <c r="D241" s="97"/>
      <c r="E241" s="98"/>
    </row>
    <row r="244" spans="2:5">
      <c r="B244" s="71" t="s">
        <v>174</v>
      </c>
      <c r="C244" s="72" t="s">
        <v>8</v>
      </c>
      <c r="D244" s="108" t="s">
        <v>165</v>
      </c>
      <c r="E244" s="108" t="s">
        <v>48</v>
      </c>
    </row>
    <row r="245" spans="2:5">
      <c r="B245" s="21" t="s">
        <v>175</v>
      </c>
      <c r="C245" s="22"/>
      <c r="D245" s="22">
        <v>0</v>
      </c>
      <c r="E245" s="22">
        <v>0</v>
      </c>
    </row>
    <row r="246" spans="2:5">
      <c r="B246" s="49" t="s">
        <v>176</v>
      </c>
      <c r="C246" s="30">
        <v>10846</v>
      </c>
      <c r="D246" s="25">
        <v>0</v>
      </c>
      <c r="E246" s="25">
        <v>0</v>
      </c>
    </row>
    <row r="247" spans="2:5">
      <c r="B247" s="43"/>
      <c r="C247" s="109"/>
      <c r="D247" s="109">
        <v>0</v>
      </c>
      <c r="E247" s="109">
        <v>0</v>
      </c>
    </row>
    <row r="248" spans="2:5">
      <c r="C248" s="37">
        <f>SUM(C246:C247)</f>
        <v>10846</v>
      </c>
      <c r="D248" s="97"/>
      <c r="E248" s="98"/>
    </row>
    <row r="252" spans="2:5">
      <c r="B252" s="11" t="s">
        <v>177</v>
      </c>
    </row>
    <row r="253" spans="2:5">
      <c r="B253" s="11"/>
    </row>
    <row r="254" spans="2:5">
      <c r="B254" s="11" t="s">
        <v>178</v>
      </c>
    </row>
    <row r="256" spans="2:5">
      <c r="B256" s="110" t="s">
        <v>179</v>
      </c>
      <c r="C256" s="111" t="s">
        <v>8</v>
      </c>
      <c r="D256" s="20" t="s">
        <v>180</v>
      </c>
      <c r="E256" s="20" t="s">
        <v>48</v>
      </c>
    </row>
    <row r="257" spans="2:9">
      <c r="B257" s="53" t="s">
        <v>181</v>
      </c>
      <c r="C257" s="65"/>
      <c r="D257" s="65"/>
      <c r="E257" s="65"/>
      <c r="F257" s="3" t="s">
        <v>135</v>
      </c>
      <c r="I257" s="3" t="str">
        <f>CONCATENATE(G256,F256,H256)</f>
        <v/>
      </c>
    </row>
    <row r="258" spans="2:9">
      <c r="B258" s="49" t="s">
        <v>182</v>
      </c>
      <c r="C258" s="112">
        <v>18024.189999999999</v>
      </c>
      <c r="D258" s="40"/>
      <c r="E258" s="40"/>
      <c r="F258" s="3" t="s">
        <v>135</v>
      </c>
    </row>
    <row r="259" spans="2:9">
      <c r="B259" s="49" t="s">
        <v>183</v>
      </c>
      <c r="C259" s="112">
        <v>37400</v>
      </c>
      <c r="D259" s="40"/>
      <c r="E259" s="40"/>
      <c r="F259" s="3" t="s">
        <v>135</v>
      </c>
    </row>
    <row r="260" spans="2:9">
      <c r="B260" s="49" t="s">
        <v>184</v>
      </c>
      <c r="C260" s="112">
        <v>33652048</v>
      </c>
      <c r="D260" s="40"/>
      <c r="E260" s="40"/>
      <c r="F260" s="3" t="s">
        <v>135</v>
      </c>
    </row>
    <row r="261" spans="2:9">
      <c r="B261" s="49" t="s">
        <v>185</v>
      </c>
      <c r="C261" s="112">
        <v>1191708</v>
      </c>
      <c r="D261" s="40"/>
      <c r="E261" s="40"/>
      <c r="F261" s="3" t="s">
        <v>135</v>
      </c>
    </row>
    <row r="262" spans="2:9">
      <c r="B262" s="49" t="s">
        <v>186</v>
      </c>
      <c r="C262" s="112">
        <v>134030</v>
      </c>
      <c r="D262" s="40"/>
      <c r="E262" s="40"/>
      <c r="F262" s="3" t="s">
        <v>135</v>
      </c>
    </row>
    <row r="263" spans="2:9">
      <c r="B263" s="49" t="s">
        <v>187</v>
      </c>
      <c r="C263" s="112">
        <v>4460503</v>
      </c>
      <c r="D263" s="40"/>
      <c r="E263" s="40"/>
      <c r="F263" s="3" t="s">
        <v>135</v>
      </c>
    </row>
    <row r="264" spans="2:9">
      <c r="B264" s="49" t="s">
        <v>188</v>
      </c>
      <c r="C264" s="112">
        <v>706238</v>
      </c>
      <c r="D264" s="40"/>
      <c r="E264" s="40"/>
      <c r="F264" s="3" t="s">
        <v>135</v>
      </c>
    </row>
    <row r="265" spans="2:9">
      <c r="B265" s="49" t="s">
        <v>189</v>
      </c>
      <c r="C265" s="112">
        <v>364998.9</v>
      </c>
      <c r="D265" s="40"/>
      <c r="E265" s="40"/>
      <c r="F265" s="3" t="s">
        <v>135</v>
      </c>
    </row>
    <row r="266" spans="2:9">
      <c r="B266" s="49" t="s">
        <v>190</v>
      </c>
      <c r="C266" s="112">
        <v>114000</v>
      </c>
      <c r="D266" s="40"/>
      <c r="E266" s="40"/>
      <c r="F266" s="3" t="s">
        <v>191</v>
      </c>
    </row>
    <row r="267" spans="2:9">
      <c r="B267" s="49" t="s">
        <v>192</v>
      </c>
      <c r="C267" s="112">
        <v>300471.96000000002</v>
      </c>
      <c r="D267" s="40"/>
      <c r="E267" s="40"/>
    </row>
    <row r="268" spans="2:9">
      <c r="B268" s="49"/>
      <c r="C268" s="112"/>
      <c r="D268" s="40"/>
      <c r="E268" s="40"/>
    </row>
    <row r="269" spans="2:9" ht="25.5">
      <c r="B269" s="113" t="s">
        <v>193</v>
      </c>
      <c r="C269" s="40"/>
      <c r="D269" s="40"/>
      <c r="E269" s="40"/>
    </row>
    <row r="270" spans="2:9">
      <c r="B270" s="49" t="s">
        <v>194</v>
      </c>
      <c r="C270" s="41">
        <v>5255210.1100000003</v>
      </c>
      <c r="D270" s="40"/>
      <c r="E270" s="40"/>
    </row>
    <row r="271" spans="2:9">
      <c r="B271" s="49" t="s">
        <v>195</v>
      </c>
      <c r="C271" s="41">
        <v>2276376.87</v>
      </c>
      <c r="D271" s="40"/>
      <c r="E271" s="40"/>
    </row>
    <row r="272" spans="2:9">
      <c r="B272" s="49" t="s">
        <v>196</v>
      </c>
      <c r="C272" s="41">
        <v>712137.81</v>
      </c>
      <c r="D272" s="40"/>
      <c r="E272" s="40"/>
    </row>
    <row r="273" spans="2:5">
      <c r="B273" s="49" t="s">
        <v>197</v>
      </c>
      <c r="C273" s="41">
        <v>397870056.5</v>
      </c>
      <c r="D273" s="40"/>
      <c r="E273" s="40"/>
    </row>
    <row r="274" spans="2:5">
      <c r="B274" s="49" t="s">
        <v>198</v>
      </c>
      <c r="C274" s="41">
        <v>13149028.65</v>
      </c>
      <c r="D274" s="40"/>
      <c r="E274" s="40"/>
    </row>
    <row r="275" spans="2:5">
      <c r="B275" s="49" t="s">
        <v>199</v>
      </c>
      <c r="C275" s="41">
        <v>36095362.130000003</v>
      </c>
      <c r="D275" s="40"/>
      <c r="E275" s="40"/>
    </row>
    <row r="276" spans="2:5">
      <c r="B276" s="49" t="s">
        <v>200</v>
      </c>
      <c r="C276" s="41">
        <v>196789.16</v>
      </c>
      <c r="D276" s="40"/>
      <c r="E276" s="40"/>
    </row>
    <row r="277" spans="2:5">
      <c r="B277" s="49"/>
      <c r="C277" s="41"/>
      <c r="D277" s="40"/>
      <c r="E277" s="40"/>
    </row>
    <row r="278" spans="2:5">
      <c r="B278" s="43"/>
      <c r="C278" s="44"/>
      <c r="D278" s="44"/>
      <c r="E278" s="44"/>
    </row>
    <row r="279" spans="2:5">
      <c r="C279" s="85">
        <f>SUM(C258:C278)</f>
        <v>496534383.27999997</v>
      </c>
      <c r="D279" s="97"/>
      <c r="E279" s="98"/>
    </row>
    <row r="282" spans="2:5">
      <c r="B282" s="110" t="s">
        <v>201</v>
      </c>
      <c r="C282" s="111" t="s">
        <v>8</v>
      </c>
      <c r="D282" s="20" t="s">
        <v>180</v>
      </c>
      <c r="E282" s="20" t="s">
        <v>48</v>
      </c>
    </row>
    <row r="283" spans="2:5" ht="25.5">
      <c r="B283" s="114" t="s">
        <v>202</v>
      </c>
      <c r="C283" s="65"/>
      <c r="D283" s="65"/>
      <c r="E283" s="65"/>
    </row>
    <row r="284" spans="2:5">
      <c r="B284" s="115" t="s">
        <v>203</v>
      </c>
      <c r="C284" s="41">
        <v>4347255.79</v>
      </c>
      <c r="D284" s="40"/>
      <c r="E284" s="40"/>
    </row>
    <row r="285" spans="2:5">
      <c r="B285" s="115"/>
      <c r="C285" s="41"/>
      <c r="D285" s="40"/>
      <c r="E285" s="40"/>
    </row>
    <row r="286" spans="2:5">
      <c r="B286" s="43"/>
      <c r="C286" s="44"/>
      <c r="D286" s="44"/>
      <c r="E286" s="44"/>
    </row>
    <row r="287" spans="2:5">
      <c r="C287" s="45">
        <f>SUM(C284:C286)</f>
        <v>4347255.79</v>
      </c>
      <c r="D287" s="97"/>
      <c r="E287" s="98"/>
    </row>
    <row r="291" spans="2:6">
      <c r="B291" s="11" t="s">
        <v>204</v>
      </c>
    </row>
    <row r="293" spans="2:6">
      <c r="B293" s="110" t="s">
        <v>205</v>
      </c>
      <c r="C293" s="111" t="s">
        <v>8</v>
      </c>
      <c r="D293" s="20" t="s">
        <v>206</v>
      </c>
      <c r="E293" s="20" t="s">
        <v>207</v>
      </c>
    </row>
    <row r="294" spans="2:6">
      <c r="B294" s="53" t="s">
        <v>208</v>
      </c>
      <c r="C294" s="65"/>
      <c r="D294" s="65"/>
      <c r="E294" s="65">
        <v>0</v>
      </c>
    </row>
    <row r="295" spans="2:6" ht="51">
      <c r="B295" s="116" t="s">
        <v>209</v>
      </c>
      <c r="C295" s="117">
        <v>236809664.63999999</v>
      </c>
      <c r="D295" s="118">
        <v>0.64710000000000001</v>
      </c>
      <c r="E295" s="119" t="s">
        <v>210</v>
      </c>
      <c r="F295" s="3" t="s">
        <v>135</v>
      </c>
    </row>
    <row r="296" spans="2:6">
      <c r="B296" s="116" t="s">
        <v>211</v>
      </c>
      <c r="C296" s="117">
        <v>3223766.41</v>
      </c>
      <c r="D296" s="118">
        <v>8.8000000000000005E-3</v>
      </c>
      <c r="E296" s="119"/>
      <c r="F296" s="3" t="s">
        <v>135</v>
      </c>
    </row>
    <row r="297" spans="2:6">
      <c r="B297" s="116" t="s">
        <v>212</v>
      </c>
      <c r="C297" s="117">
        <v>42429.65</v>
      </c>
      <c r="D297" s="118">
        <v>1E-4</v>
      </c>
      <c r="E297" s="119"/>
      <c r="F297" s="3" t="s">
        <v>135</v>
      </c>
    </row>
    <row r="298" spans="2:6">
      <c r="B298" s="116" t="s">
        <v>213</v>
      </c>
      <c r="C298" s="117">
        <v>568990.53</v>
      </c>
      <c r="D298" s="118">
        <v>1.6000000000000001E-3</v>
      </c>
      <c r="E298" s="119"/>
      <c r="F298" s="3" t="s">
        <v>135</v>
      </c>
    </row>
    <row r="299" spans="2:6">
      <c r="B299" s="116" t="s">
        <v>214</v>
      </c>
      <c r="C299" s="117">
        <v>2560185.75</v>
      </c>
      <c r="D299" s="118">
        <v>7.0000000000000001E-3</v>
      </c>
      <c r="E299" s="119"/>
      <c r="F299" s="3" t="s">
        <v>135</v>
      </c>
    </row>
    <row r="300" spans="2:6">
      <c r="B300" s="116" t="s">
        <v>215</v>
      </c>
      <c r="C300" s="117">
        <v>32809261.91</v>
      </c>
      <c r="D300" s="118">
        <v>8.9700000000000002E-2</v>
      </c>
      <c r="E300" s="119"/>
      <c r="F300" s="3" t="s">
        <v>135</v>
      </c>
    </row>
    <row r="301" spans="2:6">
      <c r="B301" s="116" t="s">
        <v>216</v>
      </c>
      <c r="C301" s="117">
        <v>13957558.640000001</v>
      </c>
      <c r="D301" s="118">
        <v>3.8100000000000002E-2</v>
      </c>
      <c r="E301" s="119"/>
      <c r="F301" s="3" t="s">
        <v>135</v>
      </c>
    </row>
    <row r="302" spans="2:6">
      <c r="B302" s="116" t="s">
        <v>217</v>
      </c>
      <c r="C302" s="117">
        <v>5467623.1399999997</v>
      </c>
      <c r="D302" s="118">
        <v>1.49E-2</v>
      </c>
      <c r="E302" s="119"/>
      <c r="F302" s="3" t="s">
        <v>135</v>
      </c>
    </row>
    <row r="303" spans="2:6">
      <c r="B303" s="116" t="s">
        <v>218</v>
      </c>
      <c r="C303" s="117">
        <v>15780442.199999999</v>
      </c>
      <c r="D303" s="118">
        <v>4.3099999999999999E-2</v>
      </c>
      <c r="E303" s="119"/>
      <c r="F303" s="3" t="s">
        <v>135</v>
      </c>
    </row>
    <row r="304" spans="2:6">
      <c r="B304" s="116" t="s">
        <v>219</v>
      </c>
      <c r="C304" s="117">
        <v>2229419.9700000002</v>
      </c>
      <c r="D304" s="118">
        <v>6.1000000000000004E-3</v>
      </c>
      <c r="E304" s="119"/>
      <c r="F304" s="3" t="s">
        <v>135</v>
      </c>
    </row>
    <row r="305" spans="2:6">
      <c r="B305" s="116" t="s">
        <v>220</v>
      </c>
      <c r="C305" s="117">
        <v>11677752.34</v>
      </c>
      <c r="D305" s="118">
        <v>3.1899999999999998E-2</v>
      </c>
      <c r="E305" s="119"/>
      <c r="F305" s="3" t="s">
        <v>135</v>
      </c>
    </row>
    <row r="306" spans="2:6">
      <c r="B306" s="116" t="s">
        <v>221</v>
      </c>
      <c r="C306" s="117">
        <v>22754.79</v>
      </c>
      <c r="D306" s="118">
        <v>1E-4</v>
      </c>
      <c r="E306" s="119"/>
      <c r="F306" s="3" t="s">
        <v>135</v>
      </c>
    </row>
    <row r="307" spans="2:6">
      <c r="B307" s="116" t="s">
        <v>222</v>
      </c>
      <c r="C307" s="117">
        <v>121444.38</v>
      </c>
      <c r="D307" s="118">
        <v>2.9999999999999997E-4</v>
      </c>
      <c r="E307" s="119"/>
      <c r="F307" s="3" t="s">
        <v>135</v>
      </c>
    </row>
    <row r="308" spans="2:6">
      <c r="B308" s="116" t="s">
        <v>223</v>
      </c>
      <c r="C308" s="117">
        <v>15919.78</v>
      </c>
      <c r="D308" s="118">
        <v>0</v>
      </c>
      <c r="E308" s="119"/>
      <c r="F308" s="3" t="s">
        <v>135</v>
      </c>
    </row>
    <row r="309" spans="2:6">
      <c r="B309" s="116" t="s">
        <v>224</v>
      </c>
      <c r="C309" s="117">
        <v>1938</v>
      </c>
      <c r="D309" s="118">
        <v>0</v>
      </c>
      <c r="E309" s="119"/>
      <c r="F309" s="3" t="s">
        <v>135</v>
      </c>
    </row>
    <row r="310" spans="2:6">
      <c r="B310" s="116" t="s">
        <v>225</v>
      </c>
      <c r="C310" s="117">
        <v>4421</v>
      </c>
      <c r="D310" s="118">
        <v>0</v>
      </c>
      <c r="E310" s="119"/>
      <c r="F310" s="3" t="s">
        <v>135</v>
      </c>
    </row>
    <row r="311" spans="2:6">
      <c r="B311" s="116" t="s">
        <v>226</v>
      </c>
      <c r="C311" s="117">
        <v>2106.8000000000002</v>
      </c>
      <c r="D311" s="118">
        <v>0</v>
      </c>
      <c r="E311" s="119"/>
      <c r="F311" s="3" t="s">
        <v>135</v>
      </c>
    </row>
    <row r="312" spans="2:6">
      <c r="B312" s="116" t="s">
        <v>227</v>
      </c>
      <c r="C312" s="117">
        <v>117008.49</v>
      </c>
      <c r="D312" s="118">
        <v>2.9999999999999997E-4</v>
      </c>
      <c r="E312" s="119"/>
      <c r="F312" s="3" t="s">
        <v>135</v>
      </c>
    </row>
    <row r="313" spans="2:6">
      <c r="B313" s="116" t="s">
        <v>228</v>
      </c>
      <c r="C313" s="117">
        <v>1722527.11</v>
      </c>
      <c r="D313" s="118">
        <v>4.7000000000000002E-3</v>
      </c>
      <c r="E313" s="119"/>
      <c r="F313" s="3" t="s">
        <v>135</v>
      </c>
    </row>
    <row r="314" spans="2:6">
      <c r="B314" s="116" t="s">
        <v>229</v>
      </c>
      <c r="C314" s="117">
        <v>1416.66</v>
      </c>
      <c r="D314" s="118">
        <v>0</v>
      </c>
      <c r="E314" s="119"/>
      <c r="F314" s="3" t="s">
        <v>135</v>
      </c>
    </row>
    <row r="315" spans="2:6">
      <c r="B315" s="116" t="s">
        <v>230</v>
      </c>
      <c r="C315" s="117">
        <v>269.99</v>
      </c>
      <c r="D315" s="118">
        <v>0</v>
      </c>
      <c r="E315" s="119"/>
      <c r="F315" s="3" t="s">
        <v>135</v>
      </c>
    </row>
    <row r="316" spans="2:6">
      <c r="B316" s="116" t="s">
        <v>231</v>
      </c>
      <c r="C316" s="117">
        <v>1723.01</v>
      </c>
      <c r="D316" s="118">
        <v>0</v>
      </c>
      <c r="E316" s="119"/>
      <c r="F316" s="3" t="s">
        <v>135</v>
      </c>
    </row>
    <row r="317" spans="2:6">
      <c r="B317" s="116" t="s">
        <v>232</v>
      </c>
      <c r="C317" s="117">
        <v>787.99</v>
      </c>
      <c r="D317" s="118">
        <v>0</v>
      </c>
      <c r="E317" s="119"/>
      <c r="F317" s="3" t="s">
        <v>135</v>
      </c>
    </row>
    <row r="318" spans="2:6">
      <c r="B318" s="116" t="s">
        <v>233</v>
      </c>
      <c r="C318" s="117">
        <v>724</v>
      </c>
      <c r="D318" s="118">
        <v>0</v>
      </c>
      <c r="E318" s="119"/>
      <c r="F318" s="3" t="s">
        <v>135</v>
      </c>
    </row>
    <row r="319" spans="2:6">
      <c r="B319" s="116" t="s">
        <v>234</v>
      </c>
      <c r="C319" s="117">
        <v>2199.9899999999998</v>
      </c>
      <c r="D319" s="118">
        <v>0</v>
      </c>
      <c r="E319" s="119"/>
      <c r="F319" s="3" t="s">
        <v>135</v>
      </c>
    </row>
    <row r="320" spans="2:6">
      <c r="B320" s="116" t="s">
        <v>235</v>
      </c>
      <c r="C320" s="117">
        <v>16602.099999999999</v>
      </c>
      <c r="D320" s="118">
        <v>0</v>
      </c>
      <c r="E320" s="119"/>
      <c r="F320" s="3" t="s">
        <v>135</v>
      </c>
    </row>
    <row r="321" spans="2:6">
      <c r="B321" s="116" t="s">
        <v>236</v>
      </c>
      <c r="C321" s="117">
        <v>8084.15</v>
      </c>
      <c r="D321" s="118">
        <v>0</v>
      </c>
      <c r="E321" s="119"/>
      <c r="F321" s="3" t="s">
        <v>135</v>
      </c>
    </row>
    <row r="322" spans="2:6">
      <c r="B322" s="116" t="s">
        <v>237</v>
      </c>
      <c r="C322" s="117">
        <v>1102.75</v>
      </c>
      <c r="D322" s="118">
        <v>0</v>
      </c>
      <c r="E322" s="119"/>
      <c r="F322" s="3" t="s">
        <v>135</v>
      </c>
    </row>
    <row r="323" spans="2:6">
      <c r="B323" s="116" t="s">
        <v>238</v>
      </c>
      <c r="C323" s="117">
        <v>16852.97</v>
      </c>
      <c r="D323" s="118">
        <v>0</v>
      </c>
      <c r="E323" s="119"/>
      <c r="F323" s="3" t="s">
        <v>135</v>
      </c>
    </row>
    <row r="324" spans="2:6">
      <c r="B324" s="116" t="s">
        <v>239</v>
      </c>
      <c r="C324" s="117">
        <v>298</v>
      </c>
      <c r="D324" s="118">
        <v>0</v>
      </c>
      <c r="E324" s="119"/>
      <c r="F324" s="3" t="s">
        <v>135</v>
      </c>
    </row>
    <row r="325" spans="2:6">
      <c r="B325" s="116" t="s">
        <v>240</v>
      </c>
      <c r="C325" s="117">
        <v>1402.75</v>
      </c>
      <c r="D325" s="118">
        <v>0</v>
      </c>
      <c r="E325" s="119"/>
      <c r="F325" s="3" t="s">
        <v>135</v>
      </c>
    </row>
    <row r="326" spans="2:6">
      <c r="B326" s="116" t="s">
        <v>241</v>
      </c>
      <c r="C326" s="117">
        <v>3336</v>
      </c>
      <c r="D326" s="118">
        <v>0</v>
      </c>
      <c r="E326" s="119"/>
      <c r="F326" s="3" t="s">
        <v>135</v>
      </c>
    </row>
    <row r="327" spans="2:6">
      <c r="B327" s="116" t="s">
        <v>242</v>
      </c>
      <c r="C327" s="117">
        <v>1502583.43</v>
      </c>
      <c r="D327" s="118">
        <v>4.1000000000000003E-3</v>
      </c>
      <c r="E327" s="119"/>
      <c r="F327" s="3" t="s">
        <v>135</v>
      </c>
    </row>
    <row r="328" spans="2:6">
      <c r="B328" s="116" t="s">
        <v>243</v>
      </c>
      <c r="C328" s="117">
        <v>36946</v>
      </c>
      <c r="D328" s="118">
        <v>1E-4</v>
      </c>
      <c r="E328" s="119"/>
      <c r="F328" s="3" t="s">
        <v>135</v>
      </c>
    </row>
    <row r="329" spans="2:6">
      <c r="B329" s="116" t="s">
        <v>244</v>
      </c>
      <c r="C329" s="117">
        <v>783</v>
      </c>
      <c r="D329" s="118">
        <v>0</v>
      </c>
      <c r="E329" s="119"/>
      <c r="F329" s="3" t="s">
        <v>135</v>
      </c>
    </row>
    <row r="330" spans="2:6">
      <c r="B330" s="116" t="s">
        <v>245</v>
      </c>
      <c r="C330" s="117">
        <v>8078.46</v>
      </c>
      <c r="D330" s="118">
        <v>0</v>
      </c>
      <c r="E330" s="119"/>
      <c r="F330" s="3" t="s">
        <v>135</v>
      </c>
    </row>
    <row r="331" spans="2:6">
      <c r="B331" s="116" t="s">
        <v>246</v>
      </c>
      <c r="C331" s="117">
        <v>14096.22</v>
      </c>
      <c r="D331" s="118">
        <v>0</v>
      </c>
      <c r="E331" s="119"/>
      <c r="F331" s="3" t="s">
        <v>135</v>
      </c>
    </row>
    <row r="332" spans="2:6">
      <c r="B332" s="116" t="s">
        <v>247</v>
      </c>
      <c r="C332" s="117">
        <v>160</v>
      </c>
      <c r="D332" s="118">
        <v>0</v>
      </c>
      <c r="E332" s="119"/>
      <c r="F332" s="3" t="s">
        <v>135</v>
      </c>
    </row>
    <row r="333" spans="2:6">
      <c r="B333" s="116" t="s">
        <v>248</v>
      </c>
      <c r="C333" s="117">
        <v>4983.33</v>
      </c>
      <c r="D333" s="118">
        <v>0</v>
      </c>
      <c r="E333" s="119"/>
      <c r="F333" s="3" t="s">
        <v>135</v>
      </c>
    </row>
    <row r="334" spans="2:6">
      <c r="B334" s="116" t="s">
        <v>249</v>
      </c>
      <c r="C334" s="117">
        <v>3567.95</v>
      </c>
      <c r="D334" s="118">
        <v>0</v>
      </c>
      <c r="E334" s="119"/>
      <c r="F334" s="3" t="s">
        <v>135</v>
      </c>
    </row>
    <row r="335" spans="2:6">
      <c r="B335" s="116" t="s">
        <v>250</v>
      </c>
      <c r="C335" s="117">
        <v>4031.91</v>
      </c>
      <c r="D335" s="118">
        <v>0</v>
      </c>
      <c r="E335" s="119"/>
      <c r="F335" s="3" t="s">
        <v>135</v>
      </c>
    </row>
    <row r="336" spans="2:6">
      <c r="B336" s="116" t="s">
        <v>251</v>
      </c>
      <c r="C336" s="117">
        <v>653898</v>
      </c>
      <c r="D336" s="118">
        <v>1.8E-3</v>
      </c>
      <c r="E336" s="119"/>
      <c r="F336" s="3" t="s">
        <v>135</v>
      </c>
    </row>
    <row r="337" spans="2:6">
      <c r="B337" s="116" t="s">
        <v>252</v>
      </c>
      <c r="C337" s="117">
        <v>71451.240000000005</v>
      </c>
      <c r="D337" s="118">
        <v>2.0000000000000001E-4</v>
      </c>
      <c r="E337" s="119"/>
      <c r="F337" s="3" t="s">
        <v>135</v>
      </c>
    </row>
    <row r="338" spans="2:6">
      <c r="B338" s="116" t="s">
        <v>253</v>
      </c>
      <c r="C338" s="117">
        <v>72726.649999999994</v>
      </c>
      <c r="D338" s="118">
        <v>2.0000000000000001E-4</v>
      </c>
      <c r="E338" s="119"/>
      <c r="F338" s="3" t="s">
        <v>135</v>
      </c>
    </row>
    <row r="339" spans="2:6">
      <c r="B339" s="116" t="s">
        <v>254</v>
      </c>
      <c r="C339" s="117">
        <v>255712.42</v>
      </c>
      <c r="D339" s="118">
        <v>6.9999999999999999E-4</v>
      </c>
      <c r="E339" s="119"/>
      <c r="F339" s="3" t="s">
        <v>135</v>
      </c>
    </row>
    <row r="340" spans="2:6">
      <c r="B340" s="116" t="s">
        <v>255</v>
      </c>
      <c r="C340" s="117">
        <v>1747383.67</v>
      </c>
      <c r="D340" s="118">
        <v>4.7999999999999996E-3</v>
      </c>
      <c r="E340" s="119"/>
      <c r="F340" s="3" t="s">
        <v>135</v>
      </c>
    </row>
    <row r="341" spans="2:6">
      <c r="B341" s="116" t="s">
        <v>256</v>
      </c>
      <c r="C341" s="117">
        <v>31670.52</v>
      </c>
      <c r="D341" s="118">
        <v>1E-4</v>
      </c>
      <c r="E341" s="119"/>
      <c r="F341" s="3" t="s">
        <v>135</v>
      </c>
    </row>
    <row r="342" spans="2:6">
      <c r="B342" s="116" t="s">
        <v>257</v>
      </c>
      <c r="C342" s="117">
        <v>900530.26</v>
      </c>
      <c r="D342" s="118">
        <v>2.5000000000000001E-3</v>
      </c>
      <c r="E342" s="119"/>
      <c r="F342" s="3" t="s">
        <v>135</v>
      </c>
    </row>
    <row r="343" spans="2:6">
      <c r="B343" s="116" t="s">
        <v>258</v>
      </c>
      <c r="C343" s="117">
        <v>47850</v>
      </c>
      <c r="D343" s="118">
        <v>1E-4</v>
      </c>
      <c r="E343" s="119"/>
      <c r="F343" s="3" t="s">
        <v>135</v>
      </c>
    </row>
    <row r="344" spans="2:6">
      <c r="B344" s="116" t="s">
        <v>259</v>
      </c>
      <c r="C344" s="117">
        <v>1833705.66</v>
      </c>
      <c r="D344" s="118">
        <v>5.0000000000000001E-3</v>
      </c>
      <c r="E344" s="119"/>
      <c r="F344" s="3" t="s">
        <v>135</v>
      </c>
    </row>
    <row r="345" spans="2:6">
      <c r="B345" s="116" t="s">
        <v>260</v>
      </c>
      <c r="C345" s="117">
        <v>2583545.9900000002</v>
      </c>
      <c r="D345" s="118">
        <v>7.1000000000000004E-3</v>
      </c>
      <c r="E345" s="119"/>
      <c r="F345" s="3" t="s">
        <v>135</v>
      </c>
    </row>
    <row r="346" spans="2:6">
      <c r="B346" s="116" t="s">
        <v>261</v>
      </c>
      <c r="C346" s="117">
        <v>248818.98</v>
      </c>
      <c r="D346" s="118">
        <v>6.9999999999999999E-4</v>
      </c>
      <c r="E346" s="119"/>
      <c r="F346" s="3" t="s">
        <v>135</v>
      </c>
    </row>
    <row r="347" spans="2:6">
      <c r="B347" s="116" t="s">
        <v>262</v>
      </c>
      <c r="C347" s="117">
        <v>20445</v>
      </c>
      <c r="D347" s="118">
        <v>1E-4</v>
      </c>
      <c r="E347" s="119"/>
      <c r="F347" s="3" t="s">
        <v>135</v>
      </c>
    </row>
    <row r="348" spans="2:6">
      <c r="B348" s="116" t="s">
        <v>263</v>
      </c>
      <c r="C348" s="117">
        <v>21158.400000000001</v>
      </c>
      <c r="D348" s="118">
        <v>1E-4</v>
      </c>
      <c r="E348" s="119"/>
      <c r="F348" s="3" t="s">
        <v>135</v>
      </c>
    </row>
    <row r="349" spans="2:6">
      <c r="B349" s="116" t="s">
        <v>264</v>
      </c>
      <c r="C349" s="117">
        <v>146412</v>
      </c>
      <c r="D349" s="118">
        <v>4.0000000000000002E-4</v>
      </c>
      <c r="E349" s="119"/>
      <c r="F349" s="3" t="s">
        <v>135</v>
      </c>
    </row>
    <row r="350" spans="2:6">
      <c r="B350" s="116" t="s">
        <v>265</v>
      </c>
      <c r="C350" s="117">
        <v>748228</v>
      </c>
      <c r="D350" s="118">
        <v>2E-3</v>
      </c>
      <c r="E350" s="119"/>
      <c r="F350" s="3" t="s">
        <v>135</v>
      </c>
    </row>
    <row r="351" spans="2:6">
      <c r="B351" s="116" t="s">
        <v>266</v>
      </c>
      <c r="C351" s="117">
        <v>7204011.8600000003</v>
      </c>
      <c r="D351" s="118">
        <v>1.9699999999999999E-2</v>
      </c>
      <c r="E351" s="119"/>
      <c r="F351" s="3" t="s">
        <v>135</v>
      </c>
    </row>
    <row r="352" spans="2:6">
      <c r="B352" s="116" t="s">
        <v>267</v>
      </c>
      <c r="C352" s="117">
        <v>1109011.1499999999</v>
      </c>
      <c r="D352" s="118">
        <v>3.0000000000000001E-3</v>
      </c>
      <c r="E352" s="119"/>
      <c r="F352" s="3" t="s">
        <v>135</v>
      </c>
    </row>
    <row r="353" spans="2:6">
      <c r="B353" s="116" t="s">
        <v>268</v>
      </c>
      <c r="C353" s="117">
        <v>457920.89</v>
      </c>
      <c r="D353" s="118">
        <v>1.2999999999999999E-3</v>
      </c>
      <c r="E353" s="119"/>
      <c r="F353" s="3" t="s">
        <v>135</v>
      </c>
    </row>
    <row r="354" spans="2:6">
      <c r="B354" s="116" t="s">
        <v>269</v>
      </c>
      <c r="C354" s="117">
        <v>4303851.05</v>
      </c>
      <c r="D354" s="118">
        <v>1.18E-2</v>
      </c>
      <c r="E354" s="119"/>
      <c r="F354" s="3" t="s">
        <v>135</v>
      </c>
    </row>
    <row r="355" spans="2:6">
      <c r="B355" s="116" t="s">
        <v>270</v>
      </c>
      <c r="C355" s="117">
        <v>136989.29999999999</v>
      </c>
      <c r="D355" s="118">
        <v>4.0000000000000002E-4</v>
      </c>
      <c r="E355" s="119"/>
      <c r="F355" s="3" t="s">
        <v>135</v>
      </c>
    </row>
    <row r="356" spans="2:6">
      <c r="B356" s="116" t="s">
        <v>271</v>
      </c>
      <c r="C356" s="117">
        <v>351930.41</v>
      </c>
      <c r="D356" s="118">
        <v>1E-3</v>
      </c>
      <c r="E356" s="119"/>
      <c r="F356" s="3" t="s">
        <v>135</v>
      </c>
    </row>
    <row r="357" spans="2:6">
      <c r="B357" s="116" t="s">
        <v>272</v>
      </c>
      <c r="C357" s="117">
        <v>580128.53</v>
      </c>
      <c r="D357" s="118">
        <v>1.6000000000000001E-3</v>
      </c>
      <c r="E357" s="119"/>
      <c r="F357" s="3" t="s">
        <v>135</v>
      </c>
    </row>
    <row r="358" spans="2:6">
      <c r="B358" s="116" t="s">
        <v>273</v>
      </c>
      <c r="C358" s="117">
        <v>85831.25</v>
      </c>
      <c r="D358" s="118">
        <v>2.0000000000000001E-4</v>
      </c>
      <c r="E358" s="119"/>
      <c r="F358" s="3" t="s">
        <v>135</v>
      </c>
    </row>
    <row r="359" spans="2:6">
      <c r="B359" s="116" t="s">
        <v>274</v>
      </c>
      <c r="C359" s="117">
        <v>517947.51</v>
      </c>
      <c r="D359" s="118">
        <v>1.4E-3</v>
      </c>
      <c r="E359" s="119"/>
      <c r="F359" s="3" t="s">
        <v>135</v>
      </c>
    </row>
    <row r="360" spans="2:6">
      <c r="B360" s="116" t="s">
        <v>275</v>
      </c>
      <c r="C360" s="117">
        <v>77765.899999999994</v>
      </c>
      <c r="D360" s="118">
        <v>2.0000000000000001E-4</v>
      </c>
      <c r="E360" s="119"/>
      <c r="F360" s="3" t="s">
        <v>135</v>
      </c>
    </row>
    <row r="361" spans="2:6">
      <c r="B361" s="116" t="s">
        <v>276</v>
      </c>
      <c r="C361" s="117">
        <v>570357.34</v>
      </c>
      <c r="D361" s="118">
        <v>1.6000000000000001E-3</v>
      </c>
      <c r="E361" s="119"/>
      <c r="F361" s="3" t="s">
        <v>135</v>
      </c>
    </row>
    <row r="362" spans="2:6">
      <c r="B362" s="116" t="s">
        <v>277</v>
      </c>
      <c r="C362" s="117">
        <v>32697.68</v>
      </c>
      <c r="D362" s="118">
        <v>1E-4</v>
      </c>
      <c r="E362" s="119"/>
      <c r="F362" s="3" t="s">
        <v>135</v>
      </c>
    </row>
    <row r="363" spans="2:6">
      <c r="B363" s="116" t="s">
        <v>278</v>
      </c>
      <c r="C363" s="117">
        <v>82263.13</v>
      </c>
      <c r="D363" s="118">
        <v>2.0000000000000001E-4</v>
      </c>
      <c r="E363" s="119"/>
      <c r="F363" s="3" t="s">
        <v>135</v>
      </c>
    </row>
    <row r="364" spans="2:6">
      <c r="B364" s="116" t="s">
        <v>279</v>
      </c>
      <c r="C364" s="117">
        <v>94118.75</v>
      </c>
      <c r="D364" s="118">
        <v>2.9999999999999997E-4</v>
      </c>
      <c r="E364" s="119"/>
      <c r="F364" s="3" t="s">
        <v>135</v>
      </c>
    </row>
    <row r="365" spans="2:6">
      <c r="B365" s="116" t="s">
        <v>280</v>
      </c>
      <c r="C365" s="117">
        <v>188081.26</v>
      </c>
      <c r="D365" s="118">
        <v>5.0000000000000001E-4</v>
      </c>
      <c r="E365" s="119"/>
      <c r="F365" s="3" t="s">
        <v>135</v>
      </c>
    </row>
    <row r="366" spans="2:6">
      <c r="B366" s="116" t="s">
        <v>281</v>
      </c>
      <c r="C366" s="117">
        <v>23574</v>
      </c>
      <c r="D366" s="118">
        <v>1E-4</v>
      </c>
      <c r="E366" s="119"/>
      <c r="F366" s="3" t="s">
        <v>135</v>
      </c>
    </row>
    <row r="367" spans="2:6">
      <c r="B367" s="116" t="s">
        <v>282</v>
      </c>
      <c r="C367" s="117">
        <v>30315.54</v>
      </c>
      <c r="D367" s="118">
        <v>1E-4</v>
      </c>
      <c r="E367" s="119"/>
      <c r="F367" s="3" t="s">
        <v>135</v>
      </c>
    </row>
    <row r="368" spans="2:6">
      <c r="B368" s="116" t="s">
        <v>283</v>
      </c>
      <c r="C368" s="117">
        <v>53082.43</v>
      </c>
      <c r="D368" s="118">
        <v>1E-4</v>
      </c>
      <c r="E368" s="119"/>
      <c r="F368" s="3" t="s">
        <v>135</v>
      </c>
    </row>
    <row r="369" spans="2:7">
      <c r="B369" s="116" t="s">
        <v>284</v>
      </c>
      <c r="C369" s="117">
        <v>1303416.19</v>
      </c>
      <c r="D369" s="118">
        <v>3.5999999999999999E-3</v>
      </c>
      <c r="E369" s="119"/>
      <c r="F369" s="3" t="s">
        <v>135</v>
      </c>
    </row>
    <row r="370" spans="2:7">
      <c r="B370" s="116" t="s">
        <v>285</v>
      </c>
      <c r="C370" s="117">
        <v>432659.98</v>
      </c>
      <c r="D370" s="118">
        <v>1.1999999999999999E-3</v>
      </c>
      <c r="E370" s="119"/>
      <c r="F370" s="3" t="s">
        <v>135</v>
      </c>
    </row>
    <row r="371" spans="2:7">
      <c r="B371" s="116" t="s">
        <v>286</v>
      </c>
      <c r="C371" s="117">
        <v>15034</v>
      </c>
      <c r="D371" s="118">
        <v>0</v>
      </c>
      <c r="E371" s="119"/>
      <c r="F371" s="3" t="s">
        <v>135</v>
      </c>
    </row>
    <row r="372" spans="2:7">
      <c r="B372" s="116" t="s">
        <v>287</v>
      </c>
      <c r="C372" s="117">
        <v>1316544.18</v>
      </c>
      <c r="D372" s="118">
        <v>3.5999999999999999E-3</v>
      </c>
      <c r="E372" s="119"/>
      <c r="F372" s="3" t="s">
        <v>135</v>
      </c>
    </row>
    <row r="373" spans="2:7">
      <c r="B373" s="116" t="s">
        <v>288</v>
      </c>
      <c r="C373" s="117">
        <v>4914707.45</v>
      </c>
      <c r="D373" s="118">
        <v>1.34E-2</v>
      </c>
      <c r="E373" s="119"/>
      <c r="F373" s="3" t="s">
        <v>135</v>
      </c>
    </row>
    <row r="374" spans="2:7">
      <c r="B374" s="116" t="s">
        <v>289</v>
      </c>
      <c r="C374" s="117">
        <v>223469</v>
      </c>
      <c r="D374" s="118">
        <v>5.9999999999999995E-4</v>
      </c>
      <c r="E374" s="119"/>
      <c r="F374" s="3" t="s">
        <v>135</v>
      </c>
    </row>
    <row r="375" spans="2:7">
      <c r="B375" s="116" t="s">
        <v>290</v>
      </c>
      <c r="C375" s="117">
        <v>3685153.46</v>
      </c>
      <c r="D375" s="118">
        <v>1.01E-2</v>
      </c>
      <c r="E375" s="119"/>
      <c r="F375" s="3" t="s">
        <v>135</v>
      </c>
    </row>
    <row r="376" spans="2:7">
      <c r="B376" s="116"/>
      <c r="C376" s="117"/>
      <c r="D376" s="118"/>
      <c r="E376" s="119"/>
      <c r="F376" s="3" t="s">
        <v>135</v>
      </c>
    </row>
    <row r="377" spans="2:7">
      <c r="B377" s="43"/>
      <c r="C377" s="44"/>
      <c r="D377" s="44"/>
      <c r="E377" s="44">
        <v>0</v>
      </c>
    </row>
    <row r="378" spans="2:7">
      <c r="C378" s="85">
        <f>SUM(C295:C377)</f>
        <v>365939645.22000003</v>
      </c>
      <c r="D378" s="120">
        <f>SUM(D295:D377)</f>
        <v>0.99990000000000001</v>
      </c>
      <c r="E378" s="20"/>
    </row>
    <row r="380" spans="2:7">
      <c r="F380" s="121"/>
    </row>
    <row r="382" spans="2:7">
      <c r="B382" s="11" t="s">
        <v>291</v>
      </c>
    </row>
    <row r="384" spans="2:7">
      <c r="B384" s="71" t="s">
        <v>292</v>
      </c>
      <c r="C384" s="72" t="s">
        <v>57</v>
      </c>
      <c r="D384" s="108" t="s">
        <v>58</v>
      </c>
      <c r="E384" s="108" t="s">
        <v>293</v>
      </c>
      <c r="F384" s="122" t="s">
        <v>9</v>
      </c>
      <c r="G384" s="72" t="s">
        <v>165</v>
      </c>
    </row>
    <row r="385" spans="2:7">
      <c r="B385" s="21" t="s">
        <v>294</v>
      </c>
      <c r="C385" s="22"/>
      <c r="D385" s="22"/>
      <c r="E385" s="22">
        <v>0</v>
      </c>
      <c r="F385" s="22">
        <v>0</v>
      </c>
      <c r="G385" s="23">
        <v>0</v>
      </c>
    </row>
    <row r="386" spans="2:7">
      <c r="B386" s="31" t="s">
        <v>295</v>
      </c>
      <c r="C386" s="30">
        <v>512361626.13999999</v>
      </c>
      <c r="D386" s="30">
        <v>520316105.69</v>
      </c>
      <c r="E386" s="30">
        <v>7954479.5499999998</v>
      </c>
      <c r="F386" s="30" t="s">
        <v>296</v>
      </c>
      <c r="G386" s="123" t="s">
        <v>297</v>
      </c>
    </row>
    <row r="387" spans="2:7">
      <c r="B387" s="31" t="s">
        <v>298</v>
      </c>
      <c r="C387" s="30">
        <v>-10333911.67</v>
      </c>
      <c r="D387" s="30">
        <v>-10333911.67</v>
      </c>
      <c r="E387" s="30">
        <v>0</v>
      </c>
      <c r="F387" s="30" t="s">
        <v>299</v>
      </c>
      <c r="G387" s="30" t="s">
        <v>299</v>
      </c>
    </row>
    <row r="388" spans="2:7">
      <c r="B388" s="31" t="s">
        <v>300</v>
      </c>
      <c r="C388" s="30">
        <v>53775405</v>
      </c>
      <c r="D388" s="30">
        <v>53775405</v>
      </c>
      <c r="E388" s="30">
        <v>0</v>
      </c>
      <c r="F388" s="30" t="s">
        <v>296</v>
      </c>
      <c r="G388" s="123" t="s">
        <v>297</v>
      </c>
    </row>
    <row r="389" spans="2:7">
      <c r="B389" s="31" t="s">
        <v>301</v>
      </c>
      <c r="C389" s="30">
        <v>2886339.19</v>
      </c>
      <c r="D389" s="30">
        <v>2886339.19</v>
      </c>
      <c r="E389" s="30">
        <v>0</v>
      </c>
      <c r="F389" s="30" t="s">
        <v>296</v>
      </c>
      <c r="G389" s="123" t="s">
        <v>302</v>
      </c>
    </row>
    <row r="390" spans="2:7">
      <c r="B390" s="31" t="s">
        <v>303</v>
      </c>
      <c r="C390" s="30">
        <v>6490291.9699999997</v>
      </c>
      <c r="D390" s="30">
        <v>6490291.9699999997</v>
      </c>
      <c r="E390" s="30">
        <v>0</v>
      </c>
      <c r="F390" s="30" t="s">
        <v>296</v>
      </c>
      <c r="G390" s="30" t="s">
        <v>304</v>
      </c>
    </row>
    <row r="391" spans="2:7">
      <c r="B391" s="31" t="s">
        <v>305</v>
      </c>
      <c r="C391" s="30">
        <v>48411009.729999997</v>
      </c>
      <c r="D391" s="30">
        <v>25083778.84</v>
      </c>
      <c r="E391" s="30">
        <v>-23327230.890000001</v>
      </c>
      <c r="F391" s="30" t="s">
        <v>296</v>
      </c>
      <c r="G391" s="123" t="s">
        <v>306</v>
      </c>
    </row>
    <row r="392" spans="2:7">
      <c r="B392" s="31" t="s">
        <v>307</v>
      </c>
      <c r="C392" s="30">
        <v>7219581.4500000002</v>
      </c>
      <c r="D392" s="30">
        <v>9206251.1600000001</v>
      </c>
      <c r="E392" s="30">
        <v>1986669.71</v>
      </c>
      <c r="F392" s="30" t="s">
        <v>296</v>
      </c>
      <c r="G392" s="123" t="s">
        <v>306</v>
      </c>
    </row>
    <row r="393" spans="2:7">
      <c r="B393" s="31" t="s">
        <v>308</v>
      </c>
      <c r="C393" s="30">
        <v>4992986.99</v>
      </c>
      <c r="D393" s="30">
        <v>0</v>
      </c>
      <c r="E393" s="30">
        <v>-4992986.99</v>
      </c>
      <c r="F393" s="30" t="s">
        <v>296</v>
      </c>
      <c r="G393" s="123" t="s">
        <v>309</v>
      </c>
    </row>
    <row r="394" spans="2:7">
      <c r="B394" s="31" t="s">
        <v>310</v>
      </c>
      <c r="C394" s="30">
        <v>2619598.61</v>
      </c>
      <c r="D394" s="30">
        <v>687711.73</v>
      </c>
      <c r="E394" s="30">
        <v>-1931886.88</v>
      </c>
      <c r="F394" s="30" t="s">
        <v>296</v>
      </c>
      <c r="G394" s="123" t="s">
        <v>309</v>
      </c>
    </row>
    <row r="395" spans="2:7">
      <c r="B395" s="31" t="s">
        <v>311</v>
      </c>
      <c r="C395" s="30">
        <v>4769580.1399999997</v>
      </c>
      <c r="D395" s="30">
        <v>53167.42</v>
      </c>
      <c r="E395" s="30">
        <v>-4716412.72</v>
      </c>
      <c r="F395" s="30" t="s">
        <v>296</v>
      </c>
      <c r="G395" s="123" t="s">
        <v>309</v>
      </c>
    </row>
    <row r="396" spans="2:7">
      <c r="B396" s="31" t="s">
        <v>312</v>
      </c>
      <c r="C396" s="30">
        <v>0</v>
      </c>
      <c r="D396" s="30">
        <v>3582327.28</v>
      </c>
      <c r="E396" s="30">
        <v>3582327.28</v>
      </c>
      <c r="F396" s="30" t="s">
        <v>296</v>
      </c>
      <c r="G396" s="123" t="s">
        <v>309</v>
      </c>
    </row>
    <row r="397" spans="2:7">
      <c r="B397" s="31" t="s">
        <v>313</v>
      </c>
      <c r="C397" s="30">
        <v>7064261.0899999999</v>
      </c>
      <c r="D397" s="30">
        <v>2536386.35</v>
      </c>
      <c r="E397" s="30">
        <v>-4527874.74</v>
      </c>
      <c r="F397" s="30" t="s">
        <v>296</v>
      </c>
      <c r="G397" s="123" t="s">
        <v>314</v>
      </c>
    </row>
    <row r="398" spans="2:7">
      <c r="B398" s="31" t="s">
        <v>315</v>
      </c>
      <c r="C398" s="30">
        <v>3875573.93</v>
      </c>
      <c r="D398" s="30">
        <v>8288941.3600000003</v>
      </c>
      <c r="E398" s="30">
        <v>4413367.43</v>
      </c>
      <c r="F398" s="30" t="s">
        <v>296</v>
      </c>
      <c r="G398" s="123" t="s">
        <v>309</v>
      </c>
    </row>
    <row r="399" spans="2:7">
      <c r="B399" s="31" t="s">
        <v>316</v>
      </c>
      <c r="C399" s="30">
        <v>0</v>
      </c>
      <c r="D399" s="30">
        <v>4992986.99</v>
      </c>
      <c r="E399" s="30">
        <v>4992986.99</v>
      </c>
      <c r="F399" s="30" t="s">
        <v>296</v>
      </c>
      <c r="G399" s="123" t="s">
        <v>309</v>
      </c>
    </row>
    <row r="400" spans="2:7">
      <c r="B400" s="31" t="s">
        <v>317</v>
      </c>
      <c r="C400" s="30">
        <v>1345398.49</v>
      </c>
      <c r="D400" s="30">
        <v>3964997.1</v>
      </c>
      <c r="E400" s="30">
        <v>2619598.61</v>
      </c>
      <c r="F400" s="30" t="s">
        <v>296</v>
      </c>
      <c r="G400" s="123" t="s">
        <v>306</v>
      </c>
    </row>
    <row r="401" spans="2:7">
      <c r="B401" s="31" t="s">
        <v>318</v>
      </c>
      <c r="C401" s="30">
        <v>0</v>
      </c>
      <c r="D401" s="30">
        <v>4769580.1399999997</v>
      </c>
      <c r="E401" s="30">
        <v>4769580.1399999997</v>
      </c>
      <c r="F401" s="30" t="s">
        <v>296</v>
      </c>
      <c r="G401" s="123" t="s">
        <v>306</v>
      </c>
    </row>
    <row r="402" spans="2:7">
      <c r="B402" s="31" t="s">
        <v>319</v>
      </c>
      <c r="C402" s="30">
        <v>22821054.43</v>
      </c>
      <c r="D402" s="30">
        <v>22821054.43</v>
      </c>
      <c r="E402" s="30">
        <v>0</v>
      </c>
      <c r="F402" s="30" t="s">
        <v>296</v>
      </c>
      <c r="G402" s="123" t="s">
        <v>306</v>
      </c>
    </row>
    <row r="403" spans="2:7">
      <c r="B403" s="31" t="s">
        <v>320</v>
      </c>
      <c r="C403" s="30">
        <v>33310702.539999999</v>
      </c>
      <c r="D403" s="30">
        <v>40374963.630000003</v>
      </c>
      <c r="E403" s="30">
        <v>7064261.0899999999</v>
      </c>
      <c r="F403" s="30" t="s">
        <v>296</v>
      </c>
      <c r="G403" s="123" t="s">
        <v>306</v>
      </c>
    </row>
    <row r="404" spans="2:7">
      <c r="B404" s="31" t="s">
        <v>321</v>
      </c>
      <c r="C404" s="30">
        <v>102980411.64</v>
      </c>
      <c r="D404" s="30">
        <v>106855985.56999999</v>
      </c>
      <c r="E404" s="30">
        <v>3875573.93</v>
      </c>
      <c r="F404" s="30" t="s">
        <v>296</v>
      </c>
      <c r="G404" s="123" t="s">
        <v>306</v>
      </c>
    </row>
    <row r="405" spans="2:7">
      <c r="B405" s="31" t="s">
        <v>322</v>
      </c>
      <c r="C405" s="30">
        <v>50334131.07</v>
      </c>
      <c r="D405" s="30">
        <v>98745140.799999997</v>
      </c>
      <c r="E405" s="30">
        <v>48411009.729999997</v>
      </c>
      <c r="F405" s="30" t="s">
        <v>296</v>
      </c>
      <c r="G405" s="123" t="s">
        <v>314</v>
      </c>
    </row>
    <row r="406" spans="2:7">
      <c r="B406" s="31" t="s">
        <v>323</v>
      </c>
      <c r="C406" s="30">
        <v>191720696.68000001</v>
      </c>
      <c r="D406" s="30">
        <v>198940278.13</v>
      </c>
      <c r="E406" s="30">
        <v>7219581.4500000002</v>
      </c>
      <c r="F406" s="30" t="s">
        <v>296</v>
      </c>
      <c r="G406" s="123" t="s">
        <v>306</v>
      </c>
    </row>
    <row r="407" spans="2:7">
      <c r="B407" s="31" t="s">
        <v>324</v>
      </c>
      <c r="C407" s="30">
        <v>14472887.1</v>
      </c>
      <c r="D407" s="30">
        <v>14472887.1</v>
      </c>
      <c r="E407" s="30">
        <v>0</v>
      </c>
      <c r="F407" s="30" t="s">
        <v>296</v>
      </c>
      <c r="G407" s="123" t="s">
        <v>314</v>
      </c>
    </row>
    <row r="408" spans="2:7">
      <c r="B408" s="31"/>
      <c r="C408" s="30"/>
      <c r="D408" s="30"/>
      <c r="E408" s="30"/>
      <c r="F408" s="30"/>
      <c r="G408" s="123"/>
    </row>
    <row r="409" spans="2:7">
      <c r="B409" s="124"/>
      <c r="C409" s="30"/>
      <c r="D409" s="30"/>
      <c r="E409" s="30"/>
      <c r="F409" s="30"/>
      <c r="G409" s="123"/>
    </row>
    <row r="410" spans="2:7">
      <c r="C410" s="85">
        <f>SUM(C386:C409)</f>
        <v>1061117624.5200001</v>
      </c>
      <c r="D410" s="85">
        <f>SUM(D386:D409)</f>
        <v>1118510668.21</v>
      </c>
      <c r="E410" s="125"/>
      <c r="F410" s="126"/>
      <c r="G410" s="127"/>
    </row>
    <row r="411" spans="2:7">
      <c r="B411" s="128"/>
      <c r="C411" s="128"/>
      <c r="D411" s="128"/>
      <c r="E411" s="128"/>
      <c r="F411" s="128"/>
    </row>
    <row r="412" spans="2:7">
      <c r="B412" s="110" t="s">
        <v>325</v>
      </c>
      <c r="C412" s="111" t="s">
        <v>57</v>
      </c>
      <c r="D412" s="20" t="s">
        <v>58</v>
      </c>
      <c r="E412" s="20" t="s">
        <v>293</v>
      </c>
      <c r="F412" s="129" t="s">
        <v>165</v>
      </c>
    </row>
    <row r="413" spans="2:7">
      <c r="B413" s="21" t="s">
        <v>326</v>
      </c>
      <c r="C413" s="22"/>
      <c r="D413" s="22"/>
      <c r="E413" s="22"/>
      <c r="F413" s="22"/>
    </row>
    <row r="414" spans="2:7">
      <c r="B414" s="49" t="s">
        <v>327</v>
      </c>
      <c r="C414" s="30">
        <v>-16719820.65</v>
      </c>
      <c r="D414" s="30">
        <v>134941993.84999999</v>
      </c>
      <c r="E414" s="30">
        <v>151661814.5</v>
      </c>
      <c r="F414" s="30"/>
      <c r="G414" s="3" t="s">
        <v>135</v>
      </c>
    </row>
    <row r="415" spans="2:7">
      <c r="B415" s="49" t="s">
        <v>328</v>
      </c>
      <c r="C415" s="30">
        <v>-14793140.220000001</v>
      </c>
      <c r="D415" s="30">
        <v>-14793140.220000001</v>
      </c>
      <c r="E415" s="30">
        <v>0</v>
      </c>
      <c r="F415" s="30"/>
      <c r="G415" s="3" t="s">
        <v>135</v>
      </c>
    </row>
    <row r="416" spans="2:7">
      <c r="B416" s="49" t="s">
        <v>329</v>
      </c>
      <c r="C416" s="30">
        <v>-30328524.949999999</v>
      </c>
      <c r="D416" s="30">
        <v>-30328524.949999999</v>
      </c>
      <c r="E416" s="30">
        <v>0</v>
      </c>
      <c r="F416" s="30"/>
      <c r="G416" s="3" t="s">
        <v>135</v>
      </c>
    </row>
    <row r="417" spans="2:7">
      <c r="B417" s="49" t="s">
        <v>330</v>
      </c>
      <c r="C417" s="30">
        <v>-16186674.039999999</v>
      </c>
      <c r="D417" s="30">
        <v>-16186674.039999999</v>
      </c>
      <c r="E417" s="30">
        <v>0</v>
      </c>
      <c r="F417" s="30"/>
      <c r="G417" s="3" t="s">
        <v>135</v>
      </c>
    </row>
    <row r="418" spans="2:7">
      <c r="B418" s="49" t="s">
        <v>331</v>
      </c>
      <c r="C418" s="30">
        <v>-35240427.109999999</v>
      </c>
      <c r="D418" s="30">
        <v>-35240427.109999999</v>
      </c>
      <c r="E418" s="30">
        <v>0</v>
      </c>
      <c r="F418" s="30"/>
      <c r="G418" s="3" t="s">
        <v>135</v>
      </c>
    </row>
    <row r="419" spans="2:7">
      <c r="B419" s="49" t="s">
        <v>332</v>
      </c>
      <c r="C419" s="30">
        <v>-52619365.490000002</v>
      </c>
      <c r="D419" s="30">
        <v>-52619365.490000002</v>
      </c>
      <c r="E419" s="30">
        <v>0</v>
      </c>
      <c r="F419" s="30"/>
      <c r="G419" s="3" t="s">
        <v>135</v>
      </c>
    </row>
    <row r="420" spans="2:7">
      <c r="B420" s="49" t="s">
        <v>333</v>
      </c>
      <c r="C420" s="30">
        <v>-1929210.99</v>
      </c>
      <c r="D420" s="30">
        <v>-1929210.99</v>
      </c>
      <c r="E420" s="30">
        <v>0</v>
      </c>
      <c r="F420" s="30"/>
      <c r="G420" s="3" t="s">
        <v>135</v>
      </c>
    </row>
    <row r="421" spans="2:7">
      <c r="B421" s="49" t="s">
        <v>334</v>
      </c>
      <c r="C421" s="30">
        <v>-32634956.16</v>
      </c>
      <c r="D421" s="30">
        <v>-32634956.16</v>
      </c>
      <c r="E421" s="30">
        <v>0</v>
      </c>
      <c r="F421" s="30"/>
      <c r="G421" s="3" t="s">
        <v>135</v>
      </c>
    </row>
    <row r="422" spans="2:7">
      <c r="B422" s="49" t="s">
        <v>335</v>
      </c>
      <c r="C422" s="30">
        <v>-28499853.82</v>
      </c>
      <c r="D422" s="30">
        <v>-28499853.82</v>
      </c>
      <c r="E422" s="30">
        <v>0</v>
      </c>
      <c r="F422" s="30"/>
      <c r="G422" s="3" t="s">
        <v>135</v>
      </c>
    </row>
    <row r="423" spans="2:7">
      <c r="B423" s="49" t="s">
        <v>336</v>
      </c>
      <c r="C423" s="30">
        <v>-39373439.829999998</v>
      </c>
      <c r="D423" s="30">
        <v>-39373439.829999998</v>
      </c>
      <c r="E423" s="30">
        <v>0</v>
      </c>
      <c r="F423" s="30"/>
      <c r="G423" s="3" t="s">
        <v>135</v>
      </c>
    </row>
    <row r="424" spans="2:7">
      <c r="B424" s="49" t="s">
        <v>337</v>
      </c>
      <c r="C424" s="30">
        <v>-31839080.510000002</v>
      </c>
      <c r="D424" s="30">
        <v>-31839080.510000002</v>
      </c>
      <c r="E424" s="30">
        <v>0</v>
      </c>
      <c r="F424" s="30"/>
      <c r="G424" s="3" t="s">
        <v>135</v>
      </c>
    </row>
    <row r="425" spans="2:7">
      <c r="B425" s="49" t="s">
        <v>338</v>
      </c>
      <c r="C425" s="30">
        <v>-36539678.649999999</v>
      </c>
      <c r="D425" s="30">
        <v>-36539678.649999999</v>
      </c>
      <c r="E425" s="30">
        <v>0</v>
      </c>
      <c r="F425" s="30"/>
      <c r="G425" s="3" t="s">
        <v>135</v>
      </c>
    </row>
    <row r="426" spans="2:7">
      <c r="B426" s="49" t="s">
        <v>339</v>
      </c>
      <c r="C426" s="30">
        <v>-34984625.210000001</v>
      </c>
      <c r="D426" s="30">
        <v>-34966292.039999999</v>
      </c>
      <c r="E426" s="30">
        <v>18333.169999999998</v>
      </c>
      <c r="F426" s="30"/>
      <c r="G426" s="3" t="s">
        <v>135</v>
      </c>
    </row>
    <row r="427" spans="2:7">
      <c r="B427" s="49" t="s">
        <v>340</v>
      </c>
      <c r="C427" s="30">
        <v>0</v>
      </c>
      <c r="D427" s="30">
        <v>-34587348.329999998</v>
      </c>
      <c r="E427" s="30">
        <v>-34587348.329999998</v>
      </c>
      <c r="F427" s="30"/>
      <c r="G427" s="3" t="s">
        <v>135</v>
      </c>
    </row>
    <row r="428" spans="2:7">
      <c r="B428" s="49" t="s">
        <v>341</v>
      </c>
      <c r="C428" s="30">
        <v>128439545.98999999</v>
      </c>
      <c r="D428" s="30">
        <v>135535121.93000001</v>
      </c>
      <c r="E428" s="30">
        <v>7095575.9400000004</v>
      </c>
      <c r="F428" s="30"/>
      <c r="G428" s="3" t="s">
        <v>135</v>
      </c>
    </row>
    <row r="429" spans="2:7">
      <c r="B429" s="49" t="s">
        <v>342</v>
      </c>
      <c r="C429" s="30">
        <v>79774399.170000002</v>
      </c>
      <c r="D429" s="30">
        <v>79774399.170000002</v>
      </c>
      <c r="E429" s="30">
        <v>0</v>
      </c>
      <c r="F429" s="30"/>
      <c r="G429" s="3" t="s">
        <v>135</v>
      </c>
    </row>
    <row r="430" spans="2:7">
      <c r="B430" s="49" t="s">
        <v>343</v>
      </c>
      <c r="C430" s="30">
        <v>157195390.68000001</v>
      </c>
      <c r="D430" s="30">
        <v>157195390.68000001</v>
      </c>
      <c r="E430" s="30">
        <v>0</v>
      </c>
      <c r="F430" s="30"/>
      <c r="G430" s="3" t="s">
        <v>135</v>
      </c>
    </row>
    <row r="431" spans="2:7">
      <c r="B431" s="49" t="s">
        <v>344</v>
      </c>
      <c r="C431" s="30">
        <v>1254518.8999999999</v>
      </c>
      <c r="D431" s="30">
        <v>1254518.8999999999</v>
      </c>
      <c r="E431" s="30">
        <v>0</v>
      </c>
      <c r="F431" s="30"/>
      <c r="G431" s="3" t="s">
        <v>135</v>
      </c>
    </row>
    <row r="432" spans="2:7">
      <c r="B432" s="49" t="s">
        <v>345</v>
      </c>
      <c r="C432" s="30">
        <v>1827826.45</v>
      </c>
      <c r="D432" s="30">
        <v>1827826.45</v>
      </c>
      <c r="E432" s="30">
        <v>0</v>
      </c>
      <c r="F432" s="30"/>
      <c r="G432" s="3" t="s">
        <v>135</v>
      </c>
    </row>
    <row r="433" spans="2:7">
      <c r="B433" s="49" t="s">
        <v>346</v>
      </c>
      <c r="C433" s="30">
        <v>0</v>
      </c>
      <c r="D433" s="30">
        <v>10924303.220000001</v>
      </c>
      <c r="E433" s="30">
        <v>10924303.220000001</v>
      </c>
      <c r="F433" s="30"/>
      <c r="G433" s="3" t="s">
        <v>135</v>
      </c>
    </row>
    <row r="434" spans="2:7">
      <c r="B434" s="49" t="s">
        <v>347</v>
      </c>
      <c r="C434" s="30">
        <v>0</v>
      </c>
      <c r="D434" s="30">
        <v>16584.650000000001</v>
      </c>
      <c r="E434" s="30">
        <v>16584.650000000001</v>
      </c>
      <c r="F434" s="30"/>
      <c r="G434" s="3" t="s">
        <v>135</v>
      </c>
    </row>
    <row r="435" spans="2:7">
      <c r="B435" s="49" t="s">
        <v>348</v>
      </c>
      <c r="C435" s="30">
        <v>-0.46</v>
      </c>
      <c r="D435" s="30">
        <v>34358.230000000003</v>
      </c>
      <c r="E435" s="30">
        <v>34358.69</v>
      </c>
      <c r="F435" s="30"/>
      <c r="G435" s="3" t="s">
        <v>135</v>
      </c>
    </row>
    <row r="436" spans="2:7">
      <c r="B436" s="43"/>
      <c r="C436" s="34"/>
      <c r="D436" s="34"/>
      <c r="E436" s="34"/>
      <c r="F436" s="34"/>
    </row>
    <row r="437" spans="2:7">
      <c r="C437" s="85">
        <f>SUM(C414:C436)</f>
        <v>-3197116.8999999017</v>
      </c>
      <c r="D437" s="85">
        <f>SUM(D414:D436)</f>
        <v>131966504.94000001</v>
      </c>
      <c r="E437" s="85">
        <f>SUM(E414:E436)</f>
        <v>135163621.84</v>
      </c>
      <c r="F437" s="130"/>
    </row>
    <row r="441" spans="2:7">
      <c r="B441" s="11" t="s">
        <v>349</v>
      </c>
    </row>
    <row r="443" spans="2:7">
      <c r="B443" s="110" t="s">
        <v>350</v>
      </c>
      <c r="C443" s="111" t="s">
        <v>57</v>
      </c>
      <c r="D443" s="20" t="s">
        <v>58</v>
      </c>
      <c r="E443" s="20" t="s">
        <v>59</v>
      </c>
    </row>
    <row r="444" spans="2:7">
      <c r="B444" s="21" t="s">
        <v>351</v>
      </c>
      <c r="C444" s="22"/>
      <c r="D444" s="22"/>
      <c r="E444" s="22"/>
    </row>
    <row r="445" spans="2:7">
      <c r="B445" s="31" t="s">
        <v>352</v>
      </c>
      <c r="C445" s="25">
        <v>325308.64</v>
      </c>
      <c r="D445" s="25">
        <v>27859.05</v>
      </c>
      <c r="E445" s="25">
        <v>-297449.59000000003</v>
      </c>
    </row>
    <row r="446" spans="2:7">
      <c r="B446" s="31" t="s">
        <v>353</v>
      </c>
      <c r="C446" s="25">
        <v>15364216.92</v>
      </c>
      <c r="D446" s="25">
        <v>16420223.109999999</v>
      </c>
      <c r="E446" s="25">
        <v>1056006.19</v>
      </c>
    </row>
    <row r="447" spans="2:7">
      <c r="B447" s="31" t="s">
        <v>354</v>
      </c>
      <c r="C447" s="25">
        <v>2937134.95</v>
      </c>
      <c r="D447" s="25">
        <v>0</v>
      </c>
      <c r="E447" s="25">
        <v>-2937134.95</v>
      </c>
    </row>
    <row r="448" spans="2:7">
      <c r="B448" s="31" t="s">
        <v>355</v>
      </c>
      <c r="C448" s="25">
        <v>2570795.39</v>
      </c>
      <c r="D448" s="25">
        <v>481627.95</v>
      </c>
      <c r="E448" s="25">
        <v>-2089167.44</v>
      </c>
    </row>
    <row r="449" spans="2:5">
      <c r="B449" s="49" t="s">
        <v>356</v>
      </c>
      <c r="C449" s="30">
        <v>20947470.23</v>
      </c>
      <c r="D449" s="30">
        <v>18754626.870000001</v>
      </c>
      <c r="E449" s="25">
        <v>-2192843.36</v>
      </c>
    </row>
    <row r="450" spans="2:5">
      <c r="B450" s="49" t="s">
        <v>357</v>
      </c>
      <c r="C450" s="30">
        <v>8.64</v>
      </c>
      <c r="D450" s="30">
        <v>1.52</v>
      </c>
      <c r="E450" s="25">
        <v>-7.12</v>
      </c>
    </row>
    <row r="451" spans="2:5">
      <c r="B451" s="49" t="s">
        <v>358</v>
      </c>
      <c r="C451" s="30">
        <v>124805.26</v>
      </c>
      <c r="D451" s="30">
        <v>0</v>
      </c>
      <c r="E451" s="25">
        <v>-124805.26</v>
      </c>
    </row>
    <row r="452" spans="2:5">
      <c r="B452" s="49" t="s">
        <v>359</v>
      </c>
      <c r="C452" s="30">
        <v>83890439.359999999</v>
      </c>
      <c r="D452" s="30">
        <v>57039764.799999997</v>
      </c>
      <c r="E452" s="25">
        <v>-26850674.559999999</v>
      </c>
    </row>
    <row r="453" spans="2:5">
      <c r="B453" s="49" t="s">
        <v>360</v>
      </c>
      <c r="C453" s="30">
        <v>5166348.82</v>
      </c>
      <c r="D453" s="30">
        <v>0</v>
      </c>
      <c r="E453" s="25">
        <v>-5166348.82</v>
      </c>
    </row>
    <row r="454" spans="2:5">
      <c r="B454" s="49" t="s">
        <v>361</v>
      </c>
      <c r="C454" s="30">
        <v>16525.080000000002</v>
      </c>
      <c r="D454" s="30">
        <v>0</v>
      </c>
      <c r="E454" s="25">
        <v>-16525.080000000002</v>
      </c>
    </row>
    <row r="455" spans="2:5">
      <c r="B455" s="49" t="s">
        <v>362</v>
      </c>
      <c r="C455" s="30">
        <v>6294178.2699999996</v>
      </c>
      <c r="D455" s="30">
        <v>5893994.5800000001</v>
      </c>
      <c r="E455" s="25">
        <v>-400183.69</v>
      </c>
    </row>
    <row r="456" spans="2:5">
      <c r="B456" s="49" t="s">
        <v>363</v>
      </c>
      <c r="C456" s="30">
        <v>9849263.0299999993</v>
      </c>
      <c r="D456" s="30">
        <v>16381411.449999999</v>
      </c>
      <c r="E456" s="25">
        <v>6532148.4199999999</v>
      </c>
    </row>
    <row r="457" spans="2:5">
      <c r="B457" s="49" t="s">
        <v>364</v>
      </c>
      <c r="C457" s="30">
        <v>7133225.5999999996</v>
      </c>
      <c r="D457" s="30">
        <v>0</v>
      </c>
      <c r="E457" s="25">
        <v>-7133225.5999999996</v>
      </c>
    </row>
    <row r="458" spans="2:5">
      <c r="B458" s="49" t="s">
        <v>365</v>
      </c>
      <c r="C458" s="30">
        <v>48263654.090000004</v>
      </c>
      <c r="D458" s="30">
        <v>57059853.270000003</v>
      </c>
      <c r="E458" s="25">
        <v>8796199.1799999997</v>
      </c>
    </row>
    <row r="459" spans="2:5">
      <c r="B459" s="49" t="s">
        <v>366</v>
      </c>
      <c r="C459" s="30">
        <v>2236212.58</v>
      </c>
      <c r="D459" s="30">
        <v>1334813.07</v>
      </c>
      <c r="E459" s="25">
        <v>-901399.51</v>
      </c>
    </row>
    <row r="460" spans="2:5">
      <c r="B460" s="49" t="s">
        <v>367</v>
      </c>
      <c r="C460" s="30">
        <v>1341338.53</v>
      </c>
      <c r="D460" s="30">
        <v>760.36</v>
      </c>
      <c r="E460" s="25">
        <v>-1340578.17</v>
      </c>
    </row>
    <row r="461" spans="2:5">
      <c r="B461" s="49" t="s">
        <v>368</v>
      </c>
      <c r="C461" s="30">
        <v>30567945.5</v>
      </c>
      <c r="D461" s="30">
        <v>58989718.75</v>
      </c>
      <c r="E461" s="25">
        <v>28421773.25</v>
      </c>
    </row>
    <row r="462" spans="2:5">
      <c r="B462" s="49" t="s">
        <v>369</v>
      </c>
      <c r="C462" s="30">
        <v>182481.61</v>
      </c>
      <c r="D462" s="30">
        <v>0</v>
      </c>
      <c r="E462" s="25">
        <v>-182481.61</v>
      </c>
    </row>
    <row r="463" spans="2:5">
      <c r="B463" s="49" t="s">
        <v>370</v>
      </c>
      <c r="C463" s="30">
        <v>2479920.63</v>
      </c>
      <c r="D463" s="30">
        <v>0</v>
      </c>
      <c r="E463" s="25">
        <v>-2479920.63</v>
      </c>
    </row>
    <row r="464" spans="2:5">
      <c r="B464" s="49" t="s">
        <v>371</v>
      </c>
      <c r="C464" s="30">
        <v>3030296.34</v>
      </c>
      <c r="D464" s="30">
        <v>3392562.99</v>
      </c>
      <c r="E464" s="25">
        <v>362266.65</v>
      </c>
    </row>
    <row r="465" spans="2:6">
      <c r="B465" s="49" t="s">
        <v>372</v>
      </c>
      <c r="C465" s="30">
        <v>3950807.32</v>
      </c>
      <c r="D465" s="30">
        <v>0</v>
      </c>
      <c r="E465" s="25">
        <v>-3950807.32</v>
      </c>
    </row>
    <row r="466" spans="2:6">
      <c r="B466" s="49" t="s">
        <v>373</v>
      </c>
      <c r="C466" s="30">
        <v>12870.82</v>
      </c>
      <c r="D466" s="30">
        <v>928003.17</v>
      </c>
      <c r="E466" s="25">
        <v>915132.35</v>
      </c>
    </row>
    <row r="467" spans="2:6">
      <c r="B467" s="49" t="s">
        <v>374</v>
      </c>
      <c r="C467" s="30">
        <v>1645161.45</v>
      </c>
      <c r="D467" s="30">
        <v>0</v>
      </c>
      <c r="E467" s="25">
        <v>-1645161.45</v>
      </c>
    </row>
    <row r="468" spans="2:6">
      <c r="B468" s="49" t="s">
        <v>375</v>
      </c>
      <c r="C468" s="30">
        <v>0</v>
      </c>
      <c r="D468" s="30">
        <v>44092.13</v>
      </c>
      <c r="E468" s="25">
        <v>44092.13</v>
      </c>
    </row>
    <row r="469" spans="2:6">
      <c r="B469" s="49" t="s">
        <v>376</v>
      </c>
      <c r="C469" s="30">
        <v>294287.08</v>
      </c>
      <c r="D469" s="30">
        <v>0</v>
      </c>
      <c r="E469" s="25">
        <v>-294287.08</v>
      </c>
    </row>
    <row r="470" spans="2:6">
      <c r="B470" s="49" t="s">
        <v>377</v>
      </c>
      <c r="C470" s="30">
        <v>1193825.6100000001</v>
      </c>
      <c r="D470" s="30">
        <v>861636.69</v>
      </c>
      <c r="E470" s="25">
        <v>-332188.92</v>
      </c>
    </row>
    <row r="471" spans="2:6">
      <c r="B471" s="49"/>
      <c r="C471" s="30">
        <v>524163.03</v>
      </c>
      <c r="D471" s="30">
        <v>627055.71</v>
      </c>
      <c r="E471" s="25">
        <v>102892.68</v>
      </c>
      <c r="F471" s="131"/>
    </row>
    <row r="472" spans="2:6">
      <c r="B472" s="124"/>
      <c r="C472" s="30"/>
      <c r="D472" s="30"/>
      <c r="E472" s="30"/>
    </row>
    <row r="473" spans="2:6">
      <c r="C473" s="85">
        <f>SUM(C445:C472)</f>
        <v>250342684.78000003</v>
      </c>
      <c r="D473" s="85">
        <f>SUM(D445:D472)</f>
        <v>238238005.47000003</v>
      </c>
      <c r="E473" s="85">
        <f>SUM(E445:E472)</f>
        <v>-12104679.309999991</v>
      </c>
    </row>
    <row r="475" spans="2:6">
      <c r="B475" s="110" t="s">
        <v>378</v>
      </c>
      <c r="C475" s="111" t="s">
        <v>59</v>
      </c>
      <c r="D475" s="20" t="s">
        <v>379</v>
      </c>
      <c r="E475" s="9"/>
    </row>
    <row r="476" spans="2:6">
      <c r="B476" s="49" t="s">
        <v>380</v>
      </c>
      <c r="C476" s="132">
        <v>-2630396.2799999998</v>
      </c>
      <c r="D476" s="49"/>
      <c r="E476" s="9" t="s">
        <v>135</v>
      </c>
    </row>
    <row r="477" spans="2:6">
      <c r="B477" s="49" t="s">
        <v>381</v>
      </c>
      <c r="C477" s="132">
        <v>10482103.560000001</v>
      </c>
      <c r="D477" s="49"/>
      <c r="E477" s="9" t="s">
        <v>135</v>
      </c>
    </row>
    <row r="478" spans="2:6">
      <c r="B478" s="49" t="s">
        <v>382</v>
      </c>
      <c r="C478" s="132">
        <v>3096516.58</v>
      </c>
      <c r="D478" s="49"/>
      <c r="E478" s="9" t="s">
        <v>135</v>
      </c>
    </row>
    <row r="479" spans="2:6">
      <c r="B479" s="49" t="s">
        <v>383</v>
      </c>
      <c r="C479" s="132">
        <v>8064618.4699999997</v>
      </c>
      <c r="D479" s="49"/>
      <c r="E479" s="9" t="s">
        <v>135</v>
      </c>
    </row>
    <row r="480" spans="2:6">
      <c r="B480" s="49" t="s">
        <v>384</v>
      </c>
      <c r="C480" s="132">
        <v>-28627.59</v>
      </c>
      <c r="D480" s="49"/>
      <c r="E480" s="9" t="s">
        <v>135</v>
      </c>
    </row>
    <row r="481" spans="2:10">
      <c r="B481" s="49"/>
      <c r="C481" s="132"/>
      <c r="D481" s="49"/>
      <c r="E481" s="9"/>
    </row>
    <row r="482" spans="2:10">
      <c r="B482" s="124"/>
      <c r="C482" s="123"/>
      <c r="D482" s="49"/>
      <c r="E482" s="9"/>
    </row>
    <row r="483" spans="2:10">
      <c r="C483" s="133">
        <f>SUM(C476:C482)</f>
        <v>18984214.740000002</v>
      </c>
      <c r="D483" s="134">
        <v>0</v>
      </c>
      <c r="E483" s="9"/>
      <c r="F483" s="9"/>
      <c r="G483" s="9"/>
    </row>
    <row r="484" spans="2:10">
      <c r="F484" s="9"/>
      <c r="G484" s="9"/>
    </row>
    <row r="485" spans="2:10">
      <c r="B485" s="11" t="s">
        <v>385</v>
      </c>
      <c r="F485" s="9"/>
      <c r="G485" s="9"/>
    </row>
    <row r="486" spans="2:10">
      <c r="B486" s="11" t="s">
        <v>386</v>
      </c>
      <c r="F486" s="9"/>
      <c r="G486" s="9"/>
    </row>
    <row r="487" spans="2:10">
      <c r="B487" s="135"/>
      <c r="C487" s="135"/>
      <c r="D487" s="135"/>
      <c r="E487" s="135"/>
      <c r="F487" s="9"/>
      <c r="G487" s="9"/>
      <c r="J487" s="112"/>
    </row>
    <row r="488" spans="2:10">
      <c r="B488" s="136"/>
      <c r="C488" s="136"/>
      <c r="D488" s="136"/>
      <c r="E488" s="136"/>
      <c r="F488" s="9"/>
      <c r="G488" s="9"/>
      <c r="J488" s="112"/>
    </row>
    <row r="489" spans="2:10">
      <c r="B489" s="137" t="s">
        <v>387</v>
      </c>
      <c r="C489" s="138"/>
      <c r="D489" s="138"/>
      <c r="E489" s="139"/>
      <c r="F489" s="9"/>
      <c r="G489" s="9"/>
      <c r="J489" s="112"/>
    </row>
    <row r="490" spans="2:10">
      <c r="B490" s="140" t="s">
        <v>388</v>
      </c>
      <c r="C490" s="141"/>
      <c r="D490" s="141"/>
      <c r="E490" s="142"/>
      <c r="F490" s="9"/>
      <c r="G490" s="143"/>
      <c r="J490" s="112"/>
    </row>
    <row r="491" spans="2:10">
      <c r="B491" s="144" t="s">
        <v>389</v>
      </c>
      <c r="C491" s="145"/>
      <c r="D491" s="145"/>
      <c r="E491" s="146"/>
      <c r="F491" s="9"/>
      <c r="G491" s="143"/>
      <c r="J491" s="112"/>
    </row>
    <row r="492" spans="2:10">
      <c r="B492" s="147" t="s">
        <v>390</v>
      </c>
      <c r="C492" s="148"/>
      <c r="E492" s="149">
        <v>550328714.35000002</v>
      </c>
      <c r="F492" s="9"/>
      <c r="G492" s="143"/>
    </row>
    <row r="493" spans="2:10">
      <c r="B493" s="150"/>
      <c r="C493" s="150"/>
      <c r="D493" s="9"/>
      <c r="F493" s="9"/>
      <c r="G493" s="143"/>
      <c r="J493" s="112"/>
    </row>
    <row r="494" spans="2:10">
      <c r="B494" s="151" t="s">
        <v>391</v>
      </c>
      <c r="C494" s="152"/>
      <c r="D494" s="153"/>
      <c r="E494" s="154"/>
      <c r="F494" s="9"/>
      <c r="G494" s="9"/>
      <c r="J494" s="112"/>
    </row>
    <row r="495" spans="2:10">
      <c r="B495" s="155" t="s">
        <v>392</v>
      </c>
      <c r="C495" s="156"/>
      <c r="D495" s="157"/>
      <c r="E495" s="158"/>
      <c r="F495" s="9"/>
      <c r="G495" s="9"/>
      <c r="J495" s="112"/>
    </row>
    <row r="496" spans="2:10">
      <c r="B496" s="155" t="s">
        <v>393</v>
      </c>
      <c r="C496" s="156"/>
      <c r="D496" s="157"/>
      <c r="E496" s="158"/>
      <c r="F496" s="9"/>
      <c r="G496" s="9"/>
      <c r="J496" s="112"/>
    </row>
    <row r="497" spans="2:19">
      <c r="B497" s="155" t="s">
        <v>394</v>
      </c>
      <c r="C497" s="156"/>
      <c r="D497" s="157"/>
      <c r="E497" s="158"/>
      <c r="F497" s="9"/>
      <c r="G497" s="9"/>
    </row>
    <row r="498" spans="2:19" ht="15">
      <c r="B498" s="155" t="s">
        <v>395</v>
      </c>
      <c r="C498" s="156"/>
      <c r="D498" s="157"/>
      <c r="E498" s="158"/>
      <c r="F498" s="9"/>
      <c r="G498" s="9"/>
      <c r="J498" s="112"/>
      <c r="L498"/>
      <c r="M498"/>
      <c r="N498"/>
      <c r="O498"/>
      <c r="P498"/>
      <c r="Q498"/>
      <c r="R498"/>
      <c r="S498"/>
    </row>
    <row r="499" spans="2:19" ht="15">
      <c r="B499" s="155" t="s">
        <v>396</v>
      </c>
      <c r="C499" s="156"/>
      <c r="D499" s="157"/>
      <c r="E499" s="158"/>
      <c r="F499" s="9"/>
      <c r="G499" s="9"/>
      <c r="L499"/>
      <c r="M499"/>
      <c r="N499"/>
      <c r="O499"/>
      <c r="P499"/>
      <c r="Q499"/>
      <c r="R499"/>
      <c r="S499"/>
    </row>
    <row r="500" spans="2:19" ht="15">
      <c r="B500" s="150"/>
      <c r="C500" s="150"/>
      <c r="D500" s="9"/>
      <c r="F500" s="9"/>
      <c r="G500" s="9"/>
      <c r="L500"/>
      <c r="M500"/>
      <c r="N500"/>
      <c r="O500"/>
      <c r="P500"/>
      <c r="Q500"/>
      <c r="R500"/>
      <c r="S500"/>
    </row>
    <row r="501" spans="2:19" ht="15">
      <c r="B501" s="151" t="s">
        <v>397</v>
      </c>
      <c r="C501" s="152"/>
      <c r="D501" s="153"/>
      <c r="E501" s="159">
        <f>SUM(D501:D505)</f>
        <v>49438564.140000001</v>
      </c>
      <c r="F501" s="9"/>
      <c r="G501" s="9"/>
      <c r="L501"/>
      <c r="M501"/>
      <c r="N501"/>
      <c r="O501"/>
      <c r="P501"/>
      <c r="Q501"/>
      <c r="R501"/>
      <c r="S501"/>
    </row>
    <row r="502" spans="2:19" ht="15">
      <c r="B502" s="155" t="s">
        <v>398</v>
      </c>
      <c r="C502" s="156"/>
      <c r="D502" s="157"/>
      <c r="E502" s="158"/>
      <c r="F502" s="9"/>
      <c r="G502" s="9"/>
      <c r="J502" s="112"/>
      <c r="L502"/>
      <c r="M502"/>
      <c r="N502"/>
      <c r="O502"/>
      <c r="P502"/>
      <c r="Q502"/>
      <c r="R502"/>
      <c r="S502"/>
    </row>
    <row r="503" spans="2:19" ht="15">
      <c r="B503" s="155" t="s">
        <v>399</v>
      </c>
      <c r="C503" s="156"/>
      <c r="D503" s="157"/>
      <c r="E503" s="158"/>
      <c r="F503" s="9"/>
      <c r="G503" s="9"/>
      <c r="L503"/>
      <c r="M503"/>
      <c r="N503"/>
      <c r="O503"/>
      <c r="P503"/>
      <c r="Q503"/>
      <c r="R503"/>
      <c r="S503"/>
    </row>
    <row r="504" spans="2:19" ht="15">
      <c r="B504" s="155" t="s">
        <v>400</v>
      </c>
      <c r="C504" s="156"/>
      <c r="D504" s="157"/>
      <c r="E504" s="158"/>
      <c r="F504" s="9"/>
      <c r="G504" s="9"/>
      <c r="L504"/>
      <c r="M504"/>
      <c r="N504"/>
      <c r="O504"/>
      <c r="P504"/>
      <c r="Q504"/>
      <c r="R504"/>
      <c r="S504"/>
    </row>
    <row r="505" spans="2:19" ht="15">
      <c r="B505" s="160" t="s">
        <v>401</v>
      </c>
      <c r="C505" s="161"/>
      <c r="D505" s="162">
        <v>49438564.140000001</v>
      </c>
      <c r="E505" s="163"/>
      <c r="F505" s="9"/>
      <c r="G505" s="9"/>
      <c r="L505"/>
      <c r="M505"/>
      <c r="N505"/>
      <c r="O505"/>
      <c r="P505"/>
      <c r="Q505"/>
      <c r="R505"/>
      <c r="S505"/>
    </row>
    <row r="506" spans="2:19" ht="15">
      <c r="B506" s="150"/>
      <c r="C506" s="150"/>
      <c r="F506" s="9"/>
      <c r="G506" s="9"/>
      <c r="L506"/>
      <c r="M506"/>
      <c r="N506"/>
      <c r="O506"/>
      <c r="P506"/>
      <c r="Q506"/>
      <c r="R506"/>
      <c r="S506"/>
    </row>
    <row r="507" spans="2:19" ht="15">
      <c r="B507" s="147" t="s">
        <v>402</v>
      </c>
      <c r="C507" s="148"/>
      <c r="E507" s="164">
        <f>+E492+E494-E501</f>
        <v>500890150.21000004</v>
      </c>
      <c r="F507" s="165"/>
      <c r="G507" s="143"/>
      <c r="L507"/>
      <c r="M507"/>
      <c r="N507"/>
      <c r="O507"/>
      <c r="P507"/>
      <c r="Q507"/>
      <c r="R507"/>
      <c r="S507"/>
    </row>
    <row r="508" spans="2:19" ht="15">
      <c r="B508" s="136"/>
      <c r="C508" s="136"/>
      <c r="D508" s="136"/>
      <c r="E508" s="136"/>
      <c r="F508" s="9"/>
      <c r="J508"/>
      <c r="K508"/>
      <c r="L508"/>
      <c r="M508"/>
      <c r="N508"/>
      <c r="O508"/>
      <c r="P508"/>
      <c r="Q508"/>
      <c r="R508"/>
      <c r="S508"/>
    </row>
    <row r="509" spans="2:19" ht="15">
      <c r="B509" s="136"/>
      <c r="C509" s="136"/>
      <c r="D509" s="136"/>
      <c r="E509" s="136"/>
      <c r="F509" s="9"/>
      <c r="J509"/>
      <c r="K509"/>
      <c r="L509"/>
      <c r="M509"/>
      <c r="N509"/>
      <c r="O509"/>
      <c r="P509"/>
      <c r="Q509"/>
      <c r="R509"/>
      <c r="S509"/>
    </row>
    <row r="510" spans="2:19" ht="15">
      <c r="B510" s="137" t="s">
        <v>403</v>
      </c>
      <c r="C510" s="138"/>
      <c r="D510" s="138"/>
      <c r="E510" s="139"/>
      <c r="F510" s="9"/>
      <c r="J510"/>
      <c r="K510"/>
      <c r="L510"/>
      <c r="M510"/>
      <c r="N510"/>
      <c r="O510"/>
      <c r="P510"/>
      <c r="Q510"/>
      <c r="R510"/>
      <c r="S510"/>
    </row>
    <row r="511" spans="2:19" ht="15">
      <c r="B511" s="140" t="s">
        <v>404</v>
      </c>
      <c r="C511" s="141"/>
      <c r="D511" s="141"/>
      <c r="E511" s="142"/>
      <c r="F511" s="9"/>
      <c r="J511"/>
      <c r="K511"/>
      <c r="L511"/>
      <c r="M511"/>
      <c r="N511"/>
      <c r="O511"/>
      <c r="P511"/>
      <c r="Q511"/>
      <c r="R511"/>
      <c r="S511"/>
    </row>
    <row r="512" spans="2:19" ht="15">
      <c r="B512" s="144" t="s">
        <v>389</v>
      </c>
      <c r="C512" s="145"/>
      <c r="D512" s="145"/>
      <c r="E512" s="146"/>
      <c r="F512" s="9"/>
      <c r="J512"/>
      <c r="K512"/>
      <c r="L512"/>
      <c r="M512"/>
      <c r="N512"/>
      <c r="O512"/>
      <c r="P512"/>
      <c r="Q512"/>
      <c r="R512"/>
      <c r="S512"/>
    </row>
    <row r="513" spans="2:19" ht="15">
      <c r="B513" s="147" t="s">
        <v>405</v>
      </c>
      <c r="C513" s="148"/>
      <c r="E513" s="166">
        <v>402465991.27999997</v>
      </c>
      <c r="F513" s="9"/>
      <c r="G513" s="112"/>
      <c r="J513"/>
      <c r="K513"/>
      <c r="L513"/>
      <c r="M513"/>
      <c r="N513"/>
      <c r="O513"/>
      <c r="P513"/>
      <c r="Q513"/>
      <c r="R513"/>
      <c r="S513"/>
    </row>
    <row r="514" spans="2:19" ht="15">
      <c r="B514" s="150"/>
      <c r="C514" s="150"/>
      <c r="F514" s="9"/>
      <c r="G514" s="112"/>
      <c r="J514"/>
      <c r="K514"/>
      <c r="L514"/>
      <c r="M514"/>
      <c r="N514"/>
      <c r="O514"/>
      <c r="P514"/>
      <c r="Q514"/>
      <c r="R514"/>
      <c r="S514"/>
    </row>
    <row r="515" spans="2:19" ht="15">
      <c r="B515" s="167" t="s">
        <v>406</v>
      </c>
      <c r="C515" s="168"/>
      <c r="D515" s="153"/>
      <c r="E515" s="169">
        <f>SUM(D515:D532)</f>
        <v>36922813.980000004</v>
      </c>
      <c r="F515" s="9"/>
      <c r="G515" s="112"/>
      <c r="J515"/>
      <c r="K515"/>
      <c r="L515"/>
      <c r="M515"/>
      <c r="N515"/>
      <c r="O515"/>
      <c r="P515"/>
      <c r="Q515"/>
      <c r="R515"/>
      <c r="S515"/>
    </row>
    <row r="516" spans="2:19" ht="15">
      <c r="B516" s="155" t="s">
        <v>407</v>
      </c>
      <c r="C516" s="156"/>
      <c r="D516" s="170">
        <v>17024206.600000001</v>
      </c>
      <c r="E516" s="171"/>
      <c r="F516" s="143"/>
      <c r="G516" s="112"/>
      <c r="J516"/>
      <c r="K516"/>
      <c r="L516"/>
      <c r="M516"/>
      <c r="N516"/>
      <c r="O516"/>
      <c r="P516"/>
      <c r="Q516"/>
      <c r="R516"/>
      <c r="S516"/>
    </row>
    <row r="517" spans="2:19" ht="15">
      <c r="B517" s="155" t="s">
        <v>408</v>
      </c>
      <c r="C517" s="156"/>
      <c r="D517" s="170">
        <v>569130.61</v>
      </c>
      <c r="E517" s="171"/>
      <c r="F517" s="9"/>
      <c r="G517" s="112"/>
      <c r="J517"/>
      <c r="K517"/>
      <c r="L517"/>
      <c r="M517"/>
      <c r="N517"/>
      <c r="O517"/>
      <c r="P517"/>
      <c r="Q517"/>
      <c r="R517"/>
      <c r="S517"/>
    </row>
    <row r="518" spans="2:19" ht="15">
      <c r="B518" s="155" t="s">
        <v>409</v>
      </c>
      <c r="C518" s="156"/>
      <c r="D518" s="170">
        <v>3252991.74</v>
      </c>
      <c r="E518" s="171"/>
      <c r="F518" s="143"/>
      <c r="G518" s="112"/>
      <c r="J518"/>
      <c r="K518"/>
      <c r="L518"/>
      <c r="M518"/>
      <c r="N518"/>
      <c r="O518"/>
      <c r="P518"/>
      <c r="Q518"/>
      <c r="R518"/>
      <c r="S518"/>
    </row>
    <row r="519" spans="2:19" ht="15">
      <c r="B519" s="155" t="s">
        <v>410</v>
      </c>
      <c r="C519" s="156"/>
      <c r="D519" s="170">
        <v>0</v>
      </c>
      <c r="E519" s="171"/>
      <c r="F519" s="9"/>
      <c r="G519" s="112"/>
      <c r="J519"/>
      <c r="K519"/>
      <c r="L519"/>
      <c r="M519"/>
      <c r="N519"/>
      <c r="O519"/>
      <c r="P519"/>
      <c r="Q519"/>
      <c r="R519"/>
      <c r="S519"/>
    </row>
    <row r="520" spans="2:19" ht="15">
      <c r="B520" s="155" t="s">
        <v>411</v>
      </c>
      <c r="C520" s="156"/>
      <c r="D520" s="170">
        <v>0</v>
      </c>
      <c r="E520" s="171"/>
      <c r="F520" s="143"/>
      <c r="G520" s="112"/>
      <c r="J520"/>
      <c r="K520"/>
      <c r="L520"/>
      <c r="M520"/>
      <c r="N520"/>
      <c r="O520"/>
      <c r="P520"/>
      <c r="Q520"/>
      <c r="R520"/>
      <c r="S520"/>
    </row>
    <row r="521" spans="2:19" ht="15">
      <c r="B521" s="155" t="s">
        <v>412</v>
      </c>
      <c r="C521" s="156"/>
      <c r="D521" s="170">
        <v>5046749.84</v>
      </c>
      <c r="E521" s="171"/>
      <c r="F521" s="143"/>
      <c r="G521" s="112"/>
      <c r="J521"/>
      <c r="K521"/>
      <c r="L521"/>
      <c r="M521"/>
      <c r="N521"/>
      <c r="O521"/>
      <c r="P521"/>
      <c r="Q521"/>
      <c r="R521"/>
      <c r="S521"/>
    </row>
    <row r="522" spans="2:19" ht="15">
      <c r="B522" s="155" t="s">
        <v>413</v>
      </c>
      <c r="C522" s="156"/>
      <c r="D522" s="170"/>
      <c r="E522" s="171"/>
      <c r="F522" s="9"/>
      <c r="J522"/>
      <c r="K522"/>
      <c r="L522"/>
      <c r="M522"/>
      <c r="N522"/>
      <c r="O522"/>
      <c r="P522"/>
      <c r="Q522"/>
      <c r="R522"/>
      <c r="S522"/>
    </row>
    <row r="523" spans="2:19" ht="15">
      <c r="B523" s="155" t="s">
        <v>414</v>
      </c>
      <c r="C523" s="156"/>
      <c r="D523" s="170"/>
      <c r="E523" s="171"/>
      <c r="F523" s="9"/>
      <c r="J523"/>
      <c r="K523"/>
      <c r="L523"/>
      <c r="M523"/>
      <c r="N523"/>
      <c r="O523"/>
      <c r="P523"/>
      <c r="Q523"/>
      <c r="R523"/>
      <c r="S523"/>
    </row>
    <row r="524" spans="2:19" ht="15">
      <c r="B524" s="155" t="s">
        <v>415</v>
      </c>
      <c r="C524" s="156"/>
      <c r="D524" s="170"/>
      <c r="E524" s="171"/>
      <c r="F524" s="9"/>
      <c r="G524" s="112"/>
      <c r="H524" s="112"/>
      <c r="I524" s="112"/>
      <c r="J524"/>
      <c r="K524"/>
      <c r="L524"/>
      <c r="M524"/>
      <c r="N524"/>
      <c r="O524"/>
      <c r="P524"/>
      <c r="Q524"/>
      <c r="R524"/>
      <c r="S524"/>
    </row>
    <row r="525" spans="2:19" ht="15">
      <c r="B525" s="155" t="s">
        <v>416</v>
      </c>
      <c r="C525" s="156"/>
      <c r="D525" s="170">
        <v>11029735.190000001</v>
      </c>
      <c r="E525" s="171"/>
      <c r="F525" s="143"/>
      <c r="G525" s="112"/>
      <c r="H525" s="112"/>
      <c r="I525" s="112"/>
      <c r="J525"/>
      <c r="K525"/>
      <c r="L525"/>
      <c r="M525"/>
      <c r="N525"/>
      <c r="O525"/>
      <c r="P525"/>
      <c r="Q525"/>
      <c r="R525"/>
      <c r="S525"/>
    </row>
    <row r="526" spans="2:19" ht="15">
      <c r="B526" s="155" t="s">
        <v>417</v>
      </c>
      <c r="C526" s="156"/>
      <c r="D526" s="170"/>
      <c r="E526" s="171"/>
      <c r="F526" s="9"/>
      <c r="H526" s="112"/>
      <c r="I526" s="112"/>
      <c r="J526"/>
      <c r="K526"/>
      <c r="L526"/>
      <c r="M526"/>
      <c r="N526"/>
      <c r="O526"/>
      <c r="P526"/>
      <c r="Q526"/>
      <c r="R526"/>
      <c r="S526"/>
    </row>
    <row r="527" spans="2:19" ht="15">
      <c r="B527" s="155" t="s">
        <v>418</v>
      </c>
      <c r="C527" s="156"/>
      <c r="D527" s="170"/>
      <c r="E527" s="171"/>
      <c r="F527" s="9"/>
      <c r="J527"/>
      <c r="K527"/>
      <c r="L527"/>
      <c r="M527"/>
      <c r="N527"/>
      <c r="O527"/>
      <c r="P527"/>
      <c r="Q527"/>
      <c r="R527"/>
      <c r="S527"/>
    </row>
    <row r="528" spans="2:19" ht="15">
      <c r="B528" s="155" t="s">
        <v>419</v>
      </c>
      <c r="C528" s="156"/>
      <c r="D528" s="170"/>
      <c r="E528" s="171"/>
      <c r="F528" s="9"/>
      <c r="G528" s="172"/>
      <c r="H528" s="172"/>
      <c r="I528" s="172"/>
      <c r="J528" s="173"/>
      <c r="K528"/>
      <c r="L528"/>
      <c r="M528"/>
      <c r="N528"/>
      <c r="O528"/>
      <c r="P528"/>
      <c r="Q528"/>
      <c r="R528"/>
      <c r="S528"/>
    </row>
    <row r="529" spans="2:19" ht="15">
      <c r="B529" s="155" t="s">
        <v>420</v>
      </c>
      <c r="C529" s="156"/>
      <c r="D529" s="170"/>
      <c r="E529" s="171"/>
      <c r="F529" s="9"/>
      <c r="G529" s="172"/>
      <c r="H529" s="172"/>
      <c r="I529" s="174"/>
      <c r="J529" s="173"/>
      <c r="K529"/>
      <c r="L529"/>
      <c r="M529"/>
      <c r="N529"/>
      <c r="O529"/>
      <c r="P529"/>
      <c r="Q529"/>
      <c r="R529"/>
      <c r="S529"/>
    </row>
    <row r="530" spans="2:19" ht="15">
      <c r="B530" s="155" t="s">
        <v>421</v>
      </c>
      <c r="C530" s="156"/>
      <c r="D530" s="170"/>
      <c r="E530" s="171"/>
      <c r="F530" s="9"/>
      <c r="G530" s="172"/>
      <c r="H530" s="172"/>
      <c r="I530" s="174"/>
      <c r="J530" s="173"/>
      <c r="K530"/>
      <c r="L530"/>
      <c r="M530"/>
      <c r="N530"/>
      <c r="O530"/>
      <c r="P530"/>
      <c r="Q530"/>
      <c r="R530"/>
      <c r="S530"/>
    </row>
    <row r="531" spans="2:19" ht="12.75" customHeight="1">
      <c r="B531" s="155" t="s">
        <v>422</v>
      </c>
      <c r="C531" s="156"/>
      <c r="D531" s="170"/>
      <c r="E531" s="171"/>
      <c r="F531" s="9"/>
      <c r="G531" s="174"/>
      <c r="H531" s="172"/>
      <c r="I531" s="174"/>
      <c r="J531" s="173"/>
      <c r="K531"/>
      <c r="L531"/>
      <c r="M531"/>
      <c r="N531"/>
      <c r="O531"/>
      <c r="P531"/>
      <c r="Q531"/>
      <c r="R531"/>
      <c r="S531"/>
    </row>
    <row r="532" spans="2:19" ht="15">
      <c r="B532" s="175" t="s">
        <v>423</v>
      </c>
      <c r="C532" s="176"/>
      <c r="D532" s="170"/>
      <c r="E532" s="171"/>
      <c r="F532" s="9"/>
      <c r="G532" s="174"/>
      <c r="H532" s="172"/>
      <c r="I532" s="174"/>
      <c r="J532" s="173"/>
      <c r="K532"/>
      <c r="L532"/>
      <c r="M532"/>
      <c r="N532"/>
      <c r="O532"/>
      <c r="P532"/>
      <c r="Q532"/>
      <c r="R532"/>
      <c r="S532"/>
    </row>
    <row r="533" spans="2:19" ht="15">
      <c r="B533" s="150"/>
      <c r="C533" s="150"/>
      <c r="D533" s="177"/>
      <c r="F533" s="9"/>
      <c r="G533" s="174"/>
      <c r="H533" s="172"/>
      <c r="I533" s="174"/>
      <c r="J533" s="173"/>
      <c r="K533"/>
      <c r="L533"/>
      <c r="M533"/>
      <c r="N533"/>
    </row>
    <row r="534" spans="2:19" ht="15">
      <c r="B534" s="167" t="s">
        <v>424</v>
      </c>
      <c r="C534" s="168"/>
      <c r="D534" s="178"/>
      <c r="E534" s="169">
        <f>SUM(D534:D541)</f>
        <v>0</v>
      </c>
      <c r="F534" s="9"/>
      <c r="G534" s="174"/>
      <c r="H534" s="174"/>
      <c r="I534" s="174"/>
      <c r="J534" s="173"/>
      <c r="K534"/>
      <c r="L534"/>
      <c r="M534"/>
      <c r="N534"/>
    </row>
    <row r="535" spans="2:19" ht="15">
      <c r="B535" s="155" t="s">
        <v>425</v>
      </c>
      <c r="C535" s="156"/>
      <c r="D535" s="170">
        <v>0</v>
      </c>
      <c r="E535" s="171"/>
      <c r="F535" s="9"/>
      <c r="G535" s="174"/>
      <c r="H535" s="174"/>
      <c r="I535" s="174"/>
      <c r="J535" s="173"/>
      <c r="K535"/>
      <c r="L535"/>
      <c r="M535"/>
      <c r="N535"/>
    </row>
    <row r="536" spans="2:19" ht="15">
      <c r="B536" s="155" t="s">
        <v>426</v>
      </c>
      <c r="C536" s="156"/>
      <c r="D536" s="170"/>
      <c r="E536" s="171"/>
      <c r="F536" s="9"/>
      <c r="G536" s="174"/>
      <c r="H536" s="174"/>
      <c r="I536" s="174"/>
      <c r="J536" s="173"/>
      <c r="K536"/>
      <c r="L536"/>
      <c r="M536"/>
      <c r="N536"/>
    </row>
    <row r="537" spans="2:19" ht="15">
      <c r="B537" s="155" t="s">
        <v>427</v>
      </c>
      <c r="C537" s="156"/>
      <c r="D537" s="170"/>
      <c r="E537" s="171"/>
      <c r="F537" s="9"/>
      <c r="G537" s="174"/>
      <c r="H537" s="174"/>
      <c r="I537" s="174"/>
      <c r="J537" s="173"/>
      <c r="K537"/>
      <c r="L537"/>
      <c r="M537"/>
      <c r="N537"/>
    </row>
    <row r="538" spans="2:19" ht="15">
      <c r="B538" s="155" t="s">
        <v>428</v>
      </c>
      <c r="C538" s="156"/>
      <c r="D538" s="170"/>
      <c r="E538" s="171"/>
      <c r="F538" s="9"/>
      <c r="G538" s="179"/>
      <c r="H538" s="174"/>
      <c r="I538" s="174"/>
      <c r="J538" s="173"/>
      <c r="K538"/>
      <c r="L538"/>
      <c r="M538"/>
      <c r="N538"/>
    </row>
    <row r="539" spans="2:19" ht="15">
      <c r="B539" s="155" t="s">
        <v>429</v>
      </c>
      <c r="C539" s="156"/>
      <c r="D539" s="170"/>
      <c r="E539" s="171"/>
      <c r="F539" s="9"/>
      <c r="G539" s="179"/>
      <c r="H539" s="174"/>
      <c r="I539" s="174"/>
      <c r="J539" s="173"/>
      <c r="K539"/>
      <c r="L539"/>
      <c r="M539"/>
      <c r="N539"/>
    </row>
    <row r="540" spans="2:19" ht="15">
      <c r="B540" s="155" t="s">
        <v>430</v>
      </c>
      <c r="C540" s="156"/>
      <c r="D540" s="170"/>
      <c r="E540" s="171"/>
      <c r="F540" s="9"/>
      <c r="G540" s="179"/>
      <c r="H540" s="174"/>
      <c r="I540" s="172"/>
      <c r="J540" s="173"/>
      <c r="K540"/>
      <c r="L540"/>
      <c r="M540"/>
      <c r="N540"/>
    </row>
    <row r="541" spans="2:19" ht="15">
      <c r="B541" s="175" t="s">
        <v>431</v>
      </c>
      <c r="C541" s="176"/>
      <c r="D541" s="170">
        <v>0</v>
      </c>
      <c r="E541" s="171"/>
      <c r="F541" s="9"/>
      <c r="G541" s="179"/>
      <c r="H541" s="174"/>
      <c r="I541" s="172"/>
      <c r="J541" s="173"/>
      <c r="K541"/>
      <c r="L541"/>
      <c r="M541"/>
      <c r="N541"/>
    </row>
    <row r="542" spans="2:19" ht="15">
      <c r="B542" s="180"/>
      <c r="C542" s="180"/>
      <c r="F542" s="9"/>
      <c r="G542" s="179"/>
      <c r="H542" s="174"/>
      <c r="I542" s="172"/>
      <c r="J542" s="173"/>
      <c r="K542"/>
      <c r="L542"/>
      <c r="M542"/>
      <c r="N542"/>
    </row>
    <row r="543" spans="2:19" ht="15">
      <c r="B543" s="181" t="s">
        <v>432</v>
      </c>
      <c r="E543" s="164">
        <f>+E513-E515+E534</f>
        <v>365543177.29999995</v>
      </c>
      <c r="F543" s="143"/>
      <c r="G543" s="182"/>
      <c r="H543" s="174"/>
      <c r="I543" s="172"/>
      <c r="J543" s="173"/>
      <c r="K543"/>
      <c r="L543"/>
      <c r="M543"/>
      <c r="N543"/>
    </row>
    <row r="544" spans="2:19" ht="15">
      <c r="F544" s="183"/>
      <c r="G544" s="179"/>
      <c r="H544" s="174"/>
      <c r="I544" s="172"/>
      <c r="J544" s="173"/>
      <c r="K544"/>
      <c r="L544"/>
      <c r="M544"/>
      <c r="N544"/>
    </row>
    <row r="545" spans="2:14" ht="15">
      <c r="F545" s="9"/>
      <c r="G545" s="179"/>
      <c r="H545" s="174"/>
      <c r="I545" s="172"/>
      <c r="J545" s="173"/>
      <c r="K545"/>
      <c r="L545"/>
      <c r="M545"/>
      <c r="N545"/>
    </row>
    <row r="546" spans="2:14" ht="15">
      <c r="F546" s="184"/>
      <c r="G546" s="179"/>
      <c r="H546" s="174"/>
      <c r="I546" s="172"/>
      <c r="J546" s="173"/>
      <c r="K546"/>
      <c r="L546"/>
      <c r="M546"/>
      <c r="N546"/>
    </row>
    <row r="547" spans="2:14" ht="15">
      <c r="F547" s="184"/>
      <c r="G547" s="179"/>
      <c r="H547" s="174"/>
      <c r="I547" s="172"/>
      <c r="J547" s="173"/>
      <c r="K547"/>
      <c r="L547"/>
      <c r="M547"/>
      <c r="N547"/>
    </row>
    <row r="548" spans="2:14" ht="15">
      <c r="F548" s="9"/>
      <c r="G548" s="179"/>
      <c r="H548" s="174"/>
      <c r="I548" s="172"/>
      <c r="J548" s="173"/>
      <c r="K548"/>
      <c r="L548"/>
      <c r="M548"/>
      <c r="N548"/>
    </row>
    <row r="549" spans="2:14" ht="15">
      <c r="B549" s="185" t="s">
        <v>433</v>
      </c>
      <c r="C549" s="185"/>
      <c r="D549" s="185"/>
      <c r="E549" s="185"/>
      <c r="F549" s="185"/>
      <c r="G549" s="179"/>
      <c r="H549" s="174"/>
      <c r="I549" s="172"/>
      <c r="J549" s="173"/>
      <c r="K549"/>
      <c r="L549"/>
      <c r="M549"/>
      <c r="N549"/>
    </row>
    <row r="550" spans="2:14" ht="15">
      <c r="B550" s="186"/>
      <c r="C550" s="186"/>
      <c r="D550" s="186"/>
      <c r="E550" s="186"/>
      <c r="F550" s="186"/>
      <c r="G550" s="179"/>
      <c r="H550" s="174"/>
      <c r="I550" s="172"/>
      <c r="J550" s="173"/>
      <c r="K550"/>
      <c r="L550"/>
      <c r="M550"/>
      <c r="N550"/>
    </row>
    <row r="551" spans="2:14" ht="15">
      <c r="B551" s="186"/>
      <c r="C551" s="186"/>
      <c r="D551" s="186"/>
      <c r="E551" s="186"/>
      <c r="F551" s="186"/>
      <c r="G551" s="179"/>
      <c r="H551" s="174"/>
      <c r="I551" s="172"/>
      <c r="J551" s="173"/>
      <c r="K551"/>
      <c r="L551"/>
      <c r="M551"/>
      <c r="N551"/>
    </row>
    <row r="552" spans="2:14" ht="15">
      <c r="B552" s="71" t="s">
        <v>434</v>
      </c>
      <c r="C552" s="72" t="s">
        <v>57</v>
      </c>
      <c r="D552" s="108" t="s">
        <v>58</v>
      </c>
      <c r="E552" s="108" t="s">
        <v>59</v>
      </c>
      <c r="F552" s="9"/>
      <c r="G552" s="179"/>
      <c r="H552" s="174"/>
      <c r="I552" s="172"/>
      <c r="J552" s="173"/>
      <c r="K552"/>
      <c r="L552"/>
      <c r="M552"/>
      <c r="N552"/>
    </row>
    <row r="553" spans="2:14" ht="15">
      <c r="B553" s="39" t="s">
        <v>435</v>
      </c>
      <c r="C553" s="123">
        <v>0</v>
      </c>
      <c r="D553" s="26">
        <v>204734.4</v>
      </c>
      <c r="E553" s="26">
        <v>204734.4</v>
      </c>
      <c r="F553" s="9"/>
      <c r="G553" s="179"/>
      <c r="H553" s="174"/>
      <c r="I553" s="172"/>
      <c r="J553" s="187"/>
      <c r="K553"/>
      <c r="L553"/>
      <c r="M553"/>
      <c r="N553"/>
    </row>
    <row r="554" spans="2:14" ht="15">
      <c r="B554" s="39" t="s">
        <v>436</v>
      </c>
      <c r="C554" s="123">
        <v>0</v>
      </c>
      <c r="D554" s="26">
        <v>-204734.4</v>
      </c>
      <c r="E554" s="26">
        <v>-204734.4</v>
      </c>
      <c r="F554" s="9"/>
      <c r="G554" s="179"/>
      <c r="H554" s="174"/>
      <c r="I554" s="172"/>
      <c r="J554" s="173"/>
      <c r="K554"/>
      <c r="L554"/>
      <c r="M554"/>
      <c r="N554"/>
    </row>
    <row r="555" spans="2:14" ht="15">
      <c r="B555" s="43"/>
      <c r="C555" s="123"/>
      <c r="D555" s="26"/>
      <c r="E555" s="26"/>
      <c r="F555" s="9"/>
      <c r="G555" s="9"/>
      <c r="I555" s="112"/>
      <c r="J555"/>
      <c r="K555"/>
      <c r="L555"/>
      <c r="M555"/>
      <c r="N555"/>
    </row>
    <row r="556" spans="2:14" ht="15">
      <c r="C556" s="20" t="s">
        <v>437</v>
      </c>
      <c r="D556" s="20" t="s">
        <v>437</v>
      </c>
      <c r="E556" s="20" t="s">
        <v>437</v>
      </c>
      <c r="F556" s="9"/>
      <c r="G556" s="9"/>
      <c r="I556" s="112"/>
      <c r="J556"/>
      <c r="K556"/>
      <c r="L556"/>
      <c r="M556"/>
      <c r="N556"/>
    </row>
    <row r="557" spans="2:14" ht="15">
      <c r="F557" s="9"/>
      <c r="G557" s="9"/>
      <c r="J557"/>
      <c r="K557"/>
      <c r="L557"/>
      <c r="M557"/>
      <c r="N557"/>
    </row>
    <row r="558" spans="2:14">
      <c r="B558" s="136"/>
      <c r="C558" s="136"/>
      <c r="D558" s="136"/>
      <c r="E558" s="136"/>
      <c r="F558" s="136"/>
      <c r="G558" s="136"/>
    </row>
    <row r="559" spans="2:14">
      <c r="B559" s="136"/>
      <c r="C559" s="136"/>
      <c r="D559" s="136"/>
      <c r="E559" s="136"/>
      <c r="F559" s="136"/>
      <c r="G559" s="136"/>
    </row>
    <row r="563" ht="12.75" customHeight="1"/>
    <row r="566" ht="12.75" customHeight="1"/>
  </sheetData>
  <mergeCells count="66">
    <mergeCell ref="B538:C538"/>
    <mergeCell ref="B539:C539"/>
    <mergeCell ref="B540:C540"/>
    <mergeCell ref="B541:C541"/>
    <mergeCell ref="B542:C542"/>
    <mergeCell ref="B549:F549"/>
    <mergeCell ref="B532:C532"/>
    <mergeCell ref="B533:C533"/>
    <mergeCell ref="B534:C534"/>
    <mergeCell ref="B535:C535"/>
    <mergeCell ref="B536:C536"/>
    <mergeCell ref="B537:C537"/>
    <mergeCell ref="B526:C526"/>
    <mergeCell ref="B527:C527"/>
    <mergeCell ref="B528:C528"/>
    <mergeCell ref="B529:C529"/>
    <mergeCell ref="B530:C530"/>
    <mergeCell ref="B531:C531"/>
    <mergeCell ref="B520:C520"/>
    <mergeCell ref="B521:C521"/>
    <mergeCell ref="B522:C522"/>
    <mergeCell ref="B523:C523"/>
    <mergeCell ref="B524:C524"/>
    <mergeCell ref="B525:C525"/>
    <mergeCell ref="B514:C514"/>
    <mergeCell ref="B515:C515"/>
    <mergeCell ref="B516:C516"/>
    <mergeCell ref="B517:C517"/>
    <mergeCell ref="B518:C518"/>
    <mergeCell ref="B519:C519"/>
    <mergeCell ref="B506:C506"/>
    <mergeCell ref="B507:C507"/>
    <mergeCell ref="B510:E510"/>
    <mergeCell ref="B511:E511"/>
    <mergeCell ref="B512:E512"/>
    <mergeCell ref="B513:C513"/>
    <mergeCell ref="B500:C500"/>
    <mergeCell ref="B501:C501"/>
    <mergeCell ref="B502:C502"/>
    <mergeCell ref="B503:C503"/>
    <mergeCell ref="B504:C504"/>
    <mergeCell ref="B505:C505"/>
    <mergeCell ref="B494:C494"/>
    <mergeCell ref="B495:C495"/>
    <mergeCell ref="B496:C496"/>
    <mergeCell ref="B497:C497"/>
    <mergeCell ref="B498:C498"/>
    <mergeCell ref="B499:C499"/>
    <mergeCell ref="B487:E487"/>
    <mergeCell ref="B489:E489"/>
    <mergeCell ref="B490:E490"/>
    <mergeCell ref="B491:E491"/>
    <mergeCell ref="B492:C492"/>
    <mergeCell ref="B493:C493"/>
    <mergeCell ref="D234:E234"/>
    <mergeCell ref="D241:E241"/>
    <mergeCell ref="D248:E248"/>
    <mergeCell ref="D279:E279"/>
    <mergeCell ref="D287:E287"/>
    <mergeCell ref="E410:G410"/>
    <mergeCell ref="A1:H1"/>
    <mergeCell ref="A2:H2"/>
    <mergeCell ref="A3:H3"/>
    <mergeCell ref="A5:H5"/>
    <mergeCell ref="D80:E80"/>
    <mergeCell ref="D225:E225"/>
  </mergeCells>
  <dataValidations count="4">
    <dataValidation allowBlank="1" showInputMessage="1" showErrorMessage="1" prompt="Especificar origen de dicho recurso: Federal, Estatal, Municipal, Particulares." sqref="D221 D228:D230 D237"/>
    <dataValidation allowBlank="1" showInputMessage="1" showErrorMessage="1" prompt="Características cualitativas significativas que les impacten financieramente." sqref="D173:E173 E221 E228:E230 E237"/>
    <dataValidation allowBlank="1" showInputMessage="1" showErrorMessage="1" prompt="Corresponde al número de la cuenta de acuerdo al Plan de Cuentas emitido por el CONAC (DOF 22/11/2010)." sqref="B173"/>
    <dataValidation allowBlank="1" showInputMessage="1" showErrorMessage="1" prompt="Saldo final del periodo que corresponde la cuenta pública presentada (mensual:  enero, febrero, marzo, etc.; trimestral: 1er, 2do, 3ro. o 4to.)." sqref="C173 C221 C228:C230 C237"/>
  </dataValidations>
  <pageMargins left="0.7" right="0.7" top="0.75" bottom="0.75" header="0.3" footer="0.3"/>
  <pageSetup scale="36" fitToHeight="9" orientation="portrait" r:id="rId1"/>
  <rowBreaks count="3" manualBreakCount="3">
    <brk id="154" max="7" man="1"/>
    <brk id="289" max="7" man="1"/>
    <brk id="4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(2)</vt:lpstr>
      <vt:lpstr>'NOTAS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2018-07-18T15:47:25Z</dcterms:created>
  <dcterms:modified xsi:type="dcterms:W3CDTF">2018-07-18T15:48:49Z</dcterms:modified>
</cp:coreProperties>
</file>