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ESPALDO 01AGOSTO2018\JEFATURA DE CONTABILIDAD\CONTABILIDAD 2022\ESTADOS FINANCIEROS 2022\ESTADOS FINANCIEROS 1ER TRIM\LGCG 1ER TRIM 2022\LGCG\"/>
    </mc:Choice>
  </mc:AlternateContent>
  <bookViews>
    <workbookView xWindow="0" yWindow="0" windowWidth="28800" windowHeight="12300"/>
  </bookViews>
  <sheets>
    <sheet name="NOTAS1" sheetId="1" r:id="rId1"/>
  </sheets>
  <definedNames>
    <definedName name="_xlnm.Print_Area" localSheetId="0">NOTAS1!$A$1:$L$669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51" i="1" l="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F622" i="1"/>
  <c r="E622" i="1"/>
  <c r="D600" i="1"/>
  <c r="H597" i="1"/>
  <c r="I592" i="1"/>
  <c r="D577" i="1"/>
  <c r="D556" i="1"/>
  <c r="D548" i="1"/>
  <c r="E521" i="1"/>
  <c r="E520" i="1" s="1"/>
  <c r="D521" i="1"/>
  <c r="D520" i="1" s="1"/>
  <c r="E514" i="1"/>
  <c r="D514" i="1"/>
  <c r="E512" i="1"/>
  <c r="E511" i="1" s="1"/>
  <c r="D512" i="1"/>
  <c r="D511" i="1" s="1"/>
  <c r="E502" i="1"/>
  <c r="D502" i="1"/>
  <c r="E500" i="1"/>
  <c r="D500" i="1"/>
  <c r="E498" i="1"/>
  <c r="D498" i="1"/>
  <c r="E492" i="1"/>
  <c r="D492" i="1"/>
  <c r="E489" i="1"/>
  <c r="D489" i="1"/>
  <c r="E480" i="1"/>
  <c r="D480" i="1"/>
  <c r="E476" i="1"/>
  <c r="D476" i="1"/>
  <c r="E474" i="1"/>
  <c r="D474" i="1"/>
  <c r="E472" i="1"/>
  <c r="D472" i="1"/>
  <c r="E470" i="1"/>
  <c r="D470" i="1"/>
  <c r="E468" i="1"/>
  <c r="D468" i="1"/>
  <c r="D409" i="1"/>
  <c r="D405" i="1"/>
  <c r="D400" i="1"/>
  <c r="D377" i="1"/>
  <c r="D376" i="1" s="1"/>
  <c r="D366" i="1"/>
  <c r="D364" i="1"/>
  <c r="D362" i="1"/>
  <c r="D356" i="1"/>
  <c r="D353" i="1"/>
  <c r="D344" i="1"/>
  <c r="D340" i="1"/>
  <c r="D338" i="1"/>
  <c r="D335" i="1"/>
  <c r="D332" i="1"/>
  <c r="D329" i="1"/>
  <c r="D325" i="1"/>
  <c r="D322" i="1"/>
  <c r="D319" i="1"/>
  <c r="D315" i="1"/>
  <c r="D309" i="1"/>
  <c r="D307" i="1"/>
  <c r="D304" i="1"/>
  <c r="D300" i="1"/>
  <c r="D295" i="1"/>
  <c r="D292" i="1"/>
  <c r="D289" i="1"/>
  <c r="D286" i="1"/>
  <c r="D275" i="1"/>
  <c r="D265" i="1"/>
  <c r="D258" i="1"/>
  <c r="D245" i="1"/>
  <c r="D243" i="1"/>
  <c r="D241" i="1"/>
  <c r="D235" i="1"/>
  <c r="D232" i="1"/>
  <c r="D223" i="1"/>
  <c r="D217" i="1"/>
  <c r="D204" i="1"/>
  <c r="D195" i="1"/>
  <c r="D192" i="1"/>
  <c r="D186" i="1"/>
  <c r="D183" i="1"/>
  <c r="D177" i="1"/>
  <c r="D167" i="1"/>
  <c r="D150" i="1"/>
  <c r="D138" i="1"/>
  <c r="D131" i="1"/>
  <c r="E127" i="1"/>
  <c r="E126" i="1"/>
  <c r="E125" i="1"/>
  <c r="H124" i="1"/>
  <c r="G124" i="1"/>
  <c r="F124" i="1"/>
  <c r="D124" i="1"/>
  <c r="E123" i="1"/>
  <c r="E122" i="1"/>
  <c r="E121" i="1"/>
  <c r="E120" i="1"/>
  <c r="E119" i="1"/>
  <c r="E118" i="1"/>
  <c r="E117" i="1"/>
  <c r="E116" i="1"/>
  <c r="E115" i="1"/>
  <c r="H114" i="1"/>
  <c r="G114" i="1"/>
  <c r="F114" i="1"/>
  <c r="D114" i="1"/>
  <c r="D107" i="1"/>
  <c r="D100" i="1"/>
  <c r="D94" i="1"/>
  <c r="F84" i="1"/>
  <c r="E84" i="1"/>
  <c r="D84" i="1"/>
  <c r="F78" i="1"/>
  <c r="E78" i="1"/>
  <c r="D78" i="1"/>
  <c r="F66" i="1"/>
  <c r="E66" i="1"/>
  <c r="D66" i="1"/>
  <c r="F58" i="1"/>
  <c r="E58" i="1"/>
  <c r="D58" i="1"/>
  <c r="D45" i="1"/>
  <c r="D36" i="1"/>
  <c r="D318" i="1" l="1"/>
  <c r="E479" i="1"/>
  <c r="G622" i="1"/>
  <c r="E124" i="1"/>
  <c r="D467" i="1"/>
  <c r="D479" i="1"/>
  <c r="D257" i="1"/>
  <c r="D328" i="1"/>
  <c r="E467" i="1"/>
  <c r="D166" i="1"/>
  <c r="D343" i="1"/>
  <c r="D609" i="1"/>
  <c r="D561" i="1"/>
  <c r="E114" i="1"/>
  <c r="D231" i="1"/>
  <c r="D285" i="1"/>
  <c r="D216" i="1"/>
  <c r="D466" i="1" l="1"/>
  <c r="D531" i="1" s="1"/>
  <c r="E466" i="1"/>
  <c r="E531" i="1" s="1"/>
  <c r="D256" i="1"/>
  <c r="E319" i="1" s="1"/>
  <c r="E364" i="1" l="1"/>
  <c r="E320" i="1"/>
  <c r="E302" i="1"/>
  <c r="E284" i="1"/>
  <c r="E306" i="1"/>
  <c r="E257" i="1"/>
  <c r="E292" i="1"/>
  <c r="E323" i="1"/>
  <c r="E335" i="1"/>
  <c r="E326" i="1"/>
  <c r="E354" i="1"/>
  <c r="E263" i="1"/>
  <c r="E340" i="1"/>
  <c r="E360" i="1"/>
  <c r="E266" i="1"/>
  <c r="E282" i="1"/>
  <c r="E343" i="1"/>
  <c r="E286" i="1"/>
  <c r="E265" i="1"/>
  <c r="E373" i="1"/>
  <c r="E274" i="1"/>
  <c r="E378" i="1"/>
  <c r="E330" i="1"/>
  <c r="E307" i="1"/>
  <c r="E258" i="1"/>
  <c r="E277" i="1"/>
  <c r="E290" i="1"/>
  <c r="E262" i="1"/>
  <c r="E332" i="1"/>
  <c r="E367" i="1"/>
  <c r="E300" i="1"/>
  <c r="E304" i="1"/>
  <c r="E324" i="1"/>
  <c r="E376" i="1"/>
  <c r="E312" i="1"/>
  <c r="E346" i="1"/>
  <c r="E311" i="1"/>
  <c r="E293" i="1"/>
  <c r="E361" i="1"/>
  <c r="E279" i="1"/>
  <c r="E309" i="1"/>
  <c r="E328" i="1"/>
  <c r="E305" i="1"/>
  <c r="E287" i="1"/>
  <c r="E259" i="1"/>
  <c r="E296" i="1"/>
  <c r="E281" i="1"/>
  <c r="E270" i="1"/>
  <c r="E321" i="1"/>
  <c r="E289" i="1"/>
  <c r="E369" i="1"/>
  <c r="E294" i="1"/>
  <c r="E317" i="1"/>
  <c r="E264" i="1"/>
  <c r="E348" i="1"/>
  <c r="E345" i="1"/>
  <c r="E299" i="1"/>
  <c r="E353" i="1"/>
  <c r="E357" i="1"/>
  <c r="E271" i="1"/>
  <c r="E316" i="1"/>
  <c r="E355" i="1"/>
  <c r="E298" i="1"/>
  <c r="E368" i="1"/>
  <c r="E322" i="1"/>
  <c r="E327" i="1"/>
  <c r="E341" i="1"/>
  <c r="E260" i="1"/>
  <c r="E291" i="1"/>
  <c r="E333" i="1"/>
  <c r="E268" i="1"/>
  <c r="E334" i="1"/>
  <c r="E329" i="1"/>
  <c r="E285" i="1"/>
  <c r="E325" i="1"/>
  <c r="E344" i="1"/>
  <c r="E315" i="1"/>
  <c r="E276" i="1"/>
  <c r="E356" i="1"/>
  <c r="E273" i="1"/>
  <c r="E303" i="1"/>
  <c r="E269" i="1"/>
  <c r="E363" i="1"/>
  <c r="E295" i="1"/>
  <c r="E350" i="1"/>
  <c r="E280" i="1"/>
  <c r="E308" i="1"/>
  <c r="E338" i="1"/>
  <c r="E347" i="1"/>
  <c r="E374" i="1"/>
  <c r="E278" i="1"/>
  <c r="E297" i="1"/>
  <c r="E339" i="1"/>
  <c r="E375" i="1"/>
  <c r="E310" i="1"/>
  <c r="E359" i="1"/>
  <c r="E362" i="1"/>
  <c r="E342" i="1"/>
  <c r="E358" i="1"/>
  <c r="E261" i="1"/>
  <c r="E283" i="1"/>
  <c r="E314" i="1"/>
  <c r="E337" i="1"/>
  <c r="E365" i="1"/>
  <c r="E377" i="1"/>
  <c r="E366" i="1"/>
  <c r="E275" i="1"/>
  <c r="E351" i="1"/>
  <c r="E370" i="1"/>
  <c r="E267" i="1"/>
  <c r="E288" i="1"/>
  <c r="E313" i="1"/>
  <c r="E336" i="1"/>
  <c r="E352" i="1"/>
  <c r="E371" i="1"/>
  <c r="E272" i="1"/>
  <c r="E301" i="1"/>
  <c r="E331" i="1"/>
  <c r="E349" i="1"/>
  <c r="E372" i="1"/>
  <c r="E318" i="1"/>
</calcChain>
</file>

<file path=xl/sharedStrings.xml><?xml version="1.0" encoding="utf-8"?>
<sst xmlns="http://schemas.openxmlformats.org/spreadsheetml/2006/main" count="826" uniqueCount="521">
  <si>
    <t>SISTEMA AVANZADO DE BACHILLERATO Y EDUCACION SUPERIOR EN EL ESTADO DE GTO.</t>
  </si>
  <si>
    <t>Ejercicio:</t>
  </si>
  <si>
    <t>Notas de Desglose Estado de Situación Financiera</t>
  </si>
  <si>
    <t>Periodicidad:</t>
  </si>
  <si>
    <t>Trimestral</t>
  </si>
  <si>
    <t>Correspondiente del 1 de Enero al 31 de Marzo de 2022</t>
  </si>
  <si>
    <t>Corte:</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</si>
  <si>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</si>
  <si>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</si>
  <si>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</si>
  <si>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</si>
  <si>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</si>
  <si>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</si>
  <si>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</si>
  <si>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</si>
  <si>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</si>
  <si>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</si>
  <si>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</si>
  <si>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</si>
  <si>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</si>
  <si>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</si>
  <si>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</si>
  <si>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</si>
  <si>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</si>
  <si>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</si>
  <si>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</si>
  <si>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</si>
  <si>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</si>
  <si>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</si>
  <si>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</si>
  <si>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</si>
  <si>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</si>
  <si>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</si>
  <si>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</si>
  <si>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</si>
  <si>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</si>
  <si>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 LA CUENTA DE ANTICIPOS A CONTRATISTAS CON VENCIMIENTO MAYOR A 365 DIAS, SE DEBE A UNA RECISIÓN DE CONTRATOS EN LA OBRAS DEL BACHILLERATO EL GALOMO</t>
  </si>
  <si>
    <t>EN VIRTUD DE QUE EL CONTRATISTA INCUMPLIO CON EL CONTATO EL CUAL FUE REALIZADO POR INIFEG YA QUE EL SABES NO ES EJECUTOR DE OBRA</t>
  </si>
  <si>
    <t>ESF-04 BIENES DISPONIBLES PARA SU TRANSFORMACIÓN ESTIMACIONES Y DETERIOROS (INVENTARIOS)</t>
  </si>
  <si>
    <t>Sistema de Costeo</t>
  </si>
  <si>
    <t>Método de Valuación</t>
  </si>
  <si>
    <t>Convencia de la Aplicación</t>
  </si>
  <si>
    <t>Impacto de Información Financiera</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</si>
  <si>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</si>
  <si>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</si>
  <si>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</si>
  <si>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</si>
  <si>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</si>
  <si>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</si>
  <si>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</si>
  <si>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</si>
  <si>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</si>
  <si>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</si>
  <si>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Almacenes</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</si>
  <si>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</si>
  <si>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</si>
  <si>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</si>
  <si>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</si>
  <si>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</si>
  <si>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</si>
  <si>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</si>
  <si>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</si>
  <si>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</si>
  <si>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</si>
  <si>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Caracteristica</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</si>
  <si>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</si>
  <si>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</si>
  <si>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</si>
  <si>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</si>
  <si>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</si>
  <si>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</si>
  <si>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</si>
  <si>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</si>
  <si>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</si>
  <si>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</si>
  <si>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</si>
  <si>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</si>
  <si>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</si>
  <si>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</si>
  <si>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</si>
  <si>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</si>
  <si>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</si>
  <si>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ESF-09 INTANGIBLES Y DIFERIDOS</t>
  </si>
  <si>
    <t>Amort. Gasto</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</si>
  <si>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</si>
  <si>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</si>
  <si>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</si>
  <si>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</si>
  <si>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</si>
  <si>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</si>
  <si>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</si>
  <si>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</si>
  <si>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</si>
  <si>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</si>
  <si>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</si>
  <si>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</si>
  <si>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</si>
  <si>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</si>
  <si>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</si>
  <si>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</si>
  <si>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Estimación por Pérdida o Deterioro de Activos Circulantes</t>
  </si>
  <si>
    <t>Estimaciones para Cuentas Incobrables por Derechos a Recibir Efectivo o Equivalentes</t>
  </si>
  <si>
    <t>Estimación por Deterioro de Inventarios</t>
  </si>
  <si>
    <t>ESF-11 OTROS ACTIVOS CIRCULANTE Y NO CIRCULANTE</t>
  </si>
  <si>
    <t>Otros Activos Circulantes</t>
  </si>
  <si>
    <t>Valores en Garantía</t>
  </si>
  <si>
    <t>Bienes en Garantía (excluye depósitos de fondos</t>
  </si>
  <si>
    <t>Bienes Derivados de Embargos, Decomisos, Aseguramientos y Dación en Pago</t>
  </si>
  <si>
    <t>Adquisición con Fondos de Terceros</t>
  </si>
  <si>
    <t>ESF-11 OTROS ACTIVOS</t>
  </si>
  <si>
    <t>Otros Activos no Circulantes</t>
  </si>
  <si>
    <t>Bienes en Concesión</t>
  </si>
  <si>
    <t>Bienes en Arrendamiento Financiero</t>
  </si>
  <si>
    <t>Bienes en Comodato</t>
  </si>
  <si>
    <t>ESF-12 CUENTAS Y DOCUMENTOS POR PAGAR</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</si>
  <si>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</si>
  <si>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</si>
  <si>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</si>
  <si>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</si>
  <si>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</si>
  <si>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</si>
  <si>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</si>
  <si>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</si>
  <si>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</si>
  <si>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</si>
  <si>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</si>
  <si>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</si>
  <si>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</si>
  <si>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</si>
  <si>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</si>
  <si>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</si>
  <si>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</si>
  <si>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</si>
  <si>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</si>
  <si>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</si>
  <si>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</si>
  <si>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</si>
  <si>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</si>
  <si>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</si>
  <si>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</si>
  <si>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</si>
  <si>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</si>
  <si>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</si>
  <si>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</si>
  <si>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</si>
  <si>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</si>
  <si>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</si>
  <si>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</si>
  <si>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</si>
  <si>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</si>
  <si>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Pasivos Diferidos a Largo Plazo</t>
  </si>
  <si>
    <t>Créditos Diferidos a Largo Plazo</t>
  </si>
  <si>
    <t>Intereses Cobrados por Adelantado a Largo Plazo</t>
  </si>
  <si>
    <t>Otros Pasivos Diferidos a Largo Plazo</t>
  </si>
  <si>
    <t>Bajo protesta de decir verdad declaramos que los Estados Financieros y sus notas, son razonablemente correctos y son responsabilidad del emisor.</t>
  </si>
  <si>
    <t>ACT-01 INGRESOS DE GESTION</t>
  </si>
  <si>
    <t>Característica Significativa</t>
  </si>
  <si>
    <t>INGRESOS DE GESTION</t>
  </si>
  <si>
    <t>Impuestos</t>
  </si>
  <si>
    <t>Impuestos Sobre los Ingresos</t>
  </si>
  <si>
    <t>Impuestos Sobre el Patrimonio</t>
  </si>
  <si>
    <t>Impuestos Sobre la Producción, el Consumo y las Transacciones</t>
  </si>
  <si>
    <t xml:space="preserve">   </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</si>
  <si>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</si>
  <si>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</si>
  <si>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</si>
  <si>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</si>
  <si>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</si>
  <si>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</si>
  <si>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Cuotas y Aportaciones de Seguridad Social</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</si>
  <si>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</si>
  <si>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</si>
  <si>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</si>
  <si>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</si>
  <si>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</si>
  <si>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t>
  </si>
  <si>
    <t>Contribuciones de Mejoras por Obras Públicas</t>
  </si>
  <si>
    <t>Contribuciones de Mejoras no Comprendidas en la Ley de Ingresos Vigente, Causadas en Ejercicios Fiscales Anteriores Pendientes de Liquidación o Pago</t>
  </si>
  <si>
    <t>Derechos</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</si>
  <si>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</si>
  <si>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</si>
  <si>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</si>
  <si>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</si>
  <si>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</si>
  <si>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t>
  </si>
  <si>
    <t>Productos no Comprendidos en la Ley de Ingresos Vigente, Causados en Ejercicios Fiscales Anteriores Pendientes de Liquidación o Pago</t>
  </si>
  <si>
    <t>Aprovechamientos</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</si>
  <si>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</si>
  <si>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</si>
  <si>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</si>
  <si>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</si>
  <si>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</si>
  <si>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</si>
  <si>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</si>
  <si>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</si>
  <si>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Ingresos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</si>
  <si>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</si>
  <si>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</si>
  <si>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</si>
  <si>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</si>
  <si>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</si>
  <si>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</si>
  <si>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</si>
  <si>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</si>
  <si>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</si>
  <si>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</si>
  <si>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</si>
  <si>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Participaciones</t>
  </si>
  <si>
    <t>Aportaciones</t>
  </si>
  <si>
    <t>Convenios</t>
  </si>
  <si>
    <t>Incentivos derivados de la Colaboración Fiscal</t>
  </si>
  <si>
    <t>Fondos Distintos de Aportaciones</t>
  </si>
  <si>
    <t>Transferencias, Asignaciones, Subsidios y Otras ayudas</t>
  </si>
  <si>
    <t>Transferencias Internas y Asignaciones del Sector Público</t>
  </si>
  <si>
    <t>Subsidios y Subvenciones</t>
  </si>
  <si>
    <t>Pensiones y Jubilaciones</t>
  </si>
  <si>
    <t>Transferencias del Fondo Mexicano del Petróleo para la Estabilización y el Desarrollo</t>
  </si>
  <si>
    <t>ACT-03 OTROS INGRESOS Y BENEFICIOS</t>
  </si>
  <si>
    <t>OTROS INGRESOS Y BENEFICIOS</t>
  </si>
  <si>
    <t>Ingresos Financieros</t>
  </si>
  <si>
    <t>Intereses Ganados de Títulos, Valores y demás Instrumentos Financieros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</si>
  <si>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</si>
  <si>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</si>
  <si>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</si>
  <si>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</si>
  <si>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</si>
  <si>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</si>
  <si>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</si>
  <si>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</si>
  <si>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</si>
  <si>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Otros Ingresos y Beneficios Varios</t>
  </si>
  <si>
    <t>Bonificaciones y Descuentos Obtenidos</t>
  </si>
  <si>
    <t>Diferencias por Tipo de Cambio a Favor</t>
  </si>
  <si>
    <t>Diferencias de Cotizaciones a Favor en Valores Negociables</t>
  </si>
  <si>
    <t>Resultado por Posición Monetaria</t>
  </si>
  <si>
    <t>Utilidades por Participación Patrimonial</t>
  </si>
  <si>
    <t>Diferencias por Reestructuración de Deuda Pública a Favor</t>
  </si>
  <si>
    <t>ACT-04 GASTOS Y OTRAS PERDIDAS</t>
  </si>
  <si>
    <t>%</t>
  </si>
  <si>
    <t>GASTOS Y OTRAS PERDIDAS</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</si>
  <si>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</si>
  <si>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</si>
  <si>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</si>
  <si>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</si>
  <si>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</si>
  <si>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</si>
  <si>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</si>
  <si>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</si>
  <si>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</si>
  <si>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</si>
  <si>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</si>
  <si>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</si>
  <si>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</si>
  <si>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</si>
  <si>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</si>
  <si>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</si>
  <si>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</si>
  <si>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</si>
  <si>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</si>
  <si>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</si>
  <si>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</si>
  <si>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</si>
  <si>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</si>
  <si>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</si>
  <si>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</si>
  <si>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</si>
  <si>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</si>
  <si>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</si>
  <si>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</si>
  <si>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</si>
  <si>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</si>
  <si>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</si>
  <si>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</si>
  <si>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</si>
  <si>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</si>
  <si>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</si>
  <si>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</si>
  <si>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</si>
  <si>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</si>
  <si>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</si>
  <si>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</si>
  <si>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</si>
  <si>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</si>
  <si>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</si>
  <si>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</si>
  <si>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</si>
  <si>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</si>
  <si>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</si>
  <si>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</si>
  <si>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</si>
  <si>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</si>
  <si>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</si>
  <si>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</si>
  <si>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</si>
  <si>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</si>
  <si>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</si>
  <si>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</si>
  <si>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</si>
  <si>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</si>
  <si>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</si>
  <si>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</si>
  <si>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</si>
  <si>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</si>
  <si>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</si>
  <si>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</si>
  <si>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</si>
  <si>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</si>
  <si>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</si>
  <si>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</si>
  <si>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</si>
  <si>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</si>
  <si>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</si>
  <si>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</si>
  <si>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</si>
  <si>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</si>
  <si>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</si>
  <si>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</si>
  <si>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</si>
  <si>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</si>
  <si>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</si>
  <si>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</si>
  <si>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</si>
  <si>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</si>
  <si>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</si>
  <si>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</si>
  <si>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</si>
  <si>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</si>
  <si>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</si>
  <si>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</si>
  <si>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</si>
  <si>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</si>
  <si>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</si>
  <si>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</si>
  <si>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</si>
  <si>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</si>
  <si>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</si>
  <si>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</si>
  <si>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</si>
  <si>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</si>
  <si>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</si>
  <si>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</si>
  <si>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</si>
  <si>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</si>
  <si>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</si>
  <si>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</si>
  <si>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t>
  </si>
  <si>
    <t>Diferencias de Cotizaciones Negativas en Valores Negociables</t>
  </si>
  <si>
    <t>Pérdidas por Participación Patrimonial</t>
  </si>
  <si>
    <t>Diferencias por Reestructuración de Deuda Pública Negativas</t>
  </si>
  <si>
    <t>Otros Gastos Varios</t>
  </si>
  <si>
    <t>INVERSIÓN PÚBLICA</t>
  </si>
  <si>
    <t>Inversión Pública no Capitalizable</t>
  </si>
  <si>
    <t>Construcción en Bienes no Capitalizable</t>
  </si>
  <si>
    <t>VHP-01 PATRIMONIO CONTRIBUIDO</t>
  </si>
  <si>
    <t>Donaciones de Capital</t>
  </si>
  <si>
    <t>Actualización de la Hacienda Pública/Patrimonio</t>
  </si>
  <si>
    <t>VHP-02 PATRIMONIO GENERADO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</si>
  <si>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</si>
  <si>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</si>
  <si>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</si>
  <si>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</si>
  <si>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</si>
  <si>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</si>
  <si>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</si>
  <si>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</si>
  <si>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</si>
  <si>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</si>
  <si>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</si>
  <si>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</si>
  <si>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</si>
  <si>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</si>
  <si>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</si>
  <si>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EFE-01 FLUJOS DE EFECTIVO</t>
  </si>
  <si>
    <t>Nombre de la Cuenta / Concepto</t>
  </si>
  <si>
    <t>Efectivo</t>
  </si>
  <si>
    <t>Bancos/Tesorería</t>
  </si>
  <si>
    <t>Bancos/Dependencias y Otros</t>
  </si>
  <si>
    <t>Depósitos de Fondos de Terceros en Garantía y/o Administración</t>
  </si>
  <si>
    <t>Otros Efectivos y Equivalentes</t>
  </si>
  <si>
    <t>Total de Efectivo y Equivalentes</t>
  </si>
  <si>
    <t>EFE-02 ADQ. BIENES MUEBLES E INMUEBLES</t>
  </si>
  <si>
    <t>Adquisición</t>
  </si>
  <si>
    <t>Pagos</t>
  </si>
  <si>
    <t>Total de Aplicación de efectivo por Actividades de Inversión</t>
  </si>
  <si>
    <t>EFE-03 CONCILIACION DEL FLUJO DE EFECTIVO</t>
  </si>
  <si>
    <t>Resultados del Ejercicio Ahorro/Desahorro</t>
  </si>
  <si>
    <t>(+) Movimientos de partidas (o rubros) que no afectan al efectivo</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</si>
  <si>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</si>
  <si>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</si>
  <si>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</si>
  <si>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</si>
  <si>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</si>
  <si>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</si>
  <si>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</si>
  <si>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</si>
  <si>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</si>
  <si>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</si>
  <si>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</si>
  <si>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</si>
  <si>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</si>
  <si>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</si>
  <si>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</si>
  <si>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</si>
  <si>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</si>
  <si>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</si>
  <si>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</si>
  <si>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</si>
  <si>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</si>
  <si>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</si>
  <si>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</si>
  <si>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</si>
  <si>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</si>
  <si>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</si>
  <si>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</si>
  <si>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</si>
  <si>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</si>
  <si>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</si>
  <si>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</si>
  <si>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</si>
  <si>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</si>
  <si>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</si>
  <si>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</si>
  <si>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</si>
  <si>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</si>
  <si>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</si>
  <si>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</si>
  <si>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</si>
  <si>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</si>
  <si>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</si>
  <si>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</si>
  <si>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</si>
  <si>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2.10</t>
  </si>
  <si>
    <t>Bienes Inmuebles</t>
  </si>
  <si>
    <t>2.11</t>
  </si>
  <si>
    <t>2.12</t>
  </si>
  <si>
    <t>Obra Pública en Bienes de Dominio Público</t>
  </si>
  <si>
    <t>2.13</t>
  </si>
  <si>
    <t>Obra Pública en Bienes Propios</t>
  </si>
  <si>
    <t>2.14</t>
  </si>
  <si>
    <t>Acciones y Participaciones de Capital</t>
  </si>
  <si>
    <t>2.15</t>
  </si>
  <si>
    <t>Compra de Títulos y Valores</t>
  </si>
  <si>
    <t>2.16</t>
  </si>
  <si>
    <t>Concesión de Préstamos</t>
  </si>
  <si>
    <t>911300  ESTATAL SERV GRALES</t>
  </si>
  <si>
    <t>2.17</t>
  </si>
  <si>
    <t>Inversiones en Fideicomisos, Mandatos y Otros Análogos</t>
  </si>
  <si>
    <t>911400  ESTATAL SUB Y AYUDA</t>
  </si>
  <si>
    <t>2.18</t>
  </si>
  <si>
    <t>Provisiones para Contingencias y Otras Erogaciones Especiales</t>
  </si>
  <si>
    <t>913100  REC INTERINSTITUCION</t>
  </si>
  <si>
    <t>2.19</t>
  </si>
  <si>
    <t>Amortización de la Deuda Pública</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</si>
  <si>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</si>
  <si>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</si>
  <si>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</si>
  <si>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</si>
  <si>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</si>
  <si>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</si>
  <si>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</si>
  <si>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</si>
  <si>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</si>
  <si>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</si>
  <si>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</si>
  <si>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</si>
  <si>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</si>
  <si>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</si>
  <si>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</si>
  <si>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4. Total de Gasto Contable (4 = 1 - 2 + 3)</t>
  </si>
  <si>
    <t>Concepto</t>
  </si>
  <si>
    <t>Saldo Inicial</t>
  </si>
  <si>
    <t>Cargos del Período</t>
  </si>
  <si>
    <t>Abonos del Período</t>
  </si>
  <si>
    <t>Saldo Final</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</si>
  <si>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</si>
  <si>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</si>
  <si>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</si>
  <si>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</si>
  <si>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</si>
  <si>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</si>
  <si>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</si>
  <si>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</si>
  <si>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</si>
  <si>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</si>
  <si>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</si>
  <si>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</si>
  <si>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</si>
  <si>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</si>
  <si>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</si>
  <si>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</si>
  <si>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</si>
  <si>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</si>
  <si>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</si>
  <si>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</si>
  <si>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</si>
  <si>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</si>
  <si>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</si>
  <si>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</si>
  <si>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</si>
  <si>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</si>
  <si>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</si>
  <si>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</si>
  <si>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</si>
  <si>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</si>
  <si>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Compra de Divisas</t>
  </si>
  <si>
    <t>Divisas por Compra (Acreedora</t>
  </si>
  <si>
    <t>Crédito Simple Disponible 2020</t>
  </si>
  <si>
    <t>Disposición de Crédito Simple 2020</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</si>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</sst>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quot; &quot;"/>
    <numFmt numFmtId="165" formatCode="_(* #,##0.00_);_(* \(#,##0.00\);_(* &quot;-&quot;??_);_(@_)"/>
    <numFmt numFmtId="166" formatCode="_-* #,##0_-;\-* #,##0_-;_-* &quot;-&quot;??_-;_-@_-"/>
    <numFmt numFmtId="167" formatCode="#,##0.000000000"/>
  </numFmts>
  <fonts count="30" x14ac:knownFonts="1">
    <font>
      <sz val="11"/>
      <color theme="1"/>
      <name val="Calibri"/>
      <family val="2"/>
      <scheme val="minor"/>
    </font>
    <font>
      <sz val="11"/>
      <color theme="1"/>
      <name val="Calibri"/>
      <family val="2"/>
      <scheme val="minor"/>
    </font>
    <font>
      <sz val="11"/>
      <color theme="0"/>
      <name val="Calibri"/>
      <family val="2"/>
      <scheme val="minor"/>
    </font>
    <font>
      <b/>
      <sz val="10"/>
      <name val="Arial"/>
      <family val="2"/>
    </font>
    <font>
      <sz val="11"/>
      <color rgb="FF000000"/>
      <name val="Calibri"/>
      <family val="2"/>
    </font>
    <font>
      <b/>
      <sz val="8"/>
      <name val="Arial"/>
      <family val="2"/>
    </font>
    <font>
      <b/>
      <sz val="8"/>
      <color rgb="FF000000"/>
      <name val="Arial"/>
      <family val="2"/>
    </font>
    <font>
      <sz val="10"/>
      <color indexed="8"/>
      <name val="Arial"/>
      <family val="2"/>
    </font>
    <font>
      <b/>
      <sz val="8"/>
      <color rgb="FF2B956F"/>
      <name val="Arial"/>
      <family val="2"/>
    </font>
    <font>
      <b/>
      <sz val="11"/>
      <color indexed="56"/>
      <name val="Arial"/>
      <family val="2"/>
    </font>
    <font>
      <b/>
      <sz val="11"/>
      <color theme="0"/>
      <name val="Arial"/>
      <family val="2"/>
    </font>
    <font>
      <b/>
      <sz val="10"/>
      <color indexed="30"/>
      <name val="Arial"/>
      <family val="2"/>
    </font>
    <font>
      <sz val="10"/>
      <color theme="0"/>
      <name val="Arial"/>
      <family val="2"/>
    </font>
    <font>
      <b/>
      <sz val="8"/>
      <color rgb="FFFFFFFF"/>
      <name val="Arial"/>
      <family val="2"/>
    </font>
    <font>
      <sz val="8"/>
      <color rgb="FF000000"/>
      <name val="Arial"/>
      <family val="2"/>
    </font>
    <font>
      <sz val="10"/>
      <color rgb="FFFF0000"/>
      <name val="Arial"/>
      <family val="2"/>
    </font>
    <font>
      <sz val="8"/>
      <name val="Arial"/>
      <family val="2"/>
    </font>
    <font>
      <b/>
      <sz val="10"/>
      <color rgb="FFFF0000"/>
      <name val="Arial"/>
      <family val="2"/>
    </font>
    <font>
      <sz val="10"/>
      <color indexed="8"/>
      <name val="Calibri"/>
      <family val="2"/>
    </font>
    <font>
      <sz val="10"/>
      <color theme="0"/>
      <name val="Calibri"/>
      <family val="2"/>
    </font>
    <font>
      <sz val="8"/>
      <color theme="1"/>
      <name val="Arial"/>
      <family val="2"/>
    </font>
    <font>
      <sz val="11"/>
      <color indexed="8"/>
      <name val="Calibri"/>
      <family val="2"/>
    </font>
    <font>
      <b/>
      <sz val="8"/>
      <color theme="1"/>
      <name val="Arial"/>
      <family val="2"/>
    </font>
    <font>
      <b/>
      <sz val="10"/>
      <color indexed="8"/>
      <name val="Arial"/>
      <family val="2"/>
    </font>
    <font>
      <b/>
      <sz val="11"/>
      <color rgb="FF000000"/>
      <name val="Calibri"/>
      <family val="2"/>
      <scheme val="minor"/>
    </font>
    <font>
      <sz val="10"/>
      <color rgb="FF000000"/>
      <name val="Arial"/>
      <family val="2"/>
    </font>
    <font>
      <b/>
      <sz val="8"/>
      <color theme="0" tint="-4.9989318521683403E-2"/>
      <name val="Arial"/>
      <family val="2"/>
    </font>
    <font>
      <sz val="10"/>
      <color theme="0" tint="-4.9989318521683403E-2"/>
      <name val="Arial"/>
      <family val="2"/>
    </font>
    <font>
      <sz val="10"/>
      <color rgb="FFFF0000"/>
      <name val="Segoe UI"/>
      <family val="2"/>
    </font>
    <font>
      <u/>
      <sz val="10"/>
      <color indexed="8"/>
      <name val="Arial"/>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rgb="FF000000"/>
      </patternFill>
    </fill>
    <fill>
      <patternFill patternType="solid">
        <fgColor indexed="9"/>
        <bgColor indexed="64"/>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9" fontId="1" fillId="0" borderId="0" applyFont="0" applyFill="0" applyBorder="0" applyAlignment="0" applyProtection="0"/>
    <xf numFmtId="0" fontId="4" fillId="0" borderId="0"/>
    <xf numFmtId="0" fontId="4" fillId="0" borderId="0"/>
    <xf numFmtId="0" fontId="4" fillId="0" borderId="0"/>
    <xf numFmtId="0" fontId="1" fillId="0" borderId="0"/>
    <xf numFmtId="165" fontId="21" fillId="0" borderId="0" applyFont="0" applyFill="0" applyBorder="0" applyAlignment="0" applyProtection="0"/>
    <xf numFmtId="0" fontId="1" fillId="0" borderId="0"/>
    <xf numFmtId="165" fontId="21" fillId="0" borderId="0" applyFont="0" applyFill="0" applyBorder="0" applyAlignment="0" applyProtection="0"/>
    <xf numFmtId="165" fontId="1" fillId="0" borderId="0" applyFont="0" applyFill="0" applyBorder="0" applyAlignment="0" applyProtection="0"/>
  </cellStyleXfs>
  <cellXfs count="163">
    <xf numFmtId="0" fontId="0" fillId="0" borderId="0" xfId="0"/>
    <xf numFmtId="0" fontId="3" fillId="2" borderId="0" xfId="0" applyFont="1" applyFill="1" applyBorder="1" applyAlignment="1">
      <alignment vertical="center"/>
    </xf>
    <xf numFmtId="0" fontId="6" fillId="3" borderId="0" xfId="2" applyFont="1" applyFill="1" applyAlignment="1">
      <alignment horizontal="right" vertical="center"/>
    </xf>
    <xf numFmtId="0" fontId="5" fillId="3" borderId="0" xfId="2" applyFont="1" applyFill="1" applyAlignment="1">
      <alignment horizontal="left" vertical="center"/>
    </xf>
    <xf numFmtId="0" fontId="7" fillId="4" borderId="0" xfId="0" applyFont="1" applyFill="1"/>
    <xf numFmtId="0" fontId="8" fillId="5" borderId="0" xfId="2" applyFont="1" applyFill="1" applyAlignment="1">
      <alignment horizontal="center" vertical="center"/>
    </xf>
    <xf numFmtId="0" fontId="8" fillId="5" borderId="0" xfId="2" applyFont="1" applyFill="1"/>
    <xf numFmtId="0" fontId="9" fillId="0" borderId="0" xfId="0" applyFont="1" applyBorder="1" applyAlignment="1"/>
    <xf numFmtId="0" fontId="10" fillId="0" borderId="0" xfId="0" applyFont="1" applyBorder="1" applyAlignment="1"/>
    <xf numFmtId="0" fontId="11" fillId="4" borderId="0" xfId="0" applyFont="1" applyFill="1" applyBorder="1" applyAlignment="1">
      <alignment horizontal="right"/>
    </xf>
    <xf numFmtId="0" fontId="3" fillId="4" borderId="0" xfId="0" applyFont="1" applyFill="1" applyBorder="1" applyAlignment="1"/>
    <xf numFmtId="0" fontId="3" fillId="4" borderId="0" xfId="0" applyNumberFormat="1" applyFont="1" applyFill="1" applyBorder="1" applyAlignment="1" applyProtection="1">
      <protection locked="0"/>
    </xf>
    <xf numFmtId="0" fontId="7" fillId="4" borderId="0" xfId="0" applyFont="1" applyFill="1" applyBorder="1"/>
    <xf numFmtId="0" fontId="12" fillId="4" borderId="0" xfId="0" applyFont="1" applyFill="1" applyBorder="1"/>
    <xf numFmtId="0" fontId="12" fillId="4" borderId="0" xfId="0" applyFont="1" applyFill="1"/>
    <xf numFmtId="0" fontId="13" fillId="6" borderId="0" xfId="2" applyFont="1" applyFill="1"/>
    <xf numFmtId="0" fontId="14" fillId="0" borderId="0" xfId="2" applyFont="1" applyAlignment="1">
      <alignment horizontal="center"/>
    </xf>
    <xf numFmtId="0" fontId="14" fillId="0" borderId="0" xfId="2" applyFont="1"/>
    <xf numFmtId="4" fontId="14" fillId="0" borderId="0" xfId="2" applyNumberFormat="1" applyFont="1"/>
    <xf numFmtId="0" fontId="7" fillId="0" borderId="0" xfId="0" applyFont="1" applyFill="1"/>
    <xf numFmtId="4" fontId="7" fillId="4" borderId="0" xfId="0" applyNumberFormat="1" applyFont="1" applyFill="1"/>
    <xf numFmtId="0" fontId="15" fillId="4" borderId="0" xfId="0" applyFont="1" applyFill="1"/>
    <xf numFmtId="0" fontId="13" fillId="7" borderId="0" xfId="2" applyFont="1" applyFill="1"/>
    <xf numFmtId="0" fontId="8" fillId="5" borderId="0" xfId="3" applyFont="1" applyFill="1"/>
    <xf numFmtId="0" fontId="13" fillId="6" borderId="0" xfId="3" applyFont="1" applyFill="1"/>
    <xf numFmtId="0" fontId="16" fillId="0" borderId="0" xfId="3" applyFont="1" applyFill="1" applyAlignment="1">
      <alignment horizontal="center" vertical="center"/>
    </xf>
    <xf numFmtId="0" fontId="16" fillId="0" borderId="0" xfId="3" applyFont="1" applyFill="1"/>
    <xf numFmtId="4" fontId="16" fillId="0" borderId="0" xfId="3" applyNumberFormat="1" applyFont="1"/>
    <xf numFmtId="9" fontId="16" fillId="0" borderId="0" xfId="1" applyFont="1"/>
    <xf numFmtId="0" fontId="14" fillId="0" borderId="0" xfId="3" applyFont="1"/>
    <xf numFmtId="0" fontId="16" fillId="0" borderId="0" xfId="3" applyFont="1" applyFill="1" applyAlignment="1">
      <alignment wrapText="1"/>
    </xf>
    <xf numFmtId="0" fontId="16" fillId="0" borderId="0" xfId="3" applyFont="1" applyFill="1" applyAlignment="1"/>
    <xf numFmtId="0" fontId="16" fillId="0" borderId="0" xfId="3" applyFont="1" applyFill="1" applyAlignment="1">
      <alignment horizontal="center"/>
    </xf>
    <xf numFmtId="0" fontId="16" fillId="0" borderId="0" xfId="3" applyFont="1"/>
    <xf numFmtId="9" fontId="16" fillId="0" borderId="0" xfId="3" applyNumberFormat="1" applyFont="1"/>
    <xf numFmtId="0" fontId="12" fillId="0" borderId="0" xfId="0" applyFont="1" applyFill="1"/>
    <xf numFmtId="0" fontId="17" fillId="4" borderId="0" xfId="0" applyFont="1" applyFill="1"/>
    <xf numFmtId="0" fontId="18" fillId="4" borderId="0" xfId="0" applyFont="1" applyFill="1"/>
    <xf numFmtId="0" fontId="19" fillId="4" borderId="0" xfId="0" applyFont="1" applyFill="1"/>
    <xf numFmtId="0" fontId="8" fillId="5" borderId="0" xfId="4" applyFont="1" applyFill="1"/>
    <xf numFmtId="0" fontId="13" fillId="6" borderId="0" xfId="4" applyFont="1" applyFill="1"/>
    <xf numFmtId="0" fontId="14" fillId="0" borderId="0" xfId="4" applyFont="1" applyAlignment="1">
      <alignment horizontal="center"/>
    </xf>
    <xf numFmtId="0" fontId="14" fillId="0" borderId="0" xfId="4" applyFont="1"/>
    <xf numFmtId="4" fontId="14" fillId="0" borderId="0" xfId="4" applyNumberFormat="1" applyFont="1"/>
    <xf numFmtId="0" fontId="13" fillId="6" borderId="0" xfId="4" applyFont="1" applyFill="1" applyAlignment="1">
      <alignment horizontal="center"/>
    </xf>
    <xf numFmtId="0" fontId="6" fillId="0" borderId="0" xfId="4" applyFont="1" applyAlignment="1">
      <alignment horizontal="center"/>
    </xf>
    <xf numFmtId="0" fontId="6" fillId="0" borderId="0" xfId="4" applyFont="1"/>
    <xf numFmtId="4" fontId="6" fillId="0" borderId="0" xfId="4" applyNumberFormat="1" applyFont="1"/>
    <xf numFmtId="0" fontId="13" fillId="6" borderId="0" xfId="4" applyFont="1" applyFill="1" applyAlignment="1">
      <alignment horizontal="center" vertical="center"/>
    </xf>
    <xf numFmtId="0" fontId="6" fillId="0" borderId="0" xfId="4" applyFont="1" applyAlignment="1">
      <alignment horizontal="left" indent="1"/>
    </xf>
    <xf numFmtId="164" fontId="12" fillId="4" borderId="0" xfId="0" applyNumberFormat="1" applyFont="1" applyFill="1"/>
    <xf numFmtId="0" fontId="5" fillId="0" borderId="0" xfId="4" applyFont="1"/>
    <xf numFmtId="0" fontId="5" fillId="0" borderId="0" xfId="4" applyFont="1" applyFill="1"/>
    <xf numFmtId="0" fontId="16" fillId="0" borderId="0" xfId="4" applyFont="1" applyFill="1"/>
    <xf numFmtId="4" fontId="20" fillId="0" borderId="0" xfId="5" applyNumberFormat="1" applyFont="1" applyFill="1" applyBorder="1" applyAlignment="1" applyProtection="1">
      <alignment vertical="top"/>
      <protection locked="0"/>
    </xf>
    <xf numFmtId="0" fontId="6" fillId="0" borderId="0" xfId="4" quotePrefix="1" applyFont="1" applyAlignment="1">
      <alignment horizontal="left" indent="1"/>
    </xf>
    <xf numFmtId="165" fontId="7" fillId="4" borderId="0" xfId="6" applyFont="1" applyFill="1"/>
    <xf numFmtId="0" fontId="7" fillId="0" borderId="0" xfId="0" applyFont="1"/>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4" fontId="12" fillId="4" borderId="0" xfId="0" applyNumberFormat="1" applyFont="1" applyFill="1" applyBorder="1"/>
    <xf numFmtId="0" fontId="15" fillId="4" borderId="0" xfId="0" applyFont="1" applyFill="1" applyBorder="1"/>
    <xf numFmtId="4" fontId="15" fillId="4" borderId="0" xfId="0" applyNumberFormat="1" applyFont="1" applyFill="1" applyBorder="1"/>
    <xf numFmtId="0" fontId="6" fillId="8" borderId="9" xfId="7" applyFont="1" applyFill="1" applyBorder="1" applyAlignment="1">
      <alignment vertical="center"/>
    </xf>
    <xf numFmtId="4" fontId="6" fillId="8" borderId="10" xfId="7" applyNumberFormat="1" applyFont="1" applyFill="1" applyBorder="1" applyAlignment="1">
      <alignment horizontal="right" vertical="center" wrapText="1" indent="1"/>
    </xf>
    <xf numFmtId="165" fontId="23" fillId="0" borderId="0" xfId="8" applyFont="1" applyFill="1" applyBorder="1" applyAlignment="1">
      <alignment horizontal="center" vertical="center"/>
    </xf>
    <xf numFmtId="0" fontId="2" fillId="0" borderId="0" xfId="0" applyFont="1" applyFill="1"/>
    <xf numFmtId="4" fontId="12" fillId="0" borderId="0" xfId="0" applyNumberFormat="1" applyFont="1" applyFill="1"/>
    <xf numFmtId="0" fontId="20" fillId="0" borderId="0" xfId="7" applyFont="1"/>
    <xf numFmtId="0" fontId="6" fillId="0" borderId="11" xfId="7" applyFont="1" applyFill="1" applyBorder="1" applyAlignment="1">
      <alignment vertical="center"/>
    </xf>
    <xf numFmtId="0" fontId="6" fillId="0" borderId="11" xfId="7" applyFont="1" applyFill="1" applyBorder="1" applyAlignment="1">
      <alignment horizontal="right" vertical="center"/>
    </xf>
    <xf numFmtId="0" fontId="6" fillId="0" borderId="9" xfId="7" applyFont="1" applyFill="1" applyBorder="1" applyAlignment="1">
      <alignment vertical="center"/>
    </xf>
    <xf numFmtId="4" fontId="6" fillId="0" borderId="10" xfId="7" applyNumberFormat="1" applyFont="1" applyFill="1" applyBorder="1" applyAlignment="1">
      <alignment horizontal="right" vertical="center" wrapText="1" indent="1"/>
    </xf>
    <xf numFmtId="0" fontId="7" fillId="0" borderId="0" xfId="0" applyFont="1" applyFill="1" applyAlignment="1">
      <alignment vertical="center"/>
    </xf>
    <xf numFmtId="4" fontId="12" fillId="0" borderId="0" xfId="0" applyNumberFormat="1" applyFont="1" applyFill="1" applyBorder="1"/>
    <xf numFmtId="0" fontId="16" fillId="0" borderId="9" xfId="7" applyFont="1" applyFill="1" applyBorder="1" applyAlignment="1">
      <alignment vertical="center"/>
    </xf>
    <xf numFmtId="0" fontId="16" fillId="0" borderId="11" xfId="7" applyFont="1" applyFill="1" applyBorder="1" applyAlignment="1">
      <alignment horizontal="left" vertical="center" indent="1"/>
    </xf>
    <xf numFmtId="4" fontId="14" fillId="0" borderId="10" xfId="7" applyNumberFormat="1" applyFont="1" applyFill="1" applyBorder="1" applyAlignment="1">
      <alignment horizontal="right" vertical="center" wrapText="1" indent="1"/>
    </xf>
    <xf numFmtId="4" fontId="2" fillId="0" borderId="0" xfId="0" applyNumberFormat="1" applyFont="1" applyFill="1"/>
    <xf numFmtId="0" fontId="20" fillId="0" borderId="9" xfId="7" applyFont="1" applyBorder="1"/>
    <xf numFmtId="0" fontId="14" fillId="0" borderId="12" xfId="7" applyFont="1" applyFill="1" applyBorder="1" applyAlignment="1">
      <alignment horizontal="left" vertical="center" wrapText="1" indent="1"/>
    </xf>
    <xf numFmtId="0" fontId="14" fillId="0" borderId="9" xfId="7" applyFont="1" applyFill="1" applyBorder="1" applyAlignment="1">
      <alignment horizontal="left" vertical="center"/>
    </xf>
    <xf numFmtId="0" fontId="14" fillId="0" borderId="11" xfId="7" applyFont="1" applyFill="1" applyBorder="1" applyAlignment="1">
      <alignment horizontal="left" vertical="center" indent="1"/>
    </xf>
    <xf numFmtId="0" fontId="20" fillId="0" borderId="0" xfId="7" applyFont="1" applyFill="1" applyBorder="1"/>
    <xf numFmtId="0" fontId="14" fillId="0" borderId="11" xfId="7" applyFont="1" applyFill="1" applyBorder="1" applyAlignment="1">
      <alignment horizontal="left" vertical="center" wrapText="1"/>
    </xf>
    <xf numFmtId="4" fontId="14" fillId="0" borderId="11" xfId="7" applyNumberFormat="1" applyFont="1" applyFill="1" applyBorder="1" applyAlignment="1">
      <alignment horizontal="right" vertical="center" wrapText="1" indent="1"/>
    </xf>
    <xf numFmtId="166" fontId="7" fillId="0" borderId="0" xfId="8" applyNumberFormat="1" applyFont="1" applyFill="1" applyBorder="1" applyAlignment="1">
      <alignment horizontal="center" vertical="center"/>
    </xf>
    <xf numFmtId="0" fontId="16" fillId="0" borderId="9" xfId="7" applyFont="1" applyFill="1" applyBorder="1" applyAlignment="1">
      <alignment horizontal="left" vertical="center"/>
    </xf>
    <xf numFmtId="0" fontId="16" fillId="0" borderId="9" xfId="7" applyFont="1" applyBorder="1" applyAlignment="1">
      <alignment horizontal="left"/>
    </xf>
    <xf numFmtId="4" fontId="14" fillId="0" borderId="10" xfId="7" applyNumberFormat="1" applyFont="1" applyFill="1" applyBorder="1" applyAlignment="1">
      <alignment horizontal="right" vertical="center" indent="1"/>
    </xf>
    <xf numFmtId="0" fontId="7" fillId="0" borderId="0" xfId="0" applyFont="1" applyFill="1" applyAlignment="1">
      <alignment horizontal="center" vertical="center"/>
    </xf>
    <xf numFmtId="0" fontId="14" fillId="0" borderId="11" xfId="7" applyFont="1" applyFill="1" applyBorder="1" applyAlignment="1">
      <alignment horizontal="left" vertical="center"/>
    </xf>
    <xf numFmtId="4" fontId="14" fillId="0" borderId="2" xfId="7" applyNumberFormat="1" applyFont="1" applyFill="1" applyBorder="1" applyAlignment="1">
      <alignment horizontal="right" vertical="center" indent="1"/>
    </xf>
    <xf numFmtId="0" fontId="6" fillId="8" borderId="10" xfId="7" applyFont="1" applyFill="1" applyBorder="1" applyAlignment="1">
      <alignment vertical="center"/>
    </xf>
    <xf numFmtId="0" fontId="24" fillId="0" borderId="0" xfId="0" applyFont="1"/>
    <xf numFmtId="4" fontId="7" fillId="0" borderId="0" xfId="0" applyNumberFormat="1" applyFont="1"/>
    <xf numFmtId="0" fontId="25" fillId="0" borderId="0" xfId="0" applyFont="1"/>
    <xf numFmtId="165" fontId="7" fillId="0" borderId="0" xfId="0" applyNumberFormat="1" applyFont="1"/>
    <xf numFmtId="0" fontId="6" fillId="8" borderId="6" xfId="7" applyFont="1" applyFill="1" applyBorder="1" applyAlignment="1">
      <alignment vertical="center"/>
    </xf>
    <xf numFmtId="4" fontId="6" fillId="8" borderId="10" xfId="7" applyNumberFormat="1" applyFont="1" applyFill="1" applyBorder="1" applyAlignment="1">
      <alignment horizontal="right" vertical="center"/>
    </xf>
    <xf numFmtId="166" fontId="23" fillId="0" borderId="0" xfId="0" applyNumberFormat="1" applyFont="1" applyFill="1" applyBorder="1" applyAlignment="1">
      <alignment horizontal="right" vertical="center"/>
    </xf>
    <xf numFmtId="0" fontId="20" fillId="0" borderId="11" xfId="7" applyFont="1" applyBorder="1"/>
    <xf numFmtId="4" fontId="6" fillId="0" borderId="11" xfId="7" applyNumberFormat="1" applyFont="1" applyFill="1" applyBorder="1" applyAlignment="1">
      <alignment horizontal="right" vertical="center"/>
    </xf>
    <xf numFmtId="0" fontId="6" fillId="0" borderId="12" xfId="7" applyFont="1" applyFill="1" applyBorder="1" applyAlignment="1">
      <alignment vertical="center"/>
    </xf>
    <xf numFmtId="166" fontId="23" fillId="0" borderId="0" xfId="8" applyNumberFormat="1" applyFont="1" applyBorder="1" applyAlignment="1">
      <alignment horizontal="center" vertical="center"/>
    </xf>
    <xf numFmtId="49" fontId="16" fillId="0" borderId="9" xfId="7" applyNumberFormat="1" applyFont="1" applyFill="1" applyBorder="1" applyAlignment="1">
      <alignment vertical="center"/>
    </xf>
    <xf numFmtId="0" fontId="16" fillId="0" borderId="12" xfId="7" applyFont="1" applyFill="1" applyBorder="1" applyAlignment="1">
      <alignment horizontal="left" vertical="center" indent="1"/>
    </xf>
    <xf numFmtId="4" fontId="16" fillId="0" borderId="10" xfId="7" applyNumberFormat="1" applyFont="1" applyFill="1" applyBorder="1" applyAlignment="1">
      <alignment horizontal="right" vertical="center" wrapText="1" indent="1"/>
    </xf>
    <xf numFmtId="0" fontId="7" fillId="4" borderId="0" xfId="0" applyFont="1" applyFill="1" applyAlignment="1">
      <alignment vertical="center" wrapText="1"/>
    </xf>
    <xf numFmtId="49" fontId="16" fillId="0" borderId="9" xfId="7" applyNumberFormat="1" applyFont="1" applyFill="1" applyBorder="1"/>
    <xf numFmtId="0" fontId="16" fillId="0" borderId="12" xfId="7" applyFont="1" applyFill="1" applyBorder="1" applyAlignment="1">
      <alignment horizontal="left" vertical="center" wrapText="1" indent="1"/>
    </xf>
    <xf numFmtId="165" fontId="2" fillId="0" borderId="0" xfId="6" applyFont="1" applyFill="1"/>
    <xf numFmtId="0" fontId="12" fillId="0" borderId="0" xfId="0" applyFont="1" applyFill="1" applyBorder="1"/>
    <xf numFmtId="4" fontId="12" fillId="0" borderId="0" xfId="0" applyNumberFormat="1" applyFont="1" applyFill="1" applyAlignment="1">
      <alignment horizontal="center"/>
    </xf>
    <xf numFmtId="4" fontId="15" fillId="0" borderId="0" xfId="0" applyNumberFormat="1" applyFont="1" applyFill="1"/>
    <xf numFmtId="0" fontId="16" fillId="0" borderId="11" xfId="7" applyFont="1" applyFill="1" applyBorder="1"/>
    <xf numFmtId="0" fontId="16" fillId="0" borderId="11" xfId="7" applyFont="1" applyFill="1" applyBorder="1" applyAlignment="1">
      <alignment vertical="center"/>
    </xf>
    <xf numFmtId="4" fontId="16" fillId="0" borderId="11" xfId="7" applyNumberFormat="1" applyFont="1" applyFill="1" applyBorder="1" applyAlignment="1">
      <alignment horizontal="right" vertical="center"/>
    </xf>
    <xf numFmtId="0" fontId="5" fillId="0" borderId="9" xfId="7" applyFont="1" applyFill="1" applyBorder="1" applyAlignment="1">
      <alignment vertical="center"/>
    </xf>
    <xf numFmtId="0" fontId="5" fillId="0" borderId="12" xfId="7" applyFont="1" applyFill="1" applyBorder="1" applyAlignment="1">
      <alignment vertical="center"/>
    </xf>
    <xf numFmtId="4" fontId="5" fillId="0" borderId="10" xfId="7" applyNumberFormat="1" applyFont="1" applyFill="1" applyBorder="1" applyAlignment="1">
      <alignment horizontal="right" vertical="center" wrapText="1" indent="1"/>
    </xf>
    <xf numFmtId="0" fontId="0" fillId="0" borderId="0" xfId="0" applyFill="1"/>
    <xf numFmtId="4" fontId="15" fillId="0" borderId="0" xfId="0" applyNumberFormat="1" applyFont="1" applyFill="1" applyBorder="1"/>
    <xf numFmtId="0" fontId="15" fillId="0" borderId="0" xfId="0" applyFont="1" applyFill="1"/>
    <xf numFmtId="4" fontId="16" fillId="0" borderId="10" xfId="7" applyNumberFormat="1" applyFont="1" applyFill="1" applyBorder="1" applyAlignment="1">
      <alignment horizontal="right" vertical="center" indent="1"/>
    </xf>
    <xf numFmtId="0" fontId="14" fillId="0" borderId="11" xfId="7" applyFont="1" applyFill="1" applyBorder="1" applyAlignment="1">
      <alignment vertical="center"/>
    </xf>
    <xf numFmtId="4" fontId="14" fillId="0" borderId="11" xfId="7" applyNumberFormat="1" applyFont="1" applyFill="1" applyBorder="1" applyAlignment="1">
      <alignment horizontal="right" vertical="center"/>
    </xf>
    <xf numFmtId="4" fontId="26" fillId="0" borderId="0" xfId="9" applyNumberFormat="1" applyFont="1" applyFill="1" applyBorder="1" applyAlignment="1" applyProtection="1">
      <alignment vertical="top" wrapText="1"/>
      <protection locked="0"/>
    </xf>
    <xf numFmtId="0" fontId="6" fillId="9" borderId="9" xfId="7" applyFont="1" applyFill="1" applyBorder="1" applyAlignment="1">
      <alignment vertical="center"/>
    </xf>
    <xf numFmtId="166" fontId="27" fillId="4" borderId="0" xfId="0" applyNumberFormat="1" applyFont="1" applyFill="1"/>
    <xf numFmtId="0" fontId="15" fillId="0" borderId="0" xfId="0" applyFont="1" applyFill="1" applyBorder="1"/>
    <xf numFmtId="165" fontId="7" fillId="4" borderId="0" xfId="8" applyFont="1" applyFill="1"/>
    <xf numFmtId="4" fontId="28" fillId="0" borderId="0" xfId="0" applyNumberFormat="1" applyFont="1" applyAlignment="1">
      <alignment vertical="center"/>
    </xf>
    <xf numFmtId="165" fontId="7" fillId="4" borderId="0" xfId="0" applyNumberFormat="1" applyFont="1" applyFill="1"/>
    <xf numFmtId="167" fontId="15" fillId="4" borderId="0" xfId="0" applyNumberFormat="1" applyFont="1" applyFill="1" applyBorder="1"/>
    <xf numFmtId="167" fontId="12" fillId="4" borderId="0" xfId="0" applyNumberFormat="1" applyFont="1" applyFill="1" applyBorder="1"/>
    <xf numFmtId="4" fontId="14" fillId="0" borderId="0" xfId="4" applyNumberFormat="1" applyFont="1" applyFill="1"/>
    <xf numFmtId="0" fontId="29" fillId="0" borderId="0" xfId="0" applyFont="1" applyBorder="1" applyAlignment="1">
      <alignment horizontal="center"/>
    </xf>
    <xf numFmtId="0" fontId="7" fillId="0" borderId="0" xfId="0" applyFont="1" applyBorder="1" applyAlignment="1">
      <alignment horizontal="center"/>
    </xf>
    <xf numFmtId="0" fontId="7" fillId="0" borderId="0" xfId="0" applyFont="1" applyAlignment="1">
      <alignment horizontal="center"/>
    </xf>
    <xf numFmtId="0" fontId="12" fillId="0" borderId="0" xfId="0" applyFont="1"/>
    <xf numFmtId="0" fontId="14" fillId="0" borderId="0" xfId="2" applyFont="1" applyFill="1"/>
    <xf numFmtId="0" fontId="14" fillId="0" borderId="0" xfId="4" applyFont="1" applyFill="1"/>
    <xf numFmtId="0" fontId="20" fillId="0" borderId="0" xfId="7" applyFont="1" applyFill="1"/>
    <xf numFmtId="0" fontId="24" fillId="0" borderId="0" xfId="0" applyFont="1" applyFill="1"/>
    <xf numFmtId="4" fontId="7" fillId="0" borderId="0" xfId="0" applyNumberFormat="1" applyFont="1" applyFill="1"/>
    <xf numFmtId="0" fontId="5" fillId="3" borderId="0" xfId="2" applyFont="1" applyFill="1" applyAlignment="1">
      <alignment horizontal="center" vertical="center"/>
    </xf>
    <xf numFmtId="0" fontId="5" fillId="3" borderId="0" xfId="2" applyFont="1" applyFill="1" applyAlignment="1">
      <alignment vertical="center"/>
    </xf>
    <xf numFmtId="0" fontId="5" fillId="8" borderId="1" xfId="7" applyFont="1" applyFill="1" applyBorder="1" applyAlignment="1" applyProtection="1">
      <alignment horizontal="center" vertical="center" wrapText="1"/>
      <protection locked="0"/>
    </xf>
    <xf numFmtId="0" fontId="5" fillId="8" borderId="2" xfId="7" applyFont="1" applyFill="1" applyBorder="1" applyAlignment="1" applyProtection="1">
      <alignment horizontal="center" vertical="center" wrapText="1"/>
      <protection locked="0"/>
    </xf>
    <xf numFmtId="0" fontId="5" fillId="8" borderId="3" xfId="7" applyFont="1" applyFill="1" applyBorder="1" applyAlignment="1" applyProtection="1">
      <alignment horizontal="center" vertical="center" wrapText="1"/>
      <protection locked="0"/>
    </xf>
    <xf numFmtId="0" fontId="5" fillId="8" borderId="4" xfId="7" applyFont="1" applyFill="1" applyBorder="1" applyAlignment="1" applyProtection="1">
      <alignment horizontal="center" vertical="center" wrapText="1"/>
      <protection locked="0"/>
    </xf>
    <xf numFmtId="0" fontId="5" fillId="8" borderId="0" xfId="7" applyFont="1" applyFill="1" applyBorder="1" applyAlignment="1" applyProtection="1">
      <alignment horizontal="center" vertical="center" wrapText="1"/>
      <protection locked="0"/>
    </xf>
    <xf numFmtId="0" fontId="5" fillId="8" borderId="5" xfId="7" applyFont="1" applyFill="1" applyBorder="1" applyAlignment="1" applyProtection="1">
      <alignment horizontal="center" vertical="center" wrapText="1"/>
      <protection locked="0"/>
    </xf>
    <xf numFmtId="0" fontId="22" fillId="8" borderId="6" xfId="7" applyFont="1" applyFill="1" applyBorder="1" applyAlignment="1">
      <alignment horizontal="center" vertical="center"/>
    </xf>
    <xf numFmtId="0" fontId="22" fillId="8" borderId="7" xfId="7" applyFont="1" applyFill="1" applyBorder="1" applyAlignment="1">
      <alignment horizontal="center" vertical="center"/>
    </xf>
    <xf numFmtId="0" fontId="22" fillId="8" borderId="8" xfId="7" applyFont="1" applyFill="1" applyBorder="1" applyAlignment="1">
      <alignment horizontal="center" vertical="center"/>
    </xf>
    <xf numFmtId="0" fontId="22" fillId="8" borderId="1" xfId="7" applyFont="1" applyFill="1" applyBorder="1" applyAlignment="1">
      <alignment horizontal="center" vertical="center"/>
    </xf>
    <xf numFmtId="0" fontId="22" fillId="8" borderId="2" xfId="7" applyFont="1" applyFill="1" applyBorder="1" applyAlignment="1">
      <alignment horizontal="center" vertical="center"/>
    </xf>
    <xf numFmtId="0" fontId="22" fillId="8" borderId="3" xfId="7" applyFont="1" applyFill="1" applyBorder="1" applyAlignment="1">
      <alignment horizontal="center" vertical="center"/>
    </xf>
    <xf numFmtId="0" fontId="22" fillId="8" borderId="4" xfId="7" applyFont="1" applyFill="1" applyBorder="1" applyAlignment="1">
      <alignment horizontal="center" vertical="center"/>
    </xf>
    <xf numFmtId="0" fontId="22" fillId="8" borderId="0" xfId="7" applyFont="1" applyFill="1" applyBorder="1" applyAlignment="1">
      <alignment horizontal="center" vertical="center"/>
    </xf>
    <xf numFmtId="0" fontId="22" fillId="8" borderId="5" xfId="7" applyFont="1" applyFill="1" applyBorder="1" applyAlignment="1">
      <alignment horizontal="center" vertical="center"/>
    </xf>
  </cellXfs>
  <cellStyles count="10">
    <cellStyle name="Millares 2 16 3" xfId="6"/>
    <cellStyle name="Millares 2 2 19" xfId="8"/>
    <cellStyle name="Millares 2 41 2" xfId="9"/>
    <cellStyle name="Normal" xfId="0" builtinId="0"/>
    <cellStyle name="Normal 2 18 2" xfId="5"/>
    <cellStyle name="Normal 2 3 9" xfId="4"/>
    <cellStyle name="Normal 3 11" xfId="2"/>
    <cellStyle name="Normal 3 2 2" xfId="7"/>
    <cellStyle name="Normal 3 3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684"/>
  <sheetViews>
    <sheetView showGridLines="0" tabSelected="1" topLeftCell="A644" zoomScale="96" zoomScaleNormal="96" zoomScaleSheetLayoutView="96" workbookViewId="0">
      <selection activeCell="I687" sqref="I687"/>
    </sheetView>
  </sheetViews>
  <sheetFormatPr baseColWidth="10" defaultRowHeight="12.75" x14ac:dyDescent="0.2"/>
  <cols>
    <col min="1" max="1" width="11.42578125" style="4"/>
    <col min="2" max="2" width="10.42578125" style="4" customWidth="1"/>
    <col min="3" max="3" width="36.7109375" style="4" customWidth="1"/>
    <col min="4" max="6" width="26.7109375" style="4" customWidth="1"/>
    <col min="7" max="7" width="30.5703125" style="14" customWidth="1"/>
    <col min="8" max="8" width="18.42578125" style="14" bestFit="1" customWidth="1"/>
    <col min="9" max="9" width="19.85546875" style="14" customWidth="1"/>
    <col min="10" max="10" width="14" style="4" customWidth="1"/>
    <col min="11" max="11" width="21.42578125" style="4" customWidth="1"/>
    <col min="12" max="12" width="13.5703125" style="4" customWidth="1"/>
    <col min="13" max="13" width="21.140625" style="4" customWidth="1"/>
    <col min="14" max="14" width="12.140625" style="4" bestFit="1" customWidth="1"/>
    <col min="15" max="17" width="11.42578125" style="4"/>
    <col min="18" max="18" width="14.28515625" style="4" customWidth="1"/>
    <col min="19" max="19" width="12.7109375" style="4" bestFit="1" customWidth="1"/>
    <col min="20" max="16384" width="11.42578125" style="4"/>
  </cols>
  <sheetData>
    <row r="1" spans="1:12" ht="15" customHeight="1" x14ac:dyDescent="0.2">
      <c r="A1" s="1"/>
      <c r="B1" s="146" t="s">
        <v>0</v>
      </c>
      <c r="C1" s="147"/>
      <c r="D1" s="147"/>
      <c r="E1" s="147"/>
      <c r="F1" s="147"/>
      <c r="G1" s="147"/>
      <c r="H1" s="2" t="s">
        <v>1</v>
      </c>
      <c r="I1" s="3">
        <v>2022</v>
      </c>
      <c r="J1" s="1"/>
      <c r="K1" s="1"/>
      <c r="L1" s="1"/>
    </row>
    <row r="2" spans="1:12" ht="15" customHeight="1" x14ac:dyDescent="0.2">
      <c r="A2" s="1"/>
      <c r="B2" s="146" t="s">
        <v>2</v>
      </c>
      <c r="C2" s="147"/>
      <c r="D2" s="147"/>
      <c r="E2" s="147"/>
      <c r="F2" s="147"/>
      <c r="G2" s="147"/>
      <c r="H2" s="2" t="s">
        <v>3</v>
      </c>
      <c r="I2" s="3" t="s">
        <v>4</v>
      </c>
      <c r="J2" s="1"/>
      <c r="K2" s="1"/>
      <c r="L2" s="1"/>
    </row>
    <row r="3" spans="1:12" ht="15.75" customHeight="1" x14ac:dyDescent="0.2">
      <c r="A3" s="1"/>
      <c r="B3" s="146" t="s">
        <v>5</v>
      </c>
      <c r="C3" s="147"/>
      <c r="D3" s="147"/>
      <c r="E3" s="147"/>
      <c r="F3" s="147"/>
      <c r="G3" s="147"/>
      <c r="H3" s="2" t="s">
        <v>6</v>
      </c>
      <c r="I3" s="3">
        <v>1</v>
      </c>
      <c r="J3" s="1"/>
      <c r="K3" s="1"/>
      <c r="L3" s="1"/>
    </row>
    <row r="4" spans="1:12" x14ac:dyDescent="0.2">
      <c r="B4" s="5" t="s">
        <v>7</v>
      </c>
      <c r="C4" s="6"/>
      <c r="D4" s="6"/>
      <c r="E4" s="6"/>
      <c r="F4" s="6"/>
      <c r="G4" s="6"/>
      <c r="H4" s="6"/>
      <c r="I4" s="6"/>
    </row>
    <row r="5" spans="1:12" ht="22.5" customHeight="1" x14ac:dyDescent="0.25">
      <c r="A5" s="7"/>
      <c r="B5" s="7"/>
      <c r="C5" s="7"/>
      <c r="D5" s="7"/>
      <c r="E5" s="7"/>
      <c r="F5" s="7"/>
      <c r="G5" s="7"/>
      <c r="H5" s="7"/>
      <c r="I5" s="8"/>
      <c r="J5" s="7"/>
      <c r="K5" s="7"/>
      <c r="L5" s="7"/>
    </row>
    <row r="6" spans="1:12" ht="12" customHeight="1" x14ac:dyDescent="0.2">
      <c r="B6" s="9"/>
      <c r="C6" s="10"/>
      <c r="D6" s="11"/>
      <c r="E6" s="12"/>
      <c r="F6" s="12"/>
      <c r="G6" s="13"/>
    </row>
    <row r="7" spans="1:12" ht="12" customHeight="1" x14ac:dyDescent="0.2">
      <c r="B7" s="6" t="s">
        <v>8</v>
      </c>
      <c r="C7" s="6"/>
      <c r="D7" s="6"/>
      <c r="E7" s="6"/>
      <c r="F7" s="6"/>
      <c r="G7" s="6"/>
      <c r="H7" s="6"/>
      <c r="I7" s="6"/>
    </row>
    <row r="8" spans="1:12" ht="12" customHeight="1" x14ac:dyDescent="0.2">
      <c r="B8" s="15" t="s">
        <v>9</v>
      </c>
      <c r="C8" s="15" t="s">
        <v>10</v>
      </c>
      <c r="D8" s="15" t="s">
        <v>11</v>
      </c>
      <c r="E8" s="15" t="s">
        <v>12</v>
      </c>
      <c r="F8" s="15"/>
      <c r="G8" s="15"/>
      <c r="H8" s="15"/>
      <c r="I8" s="15"/>
    </row>
    <row r="9" spans="1:12" ht="12" customHeight="1" x14ac:dyDescent="0.2">
      <c r="B9" s="16">
        <v>1114</v>
      </c>
      <c r="C9" s="17" t="s">
        <v>13</v>
      </c>
      <c r="D9" s="18">
        <v>0</v>
      </c>
      <c r="E9" s="17"/>
      <c r="F9" s="17"/>
      <c r="G9" s="17"/>
      <c r="H9" s="17"/>
      <c r="I9" s="17"/>
    </row>
    <row r="10" spans="1:12" ht="12" customHeight="1" x14ac:dyDescent="0.2">
      <c r="B10" s="16">
        <v>1115</v>
      </c>
      <c r="C10" s="17" t="s">
        <v>14</v>
      </c>
      <c r="D10" s="18">
        <v>0</v>
      </c>
      <c r="E10" s="17"/>
      <c r="F10" s="17"/>
      <c r="G10" s="17"/>
      <c r="H10" s="17"/>
      <c r="I10" s="17"/>
    </row>
    <row r="11" spans="1:12" ht="12" customHeight="1" x14ac:dyDescent="0.2">
      <c r="B11" s="16">
        <v>1121</v>
      </c>
      <c r="C11" s="17" t="s">
        <v>15</v>
      </c>
      <c r="D11" s="18">
        <v>398565.13</v>
      </c>
      <c r="E11" s="17"/>
      <c r="F11" s="17"/>
      <c r="G11" s="17"/>
      <c r="H11" s="17"/>
      <c r="I11" s="17"/>
    </row>
    <row r="12" spans="1:12" ht="12" customHeight="1" x14ac:dyDescent="0.2">
      <c r="B12" s="16">
        <v>1211</v>
      </c>
      <c r="C12" s="17" t="s">
        <v>16</v>
      </c>
      <c r="D12" s="18">
        <v>434453.71</v>
      </c>
      <c r="E12" s="17"/>
      <c r="F12" s="17"/>
      <c r="G12" s="17"/>
      <c r="H12" s="17"/>
      <c r="I12" s="17"/>
    </row>
    <row r="13" spans="1:12" ht="12" customHeight="1" x14ac:dyDescent="0.2">
      <c r="B13" s="17"/>
      <c r="C13" s="17"/>
      <c r="D13" s="17"/>
      <c r="E13" s="17"/>
      <c r="F13" s="17"/>
      <c r="G13" s="17"/>
      <c r="H13" s="17"/>
      <c r="I13" s="17"/>
    </row>
    <row r="14" spans="1:12" ht="12" customHeight="1" x14ac:dyDescent="0.2">
      <c r="B14" s="6" t="s">
        <v>17</v>
      </c>
      <c r="C14" s="6"/>
      <c r="D14" s="6"/>
      <c r="E14" s="6"/>
      <c r="F14" s="6"/>
      <c r="G14" s="6"/>
      <c r="H14" s="6"/>
      <c r="I14" s="6"/>
    </row>
    <row r="15" spans="1:12" ht="12" customHeight="1" x14ac:dyDescent="0.2">
      <c r="B15" s="15" t="s">
        <v>9</v>
      </c>
      <c r="C15" s="15" t="s">
        <v>10</v>
      </c>
      <c r="D15" s="15" t="s">
        <v>11</v>
      </c>
      <c r="E15" s="15">
        <v>2021</v>
      </c>
      <c r="F15" s="15">
        <v>2020</v>
      </c>
      <c r="G15" s="15">
        <v>2019</v>
      </c>
      <c r="H15" s="15">
        <v>2018</v>
      </c>
      <c r="I15" s="15" t="s">
        <v>18</v>
      </c>
    </row>
    <row r="16" spans="1:12" ht="12" customHeight="1" x14ac:dyDescent="0.2">
      <c r="B16" s="16">
        <v>1122</v>
      </c>
      <c r="C16" s="17" t="s">
        <v>19</v>
      </c>
      <c r="D16" s="18">
        <v>67904591.459999993</v>
      </c>
      <c r="E16" s="18">
        <v>0</v>
      </c>
      <c r="F16" s="18">
        <v>0</v>
      </c>
      <c r="G16" s="18">
        <v>0</v>
      </c>
      <c r="H16" s="18">
        <v>0</v>
      </c>
      <c r="I16" s="17"/>
    </row>
    <row r="17" spans="1:9" ht="12" customHeight="1" x14ac:dyDescent="0.2">
      <c r="B17" s="16">
        <v>1124</v>
      </c>
      <c r="C17" s="17" t="s">
        <v>20</v>
      </c>
      <c r="D17" s="18">
        <v>0</v>
      </c>
      <c r="E17" s="18">
        <v>0</v>
      </c>
      <c r="F17" s="18">
        <v>0</v>
      </c>
      <c r="G17" s="18">
        <v>0</v>
      </c>
      <c r="H17" s="18">
        <v>0</v>
      </c>
      <c r="I17" s="17"/>
    </row>
    <row r="18" spans="1:9" ht="12" customHeight="1" x14ac:dyDescent="0.2">
      <c r="B18" s="17"/>
      <c r="C18" s="17"/>
      <c r="D18" s="17"/>
      <c r="E18" s="17"/>
      <c r="F18" s="17"/>
      <c r="G18" s="17"/>
      <c r="H18" s="17"/>
      <c r="I18" s="17"/>
    </row>
    <row r="19" spans="1:9" ht="12" customHeight="1" x14ac:dyDescent="0.2">
      <c r="B19" s="6" t="s">
        <v>21</v>
      </c>
      <c r="C19" s="6"/>
      <c r="D19" s="6"/>
      <c r="E19" s="6"/>
      <c r="F19" s="6"/>
      <c r="G19" s="6"/>
      <c r="H19" s="6"/>
      <c r="I19" s="6"/>
    </row>
    <row r="20" spans="1:9" ht="12" customHeight="1" x14ac:dyDescent="0.2">
      <c r="B20" s="15" t="s">
        <v>9</v>
      </c>
      <c r="C20" s="15" t="s">
        <v>10</v>
      </c>
      <c r="D20" s="15" t="s">
        <v>11</v>
      </c>
      <c r="E20" s="15" t="s">
        <v>22</v>
      </c>
      <c r="F20" s="15" t="s">
        <v>23</v>
      </c>
      <c r="G20" s="15" t="s">
        <v>24</v>
      </c>
      <c r="H20" s="15" t="s">
        <v>25</v>
      </c>
      <c r="I20" s="15" t="s">
        <v>26</v>
      </c>
    </row>
    <row r="21" spans="1:9" ht="12" customHeight="1" x14ac:dyDescent="0.2">
      <c r="B21" s="16">
        <v>1123</v>
      </c>
      <c r="C21" s="17" t="s">
        <v>27</v>
      </c>
      <c r="D21" s="18">
        <v>495206.7</v>
      </c>
      <c r="E21" s="18">
        <v>495206.7</v>
      </c>
      <c r="F21" s="18">
        <v>0</v>
      </c>
      <c r="G21" s="18">
        <v>0</v>
      </c>
      <c r="H21" s="18">
        <v>0</v>
      </c>
      <c r="I21" s="17"/>
    </row>
    <row r="22" spans="1:9" ht="12" customHeight="1" x14ac:dyDescent="0.2">
      <c r="B22" s="16">
        <v>1125</v>
      </c>
      <c r="C22" s="17" t="s">
        <v>28</v>
      </c>
      <c r="D22" s="18">
        <v>160500</v>
      </c>
      <c r="E22" s="18">
        <v>160500</v>
      </c>
      <c r="F22" s="18">
        <v>0</v>
      </c>
      <c r="G22" s="18">
        <v>0</v>
      </c>
      <c r="H22" s="18">
        <v>0</v>
      </c>
      <c r="I22" s="17"/>
    </row>
    <row r="23" spans="1:9" ht="12" customHeight="1" x14ac:dyDescent="0.2">
      <c r="B23" s="16">
        <v>1126</v>
      </c>
      <c r="C23" s="17" t="s">
        <v>29</v>
      </c>
      <c r="D23" s="18">
        <v>0</v>
      </c>
      <c r="E23" s="18">
        <v>0</v>
      </c>
      <c r="F23" s="18">
        <v>0</v>
      </c>
      <c r="G23" s="18">
        <v>0</v>
      </c>
      <c r="H23" s="18">
        <v>0</v>
      </c>
      <c r="I23" s="17"/>
    </row>
    <row r="24" spans="1:9" ht="12" customHeight="1" x14ac:dyDescent="0.2">
      <c r="B24" s="16">
        <v>1129</v>
      </c>
      <c r="C24" s="17" t="s">
        <v>30</v>
      </c>
      <c r="D24" s="18">
        <v>0</v>
      </c>
      <c r="E24" s="18">
        <v>0</v>
      </c>
      <c r="F24" s="18">
        <v>0</v>
      </c>
      <c r="G24" s="18">
        <v>0</v>
      </c>
      <c r="H24" s="18">
        <v>0</v>
      </c>
      <c r="I24" s="17"/>
    </row>
    <row r="25" spans="1:9" ht="12" customHeight="1" x14ac:dyDescent="0.2">
      <c r="B25" s="16">
        <v>1131</v>
      </c>
      <c r="C25" s="17" t="s">
        <v>31</v>
      </c>
      <c r="D25" s="18">
        <v>323756.15999999997</v>
      </c>
      <c r="E25" s="18">
        <v>323756.15999999997</v>
      </c>
      <c r="F25" s="18">
        <v>0</v>
      </c>
      <c r="G25" s="18">
        <v>0</v>
      </c>
      <c r="H25" s="18">
        <v>0</v>
      </c>
      <c r="I25" s="17"/>
    </row>
    <row r="26" spans="1:9" ht="12" customHeight="1" x14ac:dyDescent="0.2">
      <c r="A26" s="19"/>
      <c r="B26" s="16">
        <v>1132</v>
      </c>
      <c r="C26" s="17" t="s">
        <v>32</v>
      </c>
      <c r="D26" s="18">
        <v>0</v>
      </c>
      <c r="E26" s="18">
        <v>0</v>
      </c>
      <c r="F26" s="18">
        <v>0</v>
      </c>
      <c r="G26" s="18">
        <v>0</v>
      </c>
      <c r="H26" s="18">
        <v>0</v>
      </c>
      <c r="I26" s="17"/>
    </row>
    <row r="27" spans="1:9" ht="12" customHeight="1" x14ac:dyDescent="0.2">
      <c r="A27" s="19"/>
      <c r="B27" s="16">
        <v>1133</v>
      </c>
      <c r="C27" s="17" t="s">
        <v>33</v>
      </c>
      <c r="D27" s="18">
        <v>0</v>
      </c>
      <c r="E27" s="18">
        <v>0</v>
      </c>
      <c r="F27" s="18">
        <v>0</v>
      </c>
      <c r="G27" s="18">
        <v>0</v>
      </c>
      <c r="H27" s="18">
        <v>0</v>
      </c>
      <c r="I27" s="17"/>
    </row>
    <row r="28" spans="1:9" x14ac:dyDescent="0.2">
      <c r="A28" s="19"/>
      <c r="B28" s="16">
        <v>1134</v>
      </c>
      <c r="C28" s="17" t="s">
        <v>34</v>
      </c>
      <c r="D28" s="18">
        <v>1025887.9</v>
      </c>
      <c r="E28" s="18">
        <v>1025887.9</v>
      </c>
      <c r="F28" s="18">
        <v>0</v>
      </c>
      <c r="G28" s="18">
        <v>0</v>
      </c>
      <c r="H28" s="18">
        <v>0</v>
      </c>
      <c r="I28" s="17"/>
    </row>
    <row r="29" spans="1:9" ht="12" customHeight="1" x14ac:dyDescent="0.2">
      <c r="A29" s="19"/>
      <c r="B29" s="16">
        <v>1139</v>
      </c>
      <c r="C29" s="17" t="s">
        <v>35</v>
      </c>
      <c r="D29" s="18">
        <v>0</v>
      </c>
      <c r="E29" s="18">
        <v>0</v>
      </c>
      <c r="F29" s="18">
        <v>0</v>
      </c>
      <c r="G29" s="18">
        <v>0</v>
      </c>
      <c r="H29" s="18">
        <v>0</v>
      </c>
      <c r="I29" s="17"/>
    </row>
    <row r="30" spans="1:9" ht="12" customHeight="1" x14ac:dyDescent="0.2">
      <c r="C30" s="20"/>
    </row>
    <row r="31" spans="1:9" ht="12" customHeight="1" x14ac:dyDescent="0.2">
      <c r="B31" s="4" t="s">
        <v>36</v>
      </c>
    </row>
    <row r="32" spans="1:9" ht="12" customHeight="1" x14ac:dyDescent="0.2">
      <c r="B32" s="4" t="s">
        <v>37</v>
      </c>
    </row>
    <row r="33" spans="2:10" ht="12" customHeight="1" x14ac:dyDescent="0.2"/>
    <row r="34" spans="2:10" ht="12" customHeight="1" x14ac:dyDescent="0.2">
      <c r="B34" s="6" t="s">
        <v>38</v>
      </c>
      <c r="C34" s="6"/>
      <c r="D34" s="6"/>
      <c r="E34" s="6"/>
      <c r="F34" s="6"/>
      <c r="G34" s="6"/>
      <c r="H34" s="6"/>
      <c r="I34" s="6"/>
      <c r="J34" s="17"/>
    </row>
    <row r="35" spans="2:10" ht="12.75" customHeight="1" x14ac:dyDescent="0.2">
      <c r="B35" s="15" t="s">
        <v>9</v>
      </c>
      <c r="C35" s="15" t="s">
        <v>10</v>
      </c>
      <c r="D35" s="15" t="s">
        <v>11</v>
      </c>
      <c r="E35" s="15" t="s">
        <v>39</v>
      </c>
      <c r="F35" s="15" t="s">
        <v>40</v>
      </c>
      <c r="G35" s="15" t="s">
        <v>41</v>
      </c>
      <c r="H35" s="15" t="s">
        <v>42</v>
      </c>
      <c r="I35" s="15"/>
      <c r="J35" s="17"/>
    </row>
    <row r="36" spans="2:10" x14ac:dyDescent="0.2">
      <c r="B36" s="16">
        <v>1140</v>
      </c>
      <c r="C36" s="17" t="s">
        <v>43</v>
      </c>
      <c r="D36" s="18">
        <f>SUM(D37:D41)</f>
        <v>0</v>
      </c>
      <c r="E36" s="17"/>
      <c r="F36" s="17"/>
      <c r="G36" s="17"/>
      <c r="H36" s="17"/>
      <c r="I36" s="17"/>
      <c r="J36" s="17"/>
    </row>
    <row r="37" spans="2:10" x14ac:dyDescent="0.2">
      <c r="B37" s="16">
        <v>1141</v>
      </c>
      <c r="C37" s="17" t="s">
        <v>44</v>
      </c>
      <c r="D37" s="18">
        <v>0</v>
      </c>
      <c r="E37" s="17"/>
      <c r="F37" s="17"/>
      <c r="G37" s="17"/>
      <c r="H37" s="17"/>
      <c r="I37" s="17"/>
      <c r="J37" s="17"/>
    </row>
    <row r="38" spans="2:10" x14ac:dyDescent="0.2">
      <c r="B38" s="16">
        <v>1142</v>
      </c>
      <c r="C38" s="17" t="s">
        <v>45</v>
      </c>
      <c r="D38" s="18">
        <v>0</v>
      </c>
      <c r="E38" s="17"/>
      <c r="F38" s="17"/>
      <c r="G38" s="17"/>
      <c r="H38" s="17"/>
      <c r="I38" s="17"/>
      <c r="J38" s="17"/>
    </row>
    <row r="39" spans="2:10" x14ac:dyDescent="0.2">
      <c r="B39" s="16">
        <v>1143</v>
      </c>
      <c r="C39" s="17" t="s">
        <v>46</v>
      </c>
      <c r="D39" s="18">
        <v>0</v>
      </c>
      <c r="E39" s="17"/>
      <c r="F39" s="17"/>
      <c r="G39" s="17"/>
      <c r="H39" s="17"/>
      <c r="I39" s="17"/>
      <c r="J39" s="17"/>
    </row>
    <row r="40" spans="2:10" x14ac:dyDescent="0.2">
      <c r="B40" s="16">
        <v>1144</v>
      </c>
      <c r="C40" s="17" t="s">
        <v>47</v>
      </c>
      <c r="D40" s="18">
        <v>0</v>
      </c>
      <c r="E40" s="17"/>
      <c r="F40" s="17"/>
      <c r="G40" s="17"/>
      <c r="H40" s="17"/>
      <c r="I40" s="17"/>
      <c r="J40" s="17"/>
    </row>
    <row r="41" spans="2:10" x14ac:dyDescent="0.2">
      <c r="B41" s="16">
        <v>1145</v>
      </c>
      <c r="C41" s="17" t="s">
        <v>48</v>
      </c>
      <c r="D41" s="18">
        <v>0</v>
      </c>
      <c r="E41" s="17"/>
      <c r="F41" s="17"/>
      <c r="G41" s="17"/>
      <c r="H41" s="17"/>
      <c r="I41" s="17"/>
      <c r="J41" s="17"/>
    </row>
    <row r="42" spans="2:10" x14ac:dyDescent="0.2">
      <c r="B42" s="17"/>
      <c r="C42" s="17"/>
      <c r="D42" s="17"/>
      <c r="E42" s="17"/>
      <c r="F42" s="17"/>
      <c r="G42" s="17"/>
      <c r="H42" s="17"/>
      <c r="I42" s="17"/>
      <c r="J42" s="17"/>
    </row>
    <row r="43" spans="2:10" ht="12" customHeight="1" x14ac:dyDescent="0.2">
      <c r="B43" s="6" t="s">
        <v>49</v>
      </c>
      <c r="C43" s="6"/>
      <c r="D43" s="6"/>
      <c r="E43" s="6"/>
      <c r="F43" s="6"/>
      <c r="G43" s="6"/>
      <c r="H43" s="6"/>
      <c r="I43" s="6"/>
      <c r="J43" s="17"/>
    </row>
    <row r="44" spans="2:10" ht="14.25" customHeight="1" x14ac:dyDescent="0.2">
      <c r="B44" s="15" t="s">
        <v>9</v>
      </c>
      <c r="C44" s="15" t="s">
        <v>10</v>
      </c>
      <c r="D44" s="15" t="s">
        <v>11</v>
      </c>
      <c r="E44" s="15" t="s">
        <v>50</v>
      </c>
      <c r="F44" s="15" t="s">
        <v>51</v>
      </c>
      <c r="G44" s="15" t="s">
        <v>52</v>
      </c>
      <c r="H44" s="15"/>
      <c r="I44" s="15"/>
      <c r="J44" s="17"/>
    </row>
    <row r="45" spans="2:10" x14ac:dyDescent="0.2">
      <c r="B45" s="16">
        <v>1150</v>
      </c>
      <c r="C45" s="17" t="s">
        <v>53</v>
      </c>
      <c r="D45" s="18">
        <f>D46</f>
        <v>0</v>
      </c>
      <c r="E45" s="17"/>
      <c r="F45" s="17"/>
      <c r="G45" s="17"/>
      <c r="H45" s="17"/>
      <c r="I45" s="17"/>
      <c r="J45" s="17"/>
    </row>
    <row r="46" spans="2:10" x14ac:dyDescent="0.2">
      <c r="B46" s="16">
        <v>1151</v>
      </c>
      <c r="C46" s="17" t="s">
        <v>54</v>
      </c>
      <c r="D46" s="18">
        <v>0</v>
      </c>
      <c r="E46" s="17"/>
      <c r="F46" s="17"/>
      <c r="G46" s="17"/>
      <c r="H46" s="17"/>
      <c r="I46" s="17"/>
      <c r="J46" s="17"/>
    </row>
    <row r="47" spans="2:10" x14ac:dyDescent="0.2">
      <c r="B47" s="17"/>
      <c r="C47" s="17"/>
      <c r="D47" s="17"/>
      <c r="E47" s="17"/>
      <c r="F47" s="17"/>
      <c r="G47" s="17"/>
      <c r="H47" s="17"/>
      <c r="I47" s="17"/>
      <c r="J47" s="17"/>
    </row>
    <row r="48" spans="2:10" x14ac:dyDescent="0.2">
      <c r="B48" s="6" t="s">
        <v>55</v>
      </c>
      <c r="C48" s="6"/>
      <c r="D48" s="6"/>
      <c r="E48" s="6"/>
      <c r="F48" s="6"/>
      <c r="G48" s="6"/>
      <c r="H48" s="6"/>
      <c r="I48" s="6"/>
      <c r="J48" s="17"/>
    </row>
    <row r="49" spans="2:10" x14ac:dyDescent="0.2">
      <c r="B49" s="15" t="s">
        <v>9</v>
      </c>
      <c r="C49" s="15" t="s">
        <v>10</v>
      </c>
      <c r="D49" s="15" t="s">
        <v>11</v>
      </c>
      <c r="E49" s="15" t="s">
        <v>12</v>
      </c>
      <c r="F49" s="15" t="s">
        <v>26</v>
      </c>
      <c r="G49" s="15"/>
      <c r="H49" s="15"/>
      <c r="I49" s="15"/>
      <c r="J49" s="17"/>
    </row>
    <row r="50" spans="2:10" x14ac:dyDescent="0.2">
      <c r="B50" s="16">
        <v>1213</v>
      </c>
      <c r="C50" s="17" t="s">
        <v>56</v>
      </c>
      <c r="D50" s="18">
        <v>0</v>
      </c>
      <c r="E50" s="17"/>
      <c r="F50" s="17"/>
      <c r="G50" s="17"/>
      <c r="H50" s="17"/>
      <c r="I50" s="17"/>
      <c r="J50" s="17"/>
    </row>
    <row r="51" spans="2:10" x14ac:dyDescent="0.2">
      <c r="B51" s="17"/>
      <c r="C51" s="17"/>
      <c r="D51" s="17"/>
      <c r="E51" s="17"/>
      <c r="F51" s="17"/>
      <c r="G51" s="17"/>
      <c r="H51" s="17"/>
      <c r="I51" s="17"/>
      <c r="J51" s="17"/>
    </row>
    <row r="52" spans="2:10" x14ac:dyDescent="0.2">
      <c r="B52" s="6" t="s">
        <v>57</v>
      </c>
      <c r="C52" s="6"/>
      <c r="D52" s="6"/>
      <c r="E52" s="6"/>
      <c r="F52" s="6"/>
      <c r="G52" s="6"/>
      <c r="H52" s="6"/>
      <c r="I52" s="6"/>
      <c r="J52" s="17"/>
    </row>
    <row r="53" spans="2:10" x14ac:dyDescent="0.2">
      <c r="B53" s="15" t="s">
        <v>9</v>
      </c>
      <c r="C53" s="15" t="s">
        <v>10</v>
      </c>
      <c r="D53" s="15" t="s">
        <v>11</v>
      </c>
      <c r="E53" s="15"/>
      <c r="F53" s="15"/>
      <c r="G53" s="15"/>
      <c r="H53" s="15"/>
      <c r="I53" s="15"/>
      <c r="J53" s="17"/>
    </row>
    <row r="54" spans="2:10" x14ac:dyDescent="0.2">
      <c r="B54" s="16">
        <v>1214</v>
      </c>
      <c r="C54" s="17" t="s">
        <v>58</v>
      </c>
      <c r="D54" s="18">
        <v>0</v>
      </c>
      <c r="E54" s="17"/>
      <c r="F54" s="17"/>
      <c r="G54" s="17"/>
      <c r="H54" s="17"/>
      <c r="I54" s="17"/>
      <c r="J54" s="17"/>
    </row>
    <row r="55" spans="2:10" x14ac:dyDescent="0.2">
      <c r="B55" s="17"/>
      <c r="C55" s="17"/>
      <c r="D55" s="17"/>
      <c r="E55" s="17"/>
      <c r="F55" s="17"/>
      <c r="G55" s="17"/>
      <c r="H55" s="17"/>
      <c r="I55" s="17"/>
      <c r="J55" s="17"/>
    </row>
    <row r="56" spans="2:10" x14ac:dyDescent="0.2">
      <c r="B56" s="6" t="s">
        <v>59</v>
      </c>
      <c r="C56" s="6"/>
      <c r="D56" s="6"/>
      <c r="E56" s="6"/>
      <c r="F56" s="6"/>
      <c r="G56" s="6"/>
      <c r="H56" s="6"/>
      <c r="I56" s="6"/>
      <c r="J56" s="6"/>
    </row>
    <row r="57" spans="2:10" x14ac:dyDescent="0.2">
      <c r="B57" s="15" t="s">
        <v>9</v>
      </c>
      <c r="C57" s="15" t="s">
        <v>10</v>
      </c>
      <c r="D57" s="15" t="s">
        <v>11</v>
      </c>
      <c r="E57" s="15" t="s">
        <v>60</v>
      </c>
      <c r="F57" s="15" t="s">
        <v>61</v>
      </c>
      <c r="G57" s="15" t="s">
        <v>50</v>
      </c>
      <c r="H57" s="15" t="s">
        <v>62</v>
      </c>
      <c r="I57" s="15" t="s">
        <v>63</v>
      </c>
      <c r="J57" s="15" t="s">
        <v>64</v>
      </c>
    </row>
    <row r="58" spans="2:10" x14ac:dyDescent="0.2">
      <c r="B58" s="16">
        <v>1230</v>
      </c>
      <c r="C58" s="17" t="s">
        <v>65</v>
      </c>
      <c r="D58" s="18">
        <f>SUM(D59:D65)</f>
        <v>922495765.17999995</v>
      </c>
      <c r="E58" s="18">
        <f>SUM(E59:E65)</f>
        <v>0</v>
      </c>
      <c r="F58" s="18">
        <f>SUM(F59:F65)</f>
        <v>257173043.71000001</v>
      </c>
      <c r="G58" s="17"/>
      <c r="H58" s="17"/>
      <c r="I58" s="17"/>
      <c r="J58" s="17"/>
    </row>
    <row r="59" spans="2:10" x14ac:dyDescent="0.2">
      <c r="B59" s="16">
        <v>1231</v>
      </c>
      <c r="C59" s="17" t="s">
        <v>66</v>
      </c>
      <c r="D59" s="18">
        <v>162943019.88</v>
      </c>
      <c r="E59" s="18">
        <v>0</v>
      </c>
      <c r="F59" s="18">
        <v>0</v>
      </c>
      <c r="G59" s="17"/>
      <c r="H59" s="17"/>
      <c r="I59" s="17"/>
      <c r="J59" s="17"/>
    </row>
    <row r="60" spans="2:10" x14ac:dyDescent="0.2">
      <c r="B60" s="16">
        <v>1232</v>
      </c>
      <c r="C60" s="17" t="s">
        <v>67</v>
      </c>
      <c r="D60" s="18">
        <v>0</v>
      </c>
      <c r="E60" s="18">
        <v>0</v>
      </c>
      <c r="F60" s="18">
        <v>0</v>
      </c>
      <c r="G60" s="17"/>
      <c r="H60" s="17"/>
      <c r="I60" s="17"/>
      <c r="J60" s="17"/>
    </row>
    <row r="61" spans="2:10" x14ac:dyDescent="0.2">
      <c r="B61" s="16">
        <v>1233</v>
      </c>
      <c r="C61" s="17" t="s">
        <v>68</v>
      </c>
      <c r="D61" s="18">
        <v>751154345.92999995</v>
      </c>
      <c r="E61" s="18">
        <v>0</v>
      </c>
      <c r="F61" s="18">
        <v>257173043.71000001</v>
      </c>
      <c r="G61" s="17"/>
      <c r="H61" s="17"/>
      <c r="I61" s="17"/>
      <c r="J61" s="17"/>
    </row>
    <row r="62" spans="2:10" x14ac:dyDescent="0.2">
      <c r="B62" s="16">
        <v>1234</v>
      </c>
      <c r="C62" s="17" t="s">
        <v>69</v>
      </c>
      <c r="D62" s="18">
        <v>0</v>
      </c>
      <c r="E62" s="18">
        <v>0</v>
      </c>
      <c r="F62" s="18">
        <v>0</v>
      </c>
      <c r="G62" s="17"/>
      <c r="H62" s="17"/>
      <c r="I62" s="17"/>
      <c r="J62" s="17"/>
    </row>
    <row r="63" spans="2:10" x14ac:dyDescent="0.2">
      <c r="B63" s="16">
        <v>1235</v>
      </c>
      <c r="C63" s="17" t="s">
        <v>70</v>
      </c>
      <c r="D63" s="18">
        <v>0</v>
      </c>
      <c r="E63" s="18">
        <v>0</v>
      </c>
      <c r="F63" s="18">
        <v>0</v>
      </c>
      <c r="G63" s="17"/>
      <c r="H63" s="17"/>
      <c r="I63" s="17"/>
      <c r="J63" s="17"/>
    </row>
    <row r="64" spans="2:10" x14ac:dyDescent="0.2">
      <c r="B64" s="16">
        <v>1236</v>
      </c>
      <c r="C64" s="17" t="s">
        <v>71</v>
      </c>
      <c r="D64" s="18">
        <v>8398399.3699999992</v>
      </c>
      <c r="E64" s="18">
        <v>0</v>
      </c>
      <c r="F64" s="18">
        <v>0</v>
      </c>
      <c r="G64" s="17"/>
      <c r="H64" s="17"/>
      <c r="I64" s="17"/>
      <c r="J64" s="17"/>
    </row>
    <row r="65" spans="1:10" x14ac:dyDescent="0.2">
      <c r="B65" s="16">
        <v>1239</v>
      </c>
      <c r="C65" s="17" t="s">
        <v>72</v>
      </c>
      <c r="D65" s="18">
        <v>0</v>
      </c>
      <c r="E65" s="18">
        <v>0</v>
      </c>
      <c r="F65" s="18">
        <v>0</v>
      </c>
      <c r="G65" s="17"/>
      <c r="H65" s="17"/>
      <c r="I65" s="17"/>
      <c r="J65" s="17"/>
    </row>
    <row r="66" spans="1:10" x14ac:dyDescent="0.2">
      <c r="B66" s="16">
        <v>1240</v>
      </c>
      <c r="C66" s="17" t="s">
        <v>73</v>
      </c>
      <c r="D66" s="18">
        <f>SUM(D67:D74)</f>
        <v>516930179.82999998</v>
      </c>
      <c r="E66" s="18">
        <f t="shared" ref="E66:F66" si="0">SUM(E67:E74)</f>
        <v>0</v>
      </c>
      <c r="F66" s="18">
        <f t="shared" si="0"/>
        <v>350381587.14999998</v>
      </c>
      <c r="G66" s="17"/>
      <c r="H66" s="17"/>
      <c r="I66" s="17"/>
      <c r="J66" s="17"/>
    </row>
    <row r="67" spans="1:10" x14ac:dyDescent="0.2">
      <c r="B67" s="16">
        <v>1241</v>
      </c>
      <c r="C67" s="17" t="s">
        <v>74</v>
      </c>
      <c r="D67" s="18">
        <v>289212757.86000001</v>
      </c>
      <c r="E67" s="18">
        <v>0</v>
      </c>
      <c r="F67" s="18">
        <v>203104124.49000001</v>
      </c>
      <c r="G67" s="17"/>
      <c r="H67" s="17"/>
      <c r="I67" s="17"/>
      <c r="J67" s="17"/>
    </row>
    <row r="68" spans="1:10" x14ac:dyDescent="0.2">
      <c r="B68" s="16">
        <v>1242</v>
      </c>
      <c r="C68" s="17" t="s">
        <v>75</v>
      </c>
      <c r="D68" s="18">
        <v>123647252.79000001</v>
      </c>
      <c r="E68" s="18">
        <v>0</v>
      </c>
      <c r="F68" s="18">
        <v>79363133.5</v>
      </c>
      <c r="G68" s="17"/>
      <c r="H68" s="17"/>
      <c r="I68" s="17"/>
      <c r="J68" s="17"/>
    </row>
    <row r="69" spans="1:10" x14ac:dyDescent="0.2">
      <c r="B69" s="16">
        <v>1243</v>
      </c>
      <c r="C69" s="17" t="s">
        <v>76</v>
      </c>
      <c r="D69" s="18">
        <v>25888876.870000001</v>
      </c>
      <c r="E69" s="18">
        <v>0</v>
      </c>
      <c r="F69" s="18">
        <v>20300982.120000001</v>
      </c>
      <c r="G69" s="17"/>
      <c r="H69" s="17"/>
      <c r="I69" s="17"/>
      <c r="J69" s="17"/>
    </row>
    <row r="70" spans="1:10" x14ac:dyDescent="0.2">
      <c r="B70" s="16">
        <v>1244</v>
      </c>
      <c r="C70" s="17" t="s">
        <v>77</v>
      </c>
      <c r="D70" s="18">
        <v>22563026.760000002</v>
      </c>
      <c r="E70" s="18">
        <v>0</v>
      </c>
      <c r="F70" s="18">
        <v>20121590.02</v>
      </c>
      <c r="G70" s="17"/>
      <c r="H70" s="17"/>
      <c r="I70" s="17"/>
      <c r="J70" s="17"/>
    </row>
    <row r="71" spans="1:10" x14ac:dyDescent="0.2">
      <c r="B71" s="16">
        <v>1245</v>
      </c>
      <c r="C71" s="17" t="s">
        <v>78</v>
      </c>
      <c r="D71" s="18">
        <v>0</v>
      </c>
      <c r="E71" s="18">
        <v>0</v>
      </c>
      <c r="F71" s="18">
        <v>0</v>
      </c>
      <c r="G71" s="17"/>
      <c r="H71" s="17"/>
      <c r="I71" s="17"/>
      <c r="J71" s="17"/>
    </row>
    <row r="72" spans="1:10" x14ac:dyDescent="0.2">
      <c r="B72" s="16">
        <v>1246</v>
      </c>
      <c r="C72" s="17" t="s">
        <v>79</v>
      </c>
      <c r="D72" s="18">
        <v>54867557.219999999</v>
      </c>
      <c r="E72" s="18">
        <v>0</v>
      </c>
      <c r="F72" s="18">
        <v>27491757.02</v>
      </c>
      <c r="G72" s="17"/>
      <c r="H72" s="17"/>
      <c r="I72" s="17"/>
      <c r="J72" s="17"/>
    </row>
    <row r="73" spans="1:10" x14ac:dyDescent="0.2">
      <c r="B73" s="16">
        <v>1247</v>
      </c>
      <c r="C73" s="17" t="s">
        <v>80</v>
      </c>
      <c r="D73" s="18">
        <v>750708.33</v>
      </c>
      <c r="E73" s="18">
        <v>0</v>
      </c>
      <c r="F73" s="18">
        <v>0</v>
      </c>
      <c r="G73" s="17"/>
      <c r="H73" s="17"/>
      <c r="I73" s="17"/>
      <c r="J73" s="17"/>
    </row>
    <row r="74" spans="1:10" x14ac:dyDescent="0.2">
      <c r="B74" s="16">
        <v>1248</v>
      </c>
      <c r="C74" s="17" t="s">
        <v>81</v>
      </c>
      <c r="D74" s="18">
        <v>0</v>
      </c>
      <c r="E74" s="18">
        <v>0</v>
      </c>
      <c r="F74" s="18">
        <v>0</v>
      </c>
      <c r="G74" s="17"/>
      <c r="H74" s="17"/>
      <c r="I74" s="17"/>
      <c r="J74" s="17"/>
    </row>
    <row r="75" spans="1:10" x14ac:dyDescent="0.2">
      <c r="A75" s="21"/>
      <c r="B75" s="17"/>
      <c r="C75" s="17"/>
      <c r="D75" s="17"/>
      <c r="E75" s="17"/>
      <c r="F75" s="17"/>
      <c r="G75" s="17"/>
      <c r="H75" s="17"/>
      <c r="I75" s="17"/>
      <c r="J75" s="17"/>
    </row>
    <row r="76" spans="1:10" x14ac:dyDescent="0.2">
      <c r="B76" s="6" t="s">
        <v>82</v>
      </c>
      <c r="C76" s="6"/>
      <c r="D76" s="6"/>
      <c r="E76" s="6"/>
      <c r="F76" s="6"/>
      <c r="G76" s="6"/>
      <c r="H76" s="6"/>
      <c r="I76" s="6"/>
      <c r="J76" s="6"/>
    </row>
    <row r="77" spans="1:10" x14ac:dyDescent="0.2">
      <c r="B77" s="15" t="s">
        <v>9</v>
      </c>
      <c r="C77" s="15" t="s">
        <v>10</v>
      </c>
      <c r="D77" s="15" t="s">
        <v>11</v>
      </c>
      <c r="E77" s="15" t="s">
        <v>83</v>
      </c>
      <c r="F77" s="15" t="s">
        <v>84</v>
      </c>
      <c r="G77" s="15" t="s">
        <v>50</v>
      </c>
      <c r="H77" s="15" t="s">
        <v>62</v>
      </c>
      <c r="I77" s="15" t="s">
        <v>63</v>
      </c>
      <c r="J77" s="15" t="s">
        <v>64</v>
      </c>
    </row>
    <row r="78" spans="1:10" x14ac:dyDescent="0.2">
      <c r="B78" s="16">
        <v>1250</v>
      </c>
      <c r="C78" s="17" t="s">
        <v>85</v>
      </c>
      <c r="D78" s="18">
        <f>SUM(D79:D83)</f>
        <v>0</v>
      </c>
      <c r="E78" s="18">
        <f>SUM(E79:E83)</f>
        <v>0</v>
      </c>
      <c r="F78" s="18">
        <f>SUM(F79:F83)</f>
        <v>0</v>
      </c>
      <c r="G78" s="17"/>
      <c r="H78" s="17"/>
      <c r="I78" s="17"/>
      <c r="J78" s="17"/>
    </row>
    <row r="79" spans="1:10" x14ac:dyDescent="0.2">
      <c r="B79" s="16">
        <v>1251</v>
      </c>
      <c r="C79" s="17" t="s">
        <v>86</v>
      </c>
      <c r="D79" s="18">
        <v>0</v>
      </c>
      <c r="E79" s="18">
        <v>0</v>
      </c>
      <c r="F79" s="18">
        <v>0</v>
      </c>
      <c r="G79" s="17"/>
      <c r="H79" s="17"/>
      <c r="I79" s="17"/>
      <c r="J79" s="17"/>
    </row>
    <row r="80" spans="1:10" x14ac:dyDescent="0.2">
      <c r="B80" s="16">
        <v>1252</v>
      </c>
      <c r="C80" s="17" t="s">
        <v>87</v>
      </c>
      <c r="D80" s="18">
        <v>0</v>
      </c>
      <c r="E80" s="18">
        <v>0</v>
      </c>
      <c r="F80" s="18">
        <v>0</v>
      </c>
      <c r="G80" s="17"/>
      <c r="H80" s="17"/>
      <c r="I80" s="17"/>
      <c r="J80" s="17"/>
    </row>
    <row r="81" spans="2:10" x14ac:dyDescent="0.2">
      <c r="B81" s="16">
        <v>1253</v>
      </c>
      <c r="C81" s="17" t="s">
        <v>88</v>
      </c>
      <c r="D81" s="18">
        <v>0</v>
      </c>
      <c r="E81" s="18">
        <v>0</v>
      </c>
      <c r="F81" s="18">
        <v>0</v>
      </c>
      <c r="G81" s="17"/>
      <c r="H81" s="17"/>
      <c r="I81" s="17"/>
      <c r="J81" s="17"/>
    </row>
    <row r="82" spans="2:10" x14ac:dyDescent="0.2">
      <c r="B82" s="16">
        <v>1254</v>
      </c>
      <c r="C82" s="17" t="s">
        <v>89</v>
      </c>
      <c r="D82" s="18">
        <v>0</v>
      </c>
      <c r="E82" s="18">
        <v>0</v>
      </c>
      <c r="F82" s="18">
        <v>0</v>
      </c>
      <c r="G82" s="17"/>
      <c r="H82" s="17"/>
      <c r="I82" s="17"/>
      <c r="J82" s="17"/>
    </row>
    <row r="83" spans="2:10" x14ac:dyDescent="0.2">
      <c r="B83" s="16">
        <v>1259</v>
      </c>
      <c r="C83" s="17" t="s">
        <v>90</v>
      </c>
      <c r="D83" s="18">
        <v>0</v>
      </c>
      <c r="E83" s="18">
        <v>0</v>
      </c>
      <c r="F83" s="18">
        <v>0</v>
      </c>
      <c r="G83" s="17"/>
      <c r="H83" s="17"/>
      <c r="I83" s="17"/>
      <c r="J83" s="17"/>
    </row>
    <row r="84" spans="2:10" x14ac:dyDescent="0.2">
      <c r="B84" s="16">
        <v>1270</v>
      </c>
      <c r="C84" s="17" t="s">
        <v>91</v>
      </c>
      <c r="D84" s="18">
        <f>SUM(D85:D90)</f>
        <v>0</v>
      </c>
      <c r="E84" s="18">
        <f>SUM(E85:E90)</f>
        <v>0</v>
      </c>
      <c r="F84" s="18">
        <f>SUM(F85:F90)</f>
        <v>0</v>
      </c>
      <c r="G84" s="17"/>
      <c r="H84" s="17"/>
      <c r="I84" s="17"/>
      <c r="J84" s="17"/>
    </row>
    <row r="85" spans="2:10" x14ac:dyDescent="0.2">
      <c r="B85" s="16">
        <v>1271</v>
      </c>
      <c r="C85" s="17" t="s">
        <v>92</v>
      </c>
      <c r="D85" s="18">
        <v>0</v>
      </c>
      <c r="E85" s="18">
        <v>0</v>
      </c>
      <c r="F85" s="18">
        <v>0</v>
      </c>
      <c r="G85" s="17"/>
      <c r="H85" s="17"/>
      <c r="I85" s="17"/>
      <c r="J85" s="17"/>
    </row>
    <row r="86" spans="2:10" x14ac:dyDescent="0.2">
      <c r="B86" s="16">
        <v>1272</v>
      </c>
      <c r="C86" s="17" t="s">
        <v>93</v>
      </c>
      <c r="D86" s="18">
        <v>0</v>
      </c>
      <c r="E86" s="18">
        <v>0</v>
      </c>
      <c r="F86" s="18">
        <v>0</v>
      </c>
      <c r="G86" s="17"/>
      <c r="H86" s="17"/>
      <c r="I86" s="17"/>
      <c r="J86" s="17"/>
    </row>
    <row r="87" spans="2:10" x14ac:dyDescent="0.2">
      <c r="B87" s="16">
        <v>1273</v>
      </c>
      <c r="C87" s="17" t="s">
        <v>94</v>
      </c>
      <c r="D87" s="18">
        <v>0</v>
      </c>
      <c r="E87" s="18">
        <v>0</v>
      </c>
      <c r="F87" s="18">
        <v>0</v>
      </c>
      <c r="G87" s="17"/>
      <c r="H87" s="17"/>
      <c r="I87" s="17"/>
      <c r="J87" s="17"/>
    </row>
    <row r="88" spans="2:10" x14ac:dyDescent="0.2">
      <c r="B88" s="16">
        <v>1274</v>
      </c>
      <c r="C88" s="17" t="s">
        <v>95</v>
      </c>
      <c r="D88" s="18">
        <v>0</v>
      </c>
      <c r="E88" s="18">
        <v>0</v>
      </c>
      <c r="F88" s="18">
        <v>0</v>
      </c>
      <c r="G88" s="17"/>
      <c r="H88" s="17"/>
      <c r="I88" s="17"/>
      <c r="J88" s="17"/>
    </row>
    <row r="89" spans="2:10" x14ac:dyDescent="0.2">
      <c r="B89" s="16">
        <v>1275</v>
      </c>
      <c r="C89" s="17" t="s">
        <v>96</v>
      </c>
      <c r="D89" s="18">
        <v>0</v>
      </c>
      <c r="E89" s="18">
        <v>0</v>
      </c>
      <c r="F89" s="18">
        <v>0</v>
      </c>
      <c r="G89" s="17"/>
      <c r="H89" s="17"/>
      <c r="I89" s="17"/>
      <c r="J89" s="17"/>
    </row>
    <row r="90" spans="2:10" x14ac:dyDescent="0.2">
      <c r="B90" s="16">
        <v>1279</v>
      </c>
      <c r="C90" s="17" t="s">
        <v>97</v>
      </c>
      <c r="D90" s="18">
        <v>0</v>
      </c>
      <c r="E90" s="18">
        <v>0</v>
      </c>
      <c r="F90" s="18">
        <v>0</v>
      </c>
      <c r="G90" s="17"/>
      <c r="H90" s="17"/>
      <c r="I90" s="17"/>
      <c r="J90" s="17"/>
    </row>
    <row r="91" spans="2:10" x14ac:dyDescent="0.2">
      <c r="B91" s="17"/>
      <c r="C91" s="17"/>
      <c r="D91" s="17"/>
      <c r="E91" s="17"/>
      <c r="F91" s="17"/>
      <c r="G91" s="17"/>
      <c r="H91" s="17"/>
      <c r="I91" s="17"/>
      <c r="J91" s="17"/>
    </row>
    <row r="92" spans="2:10" x14ac:dyDescent="0.2">
      <c r="B92" s="6" t="s">
        <v>98</v>
      </c>
      <c r="C92" s="6"/>
      <c r="D92" s="6"/>
      <c r="E92" s="6"/>
      <c r="F92" s="6"/>
      <c r="G92" s="6"/>
      <c r="H92" s="6"/>
      <c r="I92" s="6"/>
      <c r="J92" s="17"/>
    </row>
    <row r="93" spans="2:10" x14ac:dyDescent="0.2">
      <c r="B93" s="15" t="s">
        <v>9</v>
      </c>
      <c r="C93" s="15" t="s">
        <v>10</v>
      </c>
      <c r="D93" s="15" t="s">
        <v>11</v>
      </c>
      <c r="E93" s="15" t="s">
        <v>99</v>
      </c>
      <c r="F93" s="15"/>
      <c r="G93" s="15"/>
      <c r="H93" s="15"/>
      <c r="I93" s="15"/>
      <c r="J93" s="17"/>
    </row>
    <row r="94" spans="2:10" x14ac:dyDescent="0.2">
      <c r="B94" s="16">
        <v>1160</v>
      </c>
      <c r="C94" s="17" t="s">
        <v>100</v>
      </c>
      <c r="D94" s="18">
        <f>SUM(D95:D96)</f>
        <v>0</v>
      </c>
      <c r="E94" s="17"/>
      <c r="F94" s="17"/>
      <c r="G94" s="17"/>
      <c r="H94" s="17"/>
      <c r="I94" s="17"/>
      <c r="J94" s="17"/>
    </row>
    <row r="95" spans="2:10" x14ac:dyDescent="0.2">
      <c r="B95" s="16">
        <v>1161</v>
      </c>
      <c r="C95" s="17" t="s">
        <v>101</v>
      </c>
      <c r="D95" s="18">
        <v>0</v>
      </c>
      <c r="E95" s="17"/>
      <c r="F95" s="17"/>
      <c r="G95" s="17"/>
      <c r="H95" s="17"/>
      <c r="I95" s="17"/>
      <c r="J95" s="17"/>
    </row>
    <row r="96" spans="2:10" x14ac:dyDescent="0.2">
      <c r="B96" s="16">
        <v>1162</v>
      </c>
      <c r="C96" s="17" t="s">
        <v>102</v>
      </c>
      <c r="D96" s="18">
        <v>0</v>
      </c>
      <c r="E96" s="17"/>
      <c r="F96" s="17"/>
      <c r="G96" s="17"/>
      <c r="H96" s="17"/>
      <c r="I96" s="17"/>
      <c r="J96" s="17"/>
    </row>
    <row r="97" spans="1:10" x14ac:dyDescent="0.2">
      <c r="B97" s="17"/>
      <c r="C97" s="17"/>
      <c r="D97" s="17"/>
      <c r="E97" s="17"/>
      <c r="F97" s="17"/>
      <c r="G97" s="17"/>
      <c r="H97" s="17"/>
      <c r="I97" s="17"/>
      <c r="J97" s="17"/>
    </row>
    <row r="98" spans="1:10" x14ac:dyDescent="0.2">
      <c r="B98" s="6" t="s">
        <v>103</v>
      </c>
      <c r="C98" s="6"/>
      <c r="D98" s="6"/>
      <c r="E98" s="6"/>
      <c r="F98" s="6"/>
      <c r="G98" s="6"/>
      <c r="H98" s="6"/>
      <c r="I98" s="6"/>
      <c r="J98" s="17"/>
    </row>
    <row r="99" spans="1:10" x14ac:dyDescent="0.2">
      <c r="B99" s="15" t="s">
        <v>9</v>
      </c>
      <c r="C99" s="15" t="s">
        <v>10</v>
      </c>
      <c r="D99" s="15" t="s">
        <v>11</v>
      </c>
      <c r="E99" s="15" t="s">
        <v>26</v>
      </c>
      <c r="F99" s="15"/>
      <c r="G99" s="15"/>
      <c r="H99" s="15"/>
      <c r="I99" s="15"/>
      <c r="J99" s="17"/>
    </row>
    <row r="100" spans="1:10" x14ac:dyDescent="0.2">
      <c r="B100" s="16">
        <v>1190</v>
      </c>
      <c r="C100" s="17" t="s">
        <v>104</v>
      </c>
      <c r="D100" s="18">
        <f>SUM(D101:D104)</f>
        <v>69124.009999999995</v>
      </c>
      <c r="E100" s="17"/>
      <c r="F100" s="17"/>
      <c r="G100" s="17"/>
      <c r="H100" s="17"/>
      <c r="I100" s="17"/>
      <c r="J100" s="17"/>
    </row>
    <row r="101" spans="1:10" x14ac:dyDescent="0.2">
      <c r="B101" s="16">
        <v>1191</v>
      </c>
      <c r="C101" s="17" t="s">
        <v>105</v>
      </c>
      <c r="D101" s="18">
        <v>69124.009999999995</v>
      </c>
      <c r="E101" s="17"/>
      <c r="F101" s="17"/>
      <c r="G101" s="17"/>
      <c r="H101" s="17"/>
      <c r="I101" s="17"/>
      <c r="J101" s="17"/>
    </row>
    <row r="102" spans="1:10" x14ac:dyDescent="0.2">
      <c r="B102" s="16">
        <v>1192</v>
      </c>
      <c r="C102" s="17" t="s">
        <v>106</v>
      </c>
      <c r="D102" s="18">
        <v>0</v>
      </c>
      <c r="E102" s="17"/>
      <c r="F102" s="17"/>
      <c r="G102" s="17"/>
      <c r="H102" s="17"/>
      <c r="I102" s="17"/>
      <c r="J102" s="17"/>
    </row>
    <row r="103" spans="1:10" x14ac:dyDescent="0.2">
      <c r="B103" s="16">
        <v>1193</v>
      </c>
      <c r="C103" s="17" t="s">
        <v>107</v>
      </c>
      <c r="D103" s="18">
        <v>0</v>
      </c>
      <c r="E103" s="17"/>
      <c r="F103" s="17"/>
      <c r="G103" s="17"/>
      <c r="H103" s="17"/>
      <c r="I103" s="17"/>
      <c r="J103" s="17"/>
    </row>
    <row r="104" spans="1:10" x14ac:dyDescent="0.2">
      <c r="B104" s="16">
        <v>1194</v>
      </c>
      <c r="C104" s="17" t="s">
        <v>108</v>
      </c>
      <c r="D104" s="18">
        <v>0</v>
      </c>
      <c r="E104" s="17"/>
      <c r="F104" s="17"/>
      <c r="G104" s="17"/>
      <c r="H104" s="17"/>
      <c r="I104" s="17"/>
      <c r="J104" s="17"/>
    </row>
    <row r="105" spans="1:10" x14ac:dyDescent="0.2">
      <c r="B105" s="6" t="s">
        <v>109</v>
      </c>
      <c r="C105" s="17"/>
      <c r="D105" s="18"/>
      <c r="E105" s="17"/>
      <c r="F105" s="17"/>
      <c r="G105" s="17"/>
      <c r="H105" s="17"/>
      <c r="I105" s="17"/>
      <c r="J105" s="17"/>
    </row>
    <row r="106" spans="1:10" x14ac:dyDescent="0.2">
      <c r="B106" s="15" t="s">
        <v>9</v>
      </c>
      <c r="C106" s="15" t="s">
        <v>10</v>
      </c>
      <c r="D106" s="15" t="s">
        <v>11</v>
      </c>
      <c r="E106" s="15" t="s">
        <v>26</v>
      </c>
      <c r="F106" s="15"/>
      <c r="G106" s="15"/>
      <c r="H106" s="15"/>
      <c r="I106" s="15"/>
      <c r="J106" s="17"/>
    </row>
    <row r="107" spans="1:10" x14ac:dyDescent="0.2">
      <c r="B107" s="16">
        <v>1290</v>
      </c>
      <c r="C107" s="17" t="s">
        <v>110</v>
      </c>
      <c r="D107" s="18">
        <f>SUM(D108:D110)</f>
        <v>0</v>
      </c>
      <c r="E107" s="17"/>
      <c r="F107" s="17"/>
      <c r="G107" s="17"/>
      <c r="H107" s="17"/>
      <c r="I107" s="17"/>
      <c r="J107" s="17"/>
    </row>
    <row r="108" spans="1:10" x14ac:dyDescent="0.2">
      <c r="B108" s="16">
        <v>1291</v>
      </c>
      <c r="C108" s="17" t="s">
        <v>111</v>
      </c>
      <c r="D108" s="18">
        <v>0</v>
      </c>
      <c r="E108" s="17"/>
      <c r="F108" s="17"/>
      <c r="G108" s="17"/>
      <c r="H108" s="17"/>
      <c r="I108" s="17"/>
      <c r="J108" s="17"/>
    </row>
    <row r="109" spans="1:10" x14ac:dyDescent="0.2">
      <c r="A109" s="21"/>
      <c r="B109" s="16">
        <v>1292</v>
      </c>
      <c r="C109" s="17" t="s">
        <v>112</v>
      </c>
      <c r="D109" s="18">
        <v>0</v>
      </c>
      <c r="E109" s="17"/>
      <c r="F109" s="17"/>
      <c r="G109" s="17"/>
      <c r="H109" s="17"/>
      <c r="I109" s="17"/>
      <c r="J109" s="17"/>
    </row>
    <row r="110" spans="1:10" x14ac:dyDescent="0.2">
      <c r="A110" s="21"/>
      <c r="B110" s="16">
        <v>1293</v>
      </c>
      <c r="C110" s="17" t="s">
        <v>113</v>
      </c>
      <c r="D110" s="18">
        <v>0</v>
      </c>
      <c r="E110" s="17"/>
      <c r="F110" s="17"/>
      <c r="G110" s="17"/>
      <c r="H110" s="17"/>
      <c r="I110" s="17"/>
      <c r="J110" s="17"/>
    </row>
    <row r="111" spans="1:10" x14ac:dyDescent="0.2">
      <c r="B111" s="17"/>
      <c r="C111" s="17"/>
      <c r="D111" s="17"/>
      <c r="E111" s="17"/>
      <c r="F111" s="17"/>
      <c r="G111" s="17"/>
      <c r="H111" s="17"/>
      <c r="I111" s="17"/>
      <c r="J111" s="17"/>
    </row>
    <row r="112" spans="1:10" x14ac:dyDescent="0.2">
      <c r="B112" s="6" t="s">
        <v>114</v>
      </c>
      <c r="C112" s="6"/>
      <c r="D112" s="6"/>
      <c r="E112" s="6"/>
      <c r="F112" s="6"/>
      <c r="G112" s="6"/>
      <c r="H112" s="6"/>
      <c r="I112" s="6"/>
      <c r="J112" s="17"/>
    </row>
    <row r="113" spans="2:11" x14ac:dyDescent="0.2">
      <c r="B113" s="15" t="s">
        <v>9</v>
      </c>
      <c r="C113" s="15" t="s">
        <v>10</v>
      </c>
      <c r="D113" s="15" t="s">
        <v>11</v>
      </c>
      <c r="E113" s="15" t="s">
        <v>22</v>
      </c>
      <c r="F113" s="15" t="s">
        <v>23</v>
      </c>
      <c r="G113" s="15" t="s">
        <v>24</v>
      </c>
      <c r="H113" s="15" t="s">
        <v>115</v>
      </c>
      <c r="I113" s="15" t="s">
        <v>116</v>
      </c>
      <c r="J113" s="17"/>
    </row>
    <row r="114" spans="2:11" x14ac:dyDescent="0.2">
      <c r="B114" s="16">
        <v>2110</v>
      </c>
      <c r="C114" s="17" t="s">
        <v>117</v>
      </c>
      <c r="D114" s="18">
        <f>SUM(D115:D123)</f>
        <v>84468219.75</v>
      </c>
      <c r="E114" s="18">
        <f>SUM(E115:E123)</f>
        <v>84468219.75</v>
      </c>
      <c r="F114" s="18">
        <f>SUM(F115:F123)</f>
        <v>0</v>
      </c>
      <c r="G114" s="18">
        <f>SUM(G115:G123)</f>
        <v>0</v>
      </c>
      <c r="H114" s="18">
        <f>SUM(H115:H123)</f>
        <v>0</v>
      </c>
      <c r="I114" s="17"/>
      <c r="J114" s="17"/>
    </row>
    <row r="115" spans="2:11" x14ac:dyDescent="0.2">
      <c r="B115" s="16">
        <v>2111</v>
      </c>
      <c r="C115" s="17" t="s">
        <v>118</v>
      </c>
      <c r="D115" s="18">
        <v>14596793.84</v>
      </c>
      <c r="E115" s="18">
        <f>D115</f>
        <v>14596793.84</v>
      </c>
      <c r="F115" s="18">
        <v>0</v>
      </c>
      <c r="G115" s="18">
        <v>0</v>
      </c>
      <c r="H115" s="18">
        <v>0</v>
      </c>
      <c r="I115" s="17"/>
      <c r="J115" s="17"/>
      <c r="K115" s="20"/>
    </row>
    <row r="116" spans="2:11" x14ac:dyDescent="0.2">
      <c r="B116" s="16">
        <v>2112</v>
      </c>
      <c r="C116" s="17" t="s">
        <v>119</v>
      </c>
      <c r="D116" s="18">
        <v>40877.440000000002</v>
      </c>
      <c r="E116" s="18">
        <f t="shared" ref="E116:E123" si="1">D116</f>
        <v>40877.440000000002</v>
      </c>
      <c r="F116" s="18">
        <v>0</v>
      </c>
      <c r="G116" s="18">
        <v>0</v>
      </c>
      <c r="H116" s="18">
        <v>0</v>
      </c>
      <c r="I116" s="17"/>
      <c r="J116" s="17"/>
      <c r="K116" s="20"/>
    </row>
    <row r="117" spans="2:11" x14ac:dyDescent="0.2">
      <c r="B117" s="16">
        <v>2113</v>
      </c>
      <c r="C117" s="17" t="s">
        <v>120</v>
      </c>
      <c r="D117" s="18">
        <v>0</v>
      </c>
      <c r="E117" s="18">
        <f t="shared" si="1"/>
        <v>0</v>
      </c>
      <c r="F117" s="18">
        <v>0</v>
      </c>
      <c r="G117" s="18">
        <v>0</v>
      </c>
      <c r="H117" s="18">
        <v>0</v>
      </c>
      <c r="I117" s="17"/>
      <c r="J117" s="17"/>
    </row>
    <row r="118" spans="2:11" x14ac:dyDescent="0.2">
      <c r="B118" s="16">
        <v>2114</v>
      </c>
      <c r="C118" s="17" t="s">
        <v>121</v>
      </c>
      <c r="D118" s="18">
        <v>0</v>
      </c>
      <c r="E118" s="18">
        <f t="shared" si="1"/>
        <v>0</v>
      </c>
      <c r="F118" s="18">
        <v>0</v>
      </c>
      <c r="G118" s="18">
        <v>0</v>
      </c>
      <c r="H118" s="18">
        <v>0</v>
      </c>
      <c r="I118" s="17"/>
      <c r="J118" s="17"/>
      <c r="K118" s="20"/>
    </row>
    <row r="119" spans="2:11" x14ac:dyDescent="0.2">
      <c r="B119" s="16">
        <v>2115</v>
      </c>
      <c r="C119" s="17" t="s">
        <v>122</v>
      </c>
      <c r="D119" s="18">
        <v>0</v>
      </c>
      <c r="E119" s="18">
        <f t="shared" si="1"/>
        <v>0</v>
      </c>
      <c r="F119" s="18">
        <v>0</v>
      </c>
      <c r="G119" s="18">
        <v>0</v>
      </c>
      <c r="H119" s="18">
        <v>0</v>
      </c>
      <c r="I119" s="17"/>
      <c r="J119" s="17"/>
    </row>
    <row r="120" spans="2:11" x14ac:dyDescent="0.2">
      <c r="B120" s="16">
        <v>2116</v>
      </c>
      <c r="C120" s="17" t="s">
        <v>123</v>
      </c>
      <c r="D120" s="18">
        <v>0</v>
      </c>
      <c r="E120" s="18">
        <f t="shared" si="1"/>
        <v>0</v>
      </c>
      <c r="F120" s="18">
        <v>0</v>
      </c>
      <c r="G120" s="18">
        <v>0</v>
      </c>
      <c r="H120" s="18">
        <v>0</v>
      </c>
      <c r="I120" s="17"/>
      <c r="J120" s="17"/>
    </row>
    <row r="121" spans="2:11" x14ac:dyDescent="0.2">
      <c r="B121" s="16">
        <v>2117</v>
      </c>
      <c r="C121" s="17" t="s">
        <v>124</v>
      </c>
      <c r="D121" s="18">
        <v>66995431.530000001</v>
      </c>
      <c r="E121" s="18">
        <f t="shared" si="1"/>
        <v>66995431.530000001</v>
      </c>
      <c r="F121" s="18">
        <v>0</v>
      </c>
      <c r="G121" s="18">
        <v>0</v>
      </c>
      <c r="H121" s="18">
        <v>0</v>
      </c>
      <c r="I121" s="17"/>
      <c r="J121" s="17"/>
      <c r="K121" s="20"/>
    </row>
    <row r="122" spans="2:11" x14ac:dyDescent="0.2">
      <c r="B122" s="16">
        <v>2118</v>
      </c>
      <c r="C122" s="17" t="s">
        <v>125</v>
      </c>
      <c r="D122" s="18">
        <v>0</v>
      </c>
      <c r="E122" s="18">
        <f t="shared" si="1"/>
        <v>0</v>
      </c>
      <c r="F122" s="18">
        <v>0</v>
      </c>
      <c r="G122" s="18">
        <v>0</v>
      </c>
      <c r="H122" s="18">
        <v>0</v>
      </c>
      <c r="I122" s="17"/>
      <c r="J122" s="17"/>
      <c r="K122" s="20"/>
    </row>
    <row r="123" spans="2:11" x14ac:dyDescent="0.2">
      <c r="B123" s="16">
        <v>2119</v>
      </c>
      <c r="C123" s="17" t="s">
        <v>126</v>
      </c>
      <c r="D123" s="18">
        <v>2835116.94</v>
      </c>
      <c r="E123" s="18">
        <f t="shared" si="1"/>
        <v>2835116.94</v>
      </c>
      <c r="F123" s="18">
        <v>0</v>
      </c>
      <c r="G123" s="18">
        <v>0</v>
      </c>
      <c r="H123" s="18">
        <v>0</v>
      </c>
      <c r="I123" s="17"/>
      <c r="J123" s="17"/>
      <c r="K123" s="20"/>
    </row>
    <row r="124" spans="2:11" x14ac:dyDescent="0.2">
      <c r="B124" s="16">
        <v>2120</v>
      </c>
      <c r="C124" s="17" t="s">
        <v>127</v>
      </c>
      <c r="D124" s="18">
        <f>SUM(D125:D127)</f>
        <v>0</v>
      </c>
      <c r="E124" s="18">
        <f t="shared" ref="E124:H124" si="2">SUM(E125:E127)</f>
        <v>0</v>
      </c>
      <c r="F124" s="18">
        <f t="shared" si="2"/>
        <v>0</v>
      </c>
      <c r="G124" s="18">
        <f t="shared" si="2"/>
        <v>0</v>
      </c>
      <c r="H124" s="18">
        <f t="shared" si="2"/>
        <v>0</v>
      </c>
      <c r="I124" s="17"/>
      <c r="J124" s="17"/>
    </row>
    <row r="125" spans="2:11" x14ac:dyDescent="0.2">
      <c r="B125" s="16">
        <v>2121</v>
      </c>
      <c r="C125" s="17" t="s">
        <v>128</v>
      </c>
      <c r="D125" s="18">
        <v>0</v>
      </c>
      <c r="E125" s="18">
        <f>D125</f>
        <v>0</v>
      </c>
      <c r="F125" s="18">
        <v>0</v>
      </c>
      <c r="G125" s="18">
        <v>0</v>
      </c>
      <c r="H125" s="18">
        <v>0</v>
      </c>
      <c r="I125" s="17"/>
      <c r="J125" s="17"/>
    </row>
    <row r="126" spans="2:11" x14ac:dyDescent="0.2">
      <c r="B126" s="16">
        <v>2122</v>
      </c>
      <c r="C126" s="17" t="s">
        <v>129</v>
      </c>
      <c r="D126" s="18">
        <v>0</v>
      </c>
      <c r="E126" s="18">
        <f t="shared" ref="E126:E127" si="3">D126</f>
        <v>0</v>
      </c>
      <c r="F126" s="18">
        <v>0</v>
      </c>
      <c r="G126" s="18">
        <v>0</v>
      </c>
      <c r="H126" s="18">
        <v>0</v>
      </c>
      <c r="I126" s="17"/>
      <c r="J126" s="17"/>
      <c r="K126" s="20"/>
    </row>
    <row r="127" spans="2:11" x14ac:dyDescent="0.2">
      <c r="B127" s="16">
        <v>2129</v>
      </c>
      <c r="C127" s="17" t="s">
        <v>130</v>
      </c>
      <c r="D127" s="18">
        <v>0</v>
      </c>
      <c r="E127" s="18">
        <f t="shared" si="3"/>
        <v>0</v>
      </c>
      <c r="F127" s="18">
        <v>0</v>
      </c>
      <c r="G127" s="18">
        <v>0</v>
      </c>
      <c r="H127" s="18">
        <v>0</v>
      </c>
      <c r="I127" s="17"/>
      <c r="J127" s="17"/>
      <c r="K127" s="20"/>
    </row>
    <row r="128" spans="2:11" x14ac:dyDescent="0.2">
      <c r="B128" s="17"/>
      <c r="C128" s="17"/>
      <c r="D128" s="17"/>
      <c r="E128" s="17"/>
      <c r="F128" s="17"/>
      <c r="G128" s="17"/>
      <c r="H128" s="17"/>
      <c r="I128" s="17"/>
      <c r="J128" s="17"/>
      <c r="K128" s="20"/>
    </row>
    <row r="129" spans="2:11" x14ac:dyDescent="0.2">
      <c r="B129" s="6" t="s">
        <v>131</v>
      </c>
      <c r="C129" s="6"/>
      <c r="D129" s="6"/>
      <c r="E129" s="6"/>
      <c r="F129" s="6"/>
      <c r="G129" s="6"/>
      <c r="H129" s="6"/>
      <c r="I129" s="6"/>
      <c r="J129" s="17"/>
    </row>
    <row r="130" spans="2:11" x14ac:dyDescent="0.2">
      <c r="B130" s="15" t="s">
        <v>9</v>
      </c>
      <c r="C130" s="15" t="s">
        <v>10</v>
      </c>
      <c r="D130" s="15" t="s">
        <v>11</v>
      </c>
      <c r="E130" s="15" t="s">
        <v>132</v>
      </c>
      <c r="F130" s="15" t="s">
        <v>26</v>
      </c>
      <c r="G130" s="15"/>
      <c r="H130" s="15"/>
      <c r="I130" s="15"/>
      <c r="J130" s="17"/>
    </row>
    <row r="131" spans="2:11" x14ac:dyDescent="0.2">
      <c r="B131" s="16">
        <v>2160</v>
      </c>
      <c r="C131" s="17" t="s">
        <v>133</v>
      </c>
      <c r="D131" s="18">
        <f>SUM(D132:D137)</f>
        <v>0</v>
      </c>
      <c r="E131" s="17"/>
      <c r="F131" s="17"/>
      <c r="G131" s="17"/>
      <c r="H131" s="17"/>
      <c r="I131" s="17"/>
      <c r="J131" s="17"/>
      <c r="K131" s="20"/>
    </row>
    <row r="132" spans="2:11" x14ac:dyDescent="0.2">
      <c r="B132" s="16">
        <v>2161</v>
      </c>
      <c r="C132" s="17" t="s">
        <v>134</v>
      </c>
      <c r="D132" s="18">
        <v>0</v>
      </c>
      <c r="E132" s="17"/>
      <c r="F132" s="17"/>
      <c r="G132" s="17"/>
      <c r="H132" s="17"/>
      <c r="I132" s="17"/>
      <c r="J132" s="17"/>
    </row>
    <row r="133" spans="2:11" x14ac:dyDescent="0.2">
      <c r="B133" s="16">
        <v>2162</v>
      </c>
      <c r="C133" s="17" t="s">
        <v>135</v>
      </c>
      <c r="D133" s="18">
        <v>0</v>
      </c>
      <c r="E133" s="17"/>
      <c r="F133" s="17"/>
      <c r="G133" s="17"/>
      <c r="H133" s="17"/>
      <c r="I133" s="17"/>
      <c r="J133" s="17"/>
      <c r="K133" s="20"/>
    </row>
    <row r="134" spans="2:11" x14ac:dyDescent="0.2">
      <c r="B134" s="16">
        <v>2163</v>
      </c>
      <c r="C134" s="17" t="s">
        <v>136</v>
      </c>
      <c r="D134" s="18">
        <v>0</v>
      </c>
      <c r="E134" s="17"/>
      <c r="F134" s="17"/>
      <c r="G134" s="17"/>
      <c r="H134" s="17"/>
      <c r="I134" s="17"/>
      <c r="J134" s="17"/>
      <c r="K134" s="20"/>
    </row>
    <row r="135" spans="2:11" x14ac:dyDescent="0.2">
      <c r="B135" s="16">
        <v>2164</v>
      </c>
      <c r="C135" s="17" t="s">
        <v>137</v>
      </c>
      <c r="D135" s="18">
        <v>0</v>
      </c>
      <c r="E135" s="17"/>
      <c r="F135" s="17"/>
      <c r="G135" s="17"/>
      <c r="H135" s="17"/>
      <c r="I135" s="17"/>
      <c r="J135" s="17"/>
      <c r="K135" s="20"/>
    </row>
    <row r="136" spans="2:11" x14ac:dyDescent="0.2">
      <c r="B136" s="16">
        <v>2165</v>
      </c>
      <c r="C136" s="17" t="s">
        <v>138</v>
      </c>
      <c r="D136" s="18">
        <v>0</v>
      </c>
      <c r="E136" s="17"/>
      <c r="F136" s="17"/>
      <c r="G136" s="17"/>
      <c r="H136" s="17"/>
      <c r="I136" s="17"/>
      <c r="J136" s="17"/>
      <c r="K136" s="20"/>
    </row>
    <row r="137" spans="2:11" x14ac:dyDescent="0.2">
      <c r="B137" s="16">
        <v>2166</v>
      </c>
      <c r="C137" s="17" t="s">
        <v>139</v>
      </c>
      <c r="D137" s="18">
        <v>0</v>
      </c>
      <c r="E137" s="17"/>
      <c r="F137" s="17"/>
      <c r="G137" s="17"/>
      <c r="H137" s="17"/>
      <c r="I137" s="17"/>
      <c r="J137" s="17"/>
      <c r="K137" s="20"/>
    </row>
    <row r="138" spans="2:11" x14ac:dyDescent="0.2">
      <c r="B138" s="16">
        <v>2250</v>
      </c>
      <c r="C138" s="17" t="s">
        <v>140</v>
      </c>
      <c r="D138" s="18">
        <f>SUM(D139:D144)</f>
        <v>0</v>
      </c>
      <c r="E138" s="17"/>
      <c r="F138" s="17"/>
      <c r="G138" s="17"/>
      <c r="H138" s="17"/>
      <c r="I138" s="17"/>
      <c r="J138" s="17"/>
      <c r="K138" s="20"/>
    </row>
    <row r="139" spans="2:11" x14ac:dyDescent="0.2">
      <c r="B139" s="16">
        <v>2251</v>
      </c>
      <c r="C139" s="17" t="s">
        <v>141</v>
      </c>
      <c r="D139" s="18">
        <v>0</v>
      </c>
      <c r="E139" s="17"/>
      <c r="F139" s="17"/>
      <c r="G139" s="17"/>
      <c r="H139" s="17"/>
      <c r="I139" s="17"/>
      <c r="J139" s="17"/>
    </row>
    <row r="140" spans="2:11" x14ac:dyDescent="0.2">
      <c r="B140" s="16">
        <v>2252</v>
      </c>
      <c r="C140" s="17" t="s">
        <v>142</v>
      </c>
      <c r="D140" s="18">
        <v>0</v>
      </c>
      <c r="E140" s="17"/>
      <c r="F140" s="17"/>
      <c r="G140" s="17"/>
      <c r="H140" s="17"/>
      <c r="I140" s="17"/>
      <c r="J140" s="17"/>
    </row>
    <row r="141" spans="2:11" x14ac:dyDescent="0.2">
      <c r="B141" s="16">
        <v>2253</v>
      </c>
      <c r="C141" s="17" t="s">
        <v>143</v>
      </c>
      <c r="D141" s="18">
        <v>0</v>
      </c>
      <c r="E141" s="17"/>
      <c r="F141" s="17"/>
      <c r="G141" s="17"/>
      <c r="H141" s="17"/>
      <c r="I141" s="17"/>
      <c r="J141" s="17"/>
    </row>
    <row r="142" spans="2:11" x14ac:dyDescent="0.2">
      <c r="B142" s="16">
        <v>2254</v>
      </c>
      <c r="C142" s="17" t="s">
        <v>144</v>
      </c>
      <c r="D142" s="18">
        <v>0</v>
      </c>
      <c r="E142" s="17"/>
      <c r="F142" s="17"/>
      <c r="G142" s="17"/>
      <c r="H142" s="17"/>
      <c r="I142" s="17"/>
      <c r="J142" s="17"/>
    </row>
    <row r="143" spans="2:11" x14ac:dyDescent="0.2">
      <c r="B143" s="16">
        <v>2255</v>
      </c>
      <c r="C143" s="17" t="s">
        <v>145</v>
      </c>
      <c r="D143" s="18">
        <v>0</v>
      </c>
      <c r="E143" s="17"/>
      <c r="F143" s="17"/>
      <c r="G143" s="17"/>
      <c r="H143" s="17"/>
      <c r="I143" s="17"/>
      <c r="J143" s="17"/>
    </row>
    <row r="144" spans="2:11" x14ac:dyDescent="0.2">
      <c r="B144" s="16">
        <v>2256</v>
      </c>
      <c r="C144" s="17" t="s">
        <v>146</v>
      </c>
      <c r="D144" s="18">
        <v>0</v>
      </c>
      <c r="E144" s="17"/>
      <c r="F144" s="17"/>
      <c r="G144" s="17"/>
      <c r="H144" s="17"/>
      <c r="I144" s="17"/>
      <c r="J144" s="17"/>
    </row>
    <row r="145" spans="2:10" x14ac:dyDescent="0.2">
      <c r="B145" s="17"/>
      <c r="C145" s="17"/>
      <c r="D145" s="17"/>
      <c r="E145" s="17"/>
      <c r="F145" s="17"/>
      <c r="G145" s="17"/>
      <c r="H145" s="17"/>
      <c r="I145" s="17"/>
      <c r="J145" s="17"/>
    </row>
    <row r="146" spans="2:10" x14ac:dyDescent="0.2">
      <c r="B146" s="6" t="s">
        <v>147</v>
      </c>
      <c r="C146" s="6"/>
      <c r="D146" s="6"/>
      <c r="E146" s="6"/>
      <c r="F146" s="6"/>
      <c r="G146" s="6"/>
      <c r="H146" s="6"/>
      <c r="I146" s="6"/>
      <c r="J146" s="17"/>
    </row>
    <row r="147" spans="2:10" x14ac:dyDescent="0.2">
      <c r="B147" s="22" t="s">
        <v>9</v>
      </c>
      <c r="C147" s="22" t="s">
        <v>10</v>
      </c>
      <c r="D147" s="22" t="s">
        <v>11</v>
      </c>
      <c r="E147" s="22" t="s">
        <v>132</v>
      </c>
      <c r="F147" s="22" t="s">
        <v>26</v>
      </c>
      <c r="G147" s="22"/>
      <c r="H147" s="22"/>
      <c r="I147" s="22"/>
      <c r="J147" s="17"/>
    </row>
    <row r="148" spans="2:10" x14ac:dyDescent="0.2">
      <c r="B148" s="16">
        <v>2159</v>
      </c>
      <c r="C148" s="17" t="s">
        <v>148</v>
      </c>
      <c r="D148" s="18">
        <v>0</v>
      </c>
      <c r="E148" s="17"/>
      <c r="F148" s="17"/>
      <c r="G148" s="17"/>
      <c r="H148" s="17"/>
      <c r="I148" s="17"/>
      <c r="J148" s="17"/>
    </row>
    <row r="149" spans="2:10" x14ac:dyDescent="0.2">
      <c r="B149" s="16">
        <v>2199</v>
      </c>
      <c r="C149" s="17" t="s">
        <v>149</v>
      </c>
      <c r="D149" s="18">
        <v>0</v>
      </c>
      <c r="E149" s="17"/>
      <c r="F149" s="17"/>
      <c r="G149" s="17"/>
      <c r="H149" s="17"/>
      <c r="I149" s="17"/>
      <c r="J149" s="17"/>
    </row>
    <row r="150" spans="2:10" x14ac:dyDescent="0.2">
      <c r="B150" s="16">
        <v>2240</v>
      </c>
      <c r="C150" s="17" t="s">
        <v>150</v>
      </c>
      <c r="D150" s="18">
        <f>SUM(D151:D153)</f>
        <v>0</v>
      </c>
      <c r="E150" s="17"/>
      <c r="F150" s="17"/>
      <c r="G150" s="17"/>
      <c r="H150" s="17"/>
      <c r="I150" s="17"/>
      <c r="J150" s="17"/>
    </row>
    <row r="151" spans="2:10" x14ac:dyDescent="0.2">
      <c r="B151" s="16">
        <v>2241</v>
      </c>
      <c r="C151" s="17" t="s">
        <v>151</v>
      </c>
      <c r="D151" s="18">
        <v>0</v>
      </c>
      <c r="E151" s="17"/>
      <c r="F151" s="17"/>
      <c r="G151" s="17"/>
      <c r="H151" s="17"/>
      <c r="I151" s="17"/>
      <c r="J151" s="17"/>
    </row>
    <row r="152" spans="2:10" x14ac:dyDescent="0.2">
      <c r="B152" s="16">
        <v>2242</v>
      </c>
      <c r="C152" s="17" t="s">
        <v>152</v>
      </c>
      <c r="D152" s="18">
        <v>0</v>
      </c>
      <c r="E152" s="17"/>
      <c r="F152" s="17"/>
      <c r="G152" s="17"/>
      <c r="H152" s="17"/>
      <c r="I152" s="17"/>
      <c r="J152" s="17"/>
    </row>
    <row r="153" spans="2:10" x14ac:dyDescent="0.2">
      <c r="B153" s="16">
        <v>2249</v>
      </c>
      <c r="C153" s="17" t="s">
        <v>153</v>
      </c>
      <c r="D153" s="18">
        <v>0</v>
      </c>
      <c r="E153" s="17"/>
      <c r="F153" s="17"/>
      <c r="G153" s="17"/>
      <c r="H153" s="17"/>
      <c r="I153" s="17"/>
      <c r="J153" s="17"/>
    </row>
    <row r="154" spans="2:10" ht="12.75" customHeight="1" x14ac:dyDescent="0.2">
      <c r="B154" s="17"/>
      <c r="C154" s="141"/>
      <c r="D154" s="141"/>
      <c r="E154" s="141"/>
      <c r="F154" s="141"/>
      <c r="G154" s="17"/>
      <c r="H154" s="17"/>
      <c r="I154" s="17"/>
      <c r="J154" s="17"/>
    </row>
    <row r="155" spans="2:10" x14ac:dyDescent="0.2">
      <c r="B155" s="17"/>
      <c r="C155" s="141" t="s">
        <v>154</v>
      </c>
      <c r="D155" s="141"/>
      <c r="E155" s="141"/>
      <c r="F155" s="141"/>
      <c r="G155" s="17"/>
      <c r="H155" s="17"/>
      <c r="I155" s="17"/>
      <c r="J155" s="17"/>
    </row>
    <row r="159" spans="2:10" x14ac:dyDescent="0.2">
      <c r="B159" s="146" t="s">
        <v>0</v>
      </c>
      <c r="C159" s="147"/>
      <c r="D159" s="147"/>
      <c r="E159" s="147"/>
      <c r="F159" s="147"/>
      <c r="G159" s="147"/>
      <c r="H159" s="2" t="s">
        <v>1</v>
      </c>
      <c r="I159" s="3">
        <v>2022</v>
      </c>
    </row>
    <row r="160" spans="2:10" x14ac:dyDescent="0.2">
      <c r="B160" s="146" t="s">
        <v>2</v>
      </c>
      <c r="C160" s="147"/>
      <c r="D160" s="147"/>
      <c r="E160" s="147"/>
      <c r="F160" s="147"/>
      <c r="G160" s="147"/>
      <c r="H160" s="2" t="s">
        <v>3</v>
      </c>
      <c r="I160" s="3" t="s">
        <v>4</v>
      </c>
    </row>
    <row r="161" spans="1:19" x14ac:dyDescent="0.2">
      <c r="B161" s="146" t="s">
        <v>5</v>
      </c>
      <c r="C161" s="147"/>
      <c r="D161" s="147"/>
      <c r="E161" s="147"/>
      <c r="F161" s="147"/>
      <c r="G161" s="147"/>
      <c r="H161" s="2" t="s">
        <v>6</v>
      </c>
      <c r="I161" s="3">
        <v>1</v>
      </c>
    </row>
    <row r="162" spans="1:19" x14ac:dyDescent="0.2">
      <c r="B162" s="5" t="s">
        <v>7</v>
      </c>
      <c r="C162" s="6"/>
      <c r="D162" s="6"/>
      <c r="E162" s="6"/>
      <c r="F162" s="6"/>
      <c r="G162" s="6"/>
      <c r="H162" s="6"/>
      <c r="I162" s="6"/>
    </row>
    <row r="164" spans="1:19" x14ac:dyDescent="0.2">
      <c r="B164" s="23" t="s">
        <v>155</v>
      </c>
      <c r="C164" s="23"/>
      <c r="D164" s="23"/>
      <c r="E164" s="23"/>
      <c r="F164" s="23"/>
    </row>
    <row r="165" spans="1:19" x14ac:dyDescent="0.2">
      <c r="B165" s="24" t="s">
        <v>9</v>
      </c>
      <c r="C165" s="24" t="s">
        <v>10</v>
      </c>
      <c r="D165" s="24" t="s">
        <v>11</v>
      </c>
      <c r="E165" s="24" t="s">
        <v>156</v>
      </c>
      <c r="F165" s="24"/>
    </row>
    <row r="166" spans="1:19" x14ac:dyDescent="0.2">
      <c r="B166" s="25">
        <v>4100</v>
      </c>
      <c r="C166" s="26" t="s">
        <v>157</v>
      </c>
      <c r="D166" s="27">
        <f>SUM(D167+D177+D183+D186+D192+D195+D204)</f>
        <v>17125574</v>
      </c>
      <c r="E166" s="28"/>
      <c r="F166" s="29"/>
    </row>
    <row r="167" spans="1:19" s="14" customFormat="1" x14ac:dyDescent="0.2">
      <c r="A167" s="4"/>
      <c r="B167" s="25">
        <v>4110</v>
      </c>
      <c r="C167" s="26" t="s">
        <v>158</v>
      </c>
      <c r="D167" s="27">
        <f>SUM(D168:D176)</f>
        <v>0</v>
      </c>
      <c r="E167" s="28"/>
      <c r="F167" s="29"/>
      <c r="J167" s="4"/>
      <c r="K167" s="4"/>
      <c r="L167" s="4"/>
      <c r="M167" s="4"/>
      <c r="N167" s="4"/>
      <c r="O167" s="4"/>
      <c r="P167" s="4"/>
      <c r="Q167" s="4"/>
      <c r="R167" s="4"/>
      <c r="S167" s="4"/>
    </row>
    <row r="168" spans="1:19" s="14" customFormat="1" x14ac:dyDescent="0.2">
      <c r="A168" s="4"/>
      <c r="B168" s="25">
        <v>4111</v>
      </c>
      <c r="C168" s="26" t="s">
        <v>159</v>
      </c>
      <c r="D168" s="27">
        <v>0</v>
      </c>
      <c r="E168" s="28"/>
      <c r="F168" s="29"/>
      <c r="J168" s="4"/>
      <c r="K168" s="4"/>
      <c r="L168" s="4"/>
      <c r="M168" s="4"/>
      <c r="N168" s="4"/>
      <c r="O168" s="4"/>
      <c r="P168" s="4"/>
      <c r="Q168" s="4"/>
      <c r="R168" s="4"/>
      <c r="S168" s="4"/>
    </row>
    <row r="169" spans="1:19" s="14" customFormat="1" ht="12.75" customHeight="1" x14ac:dyDescent="0.2">
      <c r="A169" s="4"/>
      <c r="B169" s="25">
        <v>4112</v>
      </c>
      <c r="C169" s="26" t="s">
        <v>160</v>
      </c>
      <c r="D169" s="27">
        <v>0</v>
      </c>
      <c r="E169" s="28"/>
      <c r="F169" s="29"/>
      <c r="J169" s="4"/>
      <c r="K169" s="4"/>
      <c r="L169" s="4"/>
      <c r="M169" s="4"/>
      <c r="N169" s="4"/>
      <c r="O169" s="4"/>
      <c r="P169" s="4"/>
      <c r="Q169" s="4"/>
      <c r="R169" s="4"/>
      <c r="S169" s="4"/>
    </row>
    <row r="170" spans="1:19" s="14" customFormat="1" x14ac:dyDescent="0.2">
      <c r="A170" s="4"/>
      <c r="B170" s="25">
        <v>4113</v>
      </c>
      <c r="C170" s="26" t="s">
        <v>161</v>
      </c>
      <c r="D170" s="27">
        <v>0</v>
      </c>
      <c r="E170" s="28"/>
      <c r="F170" s="29"/>
      <c r="G170" s="14" t="s">
        <v>162</v>
      </c>
      <c r="J170" s="4"/>
      <c r="K170" s="4"/>
      <c r="L170" s="4"/>
      <c r="M170" s="4"/>
      <c r="N170" s="4"/>
      <c r="O170" s="4"/>
      <c r="P170" s="4"/>
      <c r="Q170" s="4"/>
      <c r="R170" s="4"/>
      <c r="S170" s="4"/>
    </row>
    <row r="171" spans="1:19" s="14" customFormat="1" x14ac:dyDescent="0.2">
      <c r="A171" s="4"/>
      <c r="B171" s="25">
        <v>4114</v>
      </c>
      <c r="C171" s="26" t="s">
        <v>163</v>
      </c>
      <c r="D171" s="27">
        <v>0</v>
      </c>
      <c r="E171" s="28"/>
      <c r="F171" s="29"/>
      <c r="J171" s="4"/>
      <c r="K171" s="4"/>
      <c r="L171" s="4"/>
      <c r="M171" s="4"/>
      <c r="N171" s="4"/>
      <c r="O171" s="4"/>
      <c r="P171" s="4"/>
      <c r="Q171" s="4"/>
      <c r="R171" s="4"/>
      <c r="S171" s="4"/>
    </row>
    <row r="172" spans="1:19" s="14" customFormat="1" x14ac:dyDescent="0.2">
      <c r="A172" s="4"/>
      <c r="B172" s="25">
        <v>4115</v>
      </c>
      <c r="C172" s="26" t="s">
        <v>164</v>
      </c>
      <c r="D172" s="27">
        <v>0</v>
      </c>
      <c r="E172" s="28"/>
      <c r="F172" s="29"/>
      <c r="J172" s="4"/>
      <c r="K172" s="4"/>
      <c r="L172" s="4"/>
      <c r="M172" s="4"/>
      <c r="N172" s="4"/>
      <c r="O172" s="4"/>
      <c r="P172" s="4"/>
      <c r="Q172" s="4"/>
      <c r="R172" s="4"/>
      <c r="S172" s="4"/>
    </row>
    <row r="173" spans="1:19" s="14" customFormat="1" x14ac:dyDescent="0.2">
      <c r="A173" s="4"/>
      <c r="B173" s="25">
        <v>4116</v>
      </c>
      <c r="C173" s="26" t="s">
        <v>165</v>
      </c>
      <c r="D173" s="27">
        <v>0</v>
      </c>
      <c r="E173" s="28"/>
      <c r="F173" s="29"/>
      <c r="J173" s="4"/>
      <c r="K173" s="4"/>
      <c r="L173" s="4"/>
      <c r="M173" s="4"/>
      <c r="N173" s="4"/>
      <c r="O173" s="4"/>
      <c r="P173" s="4"/>
      <c r="Q173" s="4"/>
      <c r="R173" s="4"/>
      <c r="S173" s="4"/>
    </row>
    <row r="174" spans="1:19" s="14" customFormat="1" x14ac:dyDescent="0.2">
      <c r="A174" s="4"/>
      <c r="B174" s="25">
        <v>4117</v>
      </c>
      <c r="C174" s="26" t="s">
        <v>166</v>
      </c>
      <c r="D174" s="27">
        <v>0</v>
      </c>
      <c r="E174" s="28"/>
      <c r="F174" s="29"/>
      <c r="J174" s="4"/>
      <c r="K174" s="4"/>
      <c r="L174" s="4"/>
      <c r="M174" s="4"/>
      <c r="N174" s="4"/>
      <c r="O174" s="4"/>
      <c r="P174" s="4"/>
      <c r="Q174" s="4"/>
      <c r="R174" s="4"/>
      <c r="S174" s="4"/>
    </row>
    <row r="175" spans="1:19" s="14" customFormat="1" ht="33.75" x14ac:dyDescent="0.2">
      <c r="A175" s="4"/>
      <c r="B175" s="25">
        <v>4118</v>
      </c>
      <c r="C175" s="30" t="s">
        <v>167</v>
      </c>
      <c r="D175" s="27">
        <v>0</v>
      </c>
      <c r="E175" s="28"/>
      <c r="F175" s="29"/>
      <c r="J175" s="4"/>
      <c r="K175" s="4"/>
      <c r="L175" s="4"/>
      <c r="M175" s="4"/>
      <c r="N175" s="4"/>
      <c r="O175" s="4"/>
      <c r="P175" s="4"/>
      <c r="Q175" s="4"/>
      <c r="R175" s="4"/>
      <c r="S175" s="4"/>
    </row>
    <row r="176" spans="1:19" s="14" customFormat="1" x14ac:dyDescent="0.2">
      <c r="A176" s="4"/>
      <c r="B176" s="25">
        <v>4119</v>
      </c>
      <c r="C176" s="26" t="s">
        <v>168</v>
      </c>
      <c r="D176" s="27">
        <v>0</v>
      </c>
      <c r="E176" s="28"/>
      <c r="F176" s="29"/>
      <c r="J176" s="4"/>
      <c r="K176" s="4"/>
      <c r="L176" s="4"/>
      <c r="M176" s="4"/>
      <c r="N176" s="4"/>
      <c r="O176" s="4"/>
      <c r="P176" s="4"/>
      <c r="Q176" s="4"/>
      <c r="R176" s="4"/>
      <c r="S176" s="4"/>
    </row>
    <row r="177" spans="1:19" s="14" customFormat="1" x14ac:dyDescent="0.2">
      <c r="A177" s="4"/>
      <c r="B177" s="25">
        <v>4120</v>
      </c>
      <c r="C177" s="26" t="s">
        <v>169</v>
      </c>
      <c r="D177" s="27">
        <f>SUM(D178:D182)</f>
        <v>0</v>
      </c>
      <c r="E177" s="28"/>
      <c r="F177" s="29"/>
      <c r="J177" s="4"/>
      <c r="K177" s="4"/>
      <c r="L177" s="4"/>
      <c r="M177" s="4"/>
      <c r="N177" s="4"/>
      <c r="O177" s="4"/>
      <c r="P177" s="4"/>
      <c r="Q177" s="4"/>
      <c r="R177" s="4"/>
      <c r="S177" s="4"/>
    </row>
    <row r="178" spans="1:19" s="14" customFormat="1" x14ac:dyDescent="0.2">
      <c r="A178" s="4"/>
      <c r="B178" s="25">
        <v>4121</v>
      </c>
      <c r="C178" s="26" t="s">
        <v>170</v>
      </c>
      <c r="D178" s="27">
        <v>0</v>
      </c>
      <c r="E178" s="28"/>
      <c r="F178" s="29"/>
      <c r="J178" s="4"/>
      <c r="K178" s="4"/>
      <c r="L178" s="4"/>
      <c r="M178" s="4"/>
      <c r="N178" s="4"/>
      <c r="O178" s="4"/>
      <c r="P178" s="4"/>
      <c r="Q178" s="4"/>
      <c r="R178" s="4"/>
      <c r="S178" s="4"/>
    </row>
    <row r="179" spans="1:19" s="14" customFormat="1" x14ac:dyDescent="0.2">
      <c r="A179" s="4"/>
      <c r="B179" s="25">
        <v>4122</v>
      </c>
      <c r="C179" s="26" t="s">
        <v>171</v>
      </c>
      <c r="D179" s="27">
        <v>0</v>
      </c>
      <c r="E179" s="28"/>
      <c r="F179" s="29"/>
      <c r="J179" s="4"/>
      <c r="K179" s="4"/>
      <c r="L179" s="4"/>
      <c r="M179" s="4"/>
      <c r="N179" s="4"/>
      <c r="O179" s="4"/>
      <c r="P179" s="4"/>
      <c r="Q179" s="4"/>
      <c r="R179" s="4"/>
      <c r="S179" s="4"/>
    </row>
    <row r="180" spans="1:19" s="14" customFormat="1" x14ac:dyDescent="0.2">
      <c r="A180" s="4"/>
      <c r="B180" s="25">
        <v>4123</v>
      </c>
      <c r="C180" s="26" t="s">
        <v>172</v>
      </c>
      <c r="D180" s="27">
        <v>0</v>
      </c>
      <c r="E180" s="28"/>
      <c r="F180" s="29"/>
      <c r="J180" s="4"/>
      <c r="K180" s="4"/>
      <c r="L180" s="4"/>
      <c r="M180" s="4"/>
      <c r="N180" s="4"/>
      <c r="O180" s="4"/>
      <c r="P180" s="4"/>
      <c r="Q180" s="4"/>
      <c r="R180" s="4"/>
      <c r="S180" s="4"/>
    </row>
    <row r="181" spans="1:19" s="14" customFormat="1" x14ac:dyDescent="0.2">
      <c r="A181" s="4"/>
      <c r="B181" s="25">
        <v>4124</v>
      </c>
      <c r="C181" s="26" t="s">
        <v>173</v>
      </c>
      <c r="D181" s="27">
        <v>0</v>
      </c>
      <c r="E181" s="28"/>
      <c r="F181" s="29"/>
      <c r="J181" s="4"/>
      <c r="K181" s="4"/>
      <c r="L181" s="4"/>
      <c r="M181" s="4"/>
      <c r="N181" s="4"/>
      <c r="O181" s="4"/>
      <c r="P181" s="4"/>
      <c r="Q181" s="4"/>
      <c r="R181" s="4"/>
      <c r="S181" s="4"/>
    </row>
    <row r="182" spans="1:19" s="14" customFormat="1" x14ac:dyDescent="0.2">
      <c r="A182" s="4"/>
      <c r="B182" s="25">
        <v>4129</v>
      </c>
      <c r="C182" s="26" t="s">
        <v>174</v>
      </c>
      <c r="D182" s="27">
        <v>0</v>
      </c>
      <c r="E182" s="28"/>
      <c r="F182" s="29"/>
      <c r="J182" s="4"/>
      <c r="K182" s="4"/>
      <c r="L182" s="4"/>
      <c r="M182" s="4"/>
      <c r="N182" s="4"/>
      <c r="O182" s="4"/>
      <c r="P182" s="4"/>
      <c r="Q182" s="4"/>
      <c r="R182" s="4"/>
      <c r="S182" s="4"/>
    </row>
    <row r="183" spans="1:19" s="14" customFormat="1" x14ac:dyDescent="0.2">
      <c r="A183" s="4"/>
      <c r="B183" s="25">
        <v>4130</v>
      </c>
      <c r="C183" s="26" t="s">
        <v>175</v>
      </c>
      <c r="D183" s="27">
        <f>SUM(D184:D185)</f>
        <v>0</v>
      </c>
      <c r="E183" s="28"/>
      <c r="F183" s="29"/>
      <c r="J183" s="4"/>
      <c r="K183" s="4"/>
      <c r="L183" s="4"/>
      <c r="M183" s="4"/>
      <c r="N183" s="4"/>
      <c r="O183" s="4"/>
      <c r="P183" s="4"/>
      <c r="Q183" s="4"/>
      <c r="R183" s="4"/>
      <c r="S183" s="4"/>
    </row>
    <row r="184" spans="1:19" s="14" customFormat="1" x14ac:dyDescent="0.2">
      <c r="A184" s="4"/>
      <c r="B184" s="25">
        <v>4131</v>
      </c>
      <c r="C184" s="26" t="s">
        <v>176</v>
      </c>
      <c r="D184" s="27">
        <v>0</v>
      </c>
      <c r="E184" s="28"/>
      <c r="F184" s="29"/>
      <c r="J184" s="4"/>
      <c r="K184" s="4"/>
      <c r="L184" s="4"/>
      <c r="M184" s="4"/>
      <c r="N184" s="4"/>
      <c r="O184" s="4"/>
      <c r="P184" s="4"/>
      <c r="Q184" s="4"/>
      <c r="R184" s="4"/>
      <c r="S184" s="4"/>
    </row>
    <row r="185" spans="1:19" s="14" customFormat="1" ht="45" x14ac:dyDescent="0.2">
      <c r="A185" s="4"/>
      <c r="B185" s="25">
        <v>4132</v>
      </c>
      <c r="C185" s="30" t="s">
        <v>177</v>
      </c>
      <c r="D185" s="27">
        <v>0</v>
      </c>
      <c r="E185" s="28"/>
      <c r="F185" s="29"/>
      <c r="J185" s="4"/>
      <c r="K185" s="4"/>
      <c r="L185" s="4"/>
      <c r="M185" s="4"/>
      <c r="N185" s="4"/>
      <c r="O185" s="4"/>
      <c r="P185" s="4"/>
      <c r="Q185" s="4"/>
      <c r="R185" s="4"/>
      <c r="S185" s="4"/>
    </row>
    <row r="186" spans="1:19" s="14" customFormat="1" x14ac:dyDescent="0.2">
      <c r="A186" s="4"/>
      <c r="B186" s="25">
        <v>4140</v>
      </c>
      <c r="C186" s="26" t="s">
        <v>178</v>
      </c>
      <c r="D186" s="27">
        <f>SUM(D187:D191)</f>
        <v>0</v>
      </c>
      <c r="E186" s="28"/>
      <c r="F186" s="29"/>
      <c r="J186" s="4"/>
      <c r="K186" s="4"/>
      <c r="L186" s="4"/>
      <c r="M186" s="4"/>
      <c r="N186" s="4"/>
      <c r="O186" s="4"/>
      <c r="P186" s="4"/>
      <c r="Q186" s="4"/>
      <c r="R186" s="4"/>
      <c r="S186" s="4"/>
    </row>
    <row r="187" spans="1:19" s="14" customFormat="1" x14ac:dyDescent="0.2">
      <c r="A187" s="4"/>
      <c r="B187" s="25">
        <v>4141</v>
      </c>
      <c r="C187" s="26" t="s">
        <v>179</v>
      </c>
      <c r="D187" s="27">
        <v>0</v>
      </c>
      <c r="E187" s="28"/>
      <c r="F187" s="29"/>
      <c r="J187" s="4"/>
      <c r="K187" s="4"/>
      <c r="L187" s="4"/>
      <c r="M187" s="4"/>
      <c r="N187" s="4"/>
      <c r="O187" s="4"/>
      <c r="P187" s="4"/>
      <c r="Q187" s="4"/>
      <c r="R187" s="4"/>
      <c r="S187" s="4"/>
    </row>
    <row r="188" spans="1:19" s="14" customFormat="1" x14ac:dyDescent="0.2">
      <c r="A188" s="4"/>
      <c r="B188" s="25">
        <v>4143</v>
      </c>
      <c r="C188" s="26" t="s">
        <v>180</v>
      </c>
      <c r="D188" s="27">
        <v>0</v>
      </c>
      <c r="E188" s="28"/>
      <c r="F188" s="29"/>
      <c r="J188" s="4"/>
      <c r="K188" s="4"/>
      <c r="L188" s="4"/>
      <c r="M188" s="4"/>
      <c r="N188" s="4"/>
      <c r="O188" s="4"/>
      <c r="P188" s="4"/>
      <c r="Q188" s="4"/>
      <c r="R188" s="4"/>
      <c r="S188" s="4"/>
    </row>
    <row r="189" spans="1:19" s="14" customFormat="1" x14ac:dyDescent="0.2">
      <c r="A189" s="4"/>
      <c r="B189" s="25">
        <v>4144</v>
      </c>
      <c r="C189" s="26" t="s">
        <v>181</v>
      </c>
      <c r="D189" s="27">
        <v>0</v>
      </c>
      <c r="E189" s="28"/>
      <c r="F189" s="29"/>
      <c r="J189" s="4"/>
      <c r="K189" s="4"/>
      <c r="L189" s="4"/>
      <c r="M189" s="4"/>
      <c r="N189" s="4"/>
      <c r="O189" s="4"/>
      <c r="P189" s="4"/>
      <c r="Q189" s="4"/>
      <c r="R189" s="4"/>
      <c r="S189" s="4"/>
    </row>
    <row r="190" spans="1:19" s="14" customFormat="1" ht="33.75" x14ac:dyDescent="0.2">
      <c r="A190" s="4"/>
      <c r="B190" s="25">
        <v>4145</v>
      </c>
      <c r="C190" s="30" t="s">
        <v>182</v>
      </c>
      <c r="D190" s="27">
        <v>0</v>
      </c>
      <c r="E190" s="28"/>
      <c r="F190" s="29"/>
      <c r="J190" s="4"/>
      <c r="K190" s="4"/>
      <c r="L190" s="4"/>
      <c r="M190" s="4"/>
      <c r="N190" s="4"/>
      <c r="O190" s="4"/>
      <c r="P190" s="4"/>
      <c r="Q190" s="4"/>
      <c r="R190" s="4"/>
      <c r="S190" s="4"/>
    </row>
    <row r="191" spans="1:19" s="14" customFormat="1" x14ac:dyDescent="0.2">
      <c r="A191" s="4"/>
      <c r="B191" s="25">
        <v>4149</v>
      </c>
      <c r="C191" s="26" t="s">
        <v>183</v>
      </c>
      <c r="D191" s="27">
        <v>0</v>
      </c>
      <c r="E191" s="28"/>
      <c r="F191" s="29"/>
      <c r="J191" s="4"/>
      <c r="K191" s="4"/>
      <c r="L191" s="4"/>
      <c r="M191" s="4"/>
      <c r="N191" s="4"/>
      <c r="O191" s="4"/>
      <c r="P191" s="4"/>
      <c r="Q191" s="4"/>
      <c r="R191" s="4"/>
      <c r="S191" s="4"/>
    </row>
    <row r="192" spans="1:19" s="14" customFormat="1" x14ac:dyDescent="0.2">
      <c r="A192" s="4"/>
      <c r="B192" s="25">
        <v>4150</v>
      </c>
      <c r="C192" s="26" t="s">
        <v>184</v>
      </c>
      <c r="D192" s="27">
        <f>SUM(D193:D194)</f>
        <v>0</v>
      </c>
      <c r="E192" s="28"/>
      <c r="F192" s="29"/>
      <c r="J192" s="4"/>
      <c r="K192" s="4"/>
      <c r="L192" s="4"/>
      <c r="M192" s="4"/>
      <c r="N192" s="4"/>
      <c r="O192" s="4"/>
      <c r="P192" s="4"/>
      <c r="Q192" s="4"/>
      <c r="R192" s="4"/>
      <c r="S192" s="4"/>
    </row>
    <row r="193" spans="1:19" s="14" customFormat="1" x14ac:dyDescent="0.2">
      <c r="A193" s="4"/>
      <c r="B193" s="25">
        <v>4151</v>
      </c>
      <c r="C193" s="26" t="s">
        <v>184</v>
      </c>
      <c r="D193" s="27">
        <v>0</v>
      </c>
      <c r="E193" s="28"/>
      <c r="F193" s="29"/>
      <c r="J193" s="4"/>
      <c r="K193" s="4"/>
      <c r="L193" s="4"/>
      <c r="M193" s="4"/>
      <c r="N193" s="4"/>
      <c r="O193" s="4"/>
      <c r="P193" s="4"/>
      <c r="Q193" s="4"/>
      <c r="R193" s="4"/>
      <c r="S193" s="4"/>
    </row>
    <row r="194" spans="1:19" s="14" customFormat="1" ht="33.75" x14ac:dyDescent="0.2">
      <c r="A194" s="4"/>
      <c r="B194" s="25">
        <v>4154</v>
      </c>
      <c r="C194" s="30" t="s">
        <v>185</v>
      </c>
      <c r="D194" s="27">
        <v>0</v>
      </c>
      <c r="E194" s="28"/>
      <c r="F194" s="29"/>
      <c r="J194" s="4"/>
      <c r="K194" s="4"/>
      <c r="L194" s="4"/>
      <c r="M194" s="4"/>
      <c r="N194" s="4"/>
      <c r="O194" s="4"/>
      <c r="P194" s="4"/>
      <c r="Q194" s="4"/>
      <c r="R194" s="4"/>
      <c r="S194" s="4"/>
    </row>
    <row r="195" spans="1:19" s="14" customFormat="1" ht="25.5" customHeight="1" x14ac:dyDescent="0.2">
      <c r="A195" s="4"/>
      <c r="B195" s="25">
        <v>4160</v>
      </c>
      <c r="C195" s="26" t="s">
        <v>186</v>
      </c>
      <c r="D195" s="27">
        <f>SUM(D196:D203)</f>
        <v>0</v>
      </c>
      <c r="E195" s="28"/>
      <c r="F195" s="29"/>
      <c r="J195" s="4"/>
      <c r="K195" s="4"/>
      <c r="L195" s="4"/>
      <c r="M195" s="4"/>
      <c r="N195" s="4"/>
      <c r="O195" s="4"/>
      <c r="P195" s="4"/>
      <c r="Q195" s="4"/>
      <c r="R195" s="4"/>
      <c r="S195" s="4"/>
    </row>
    <row r="196" spans="1:19" s="14" customFormat="1" x14ac:dyDescent="0.2">
      <c r="A196" s="4"/>
      <c r="B196" s="25">
        <v>4161</v>
      </c>
      <c r="C196" s="26" t="s">
        <v>187</v>
      </c>
      <c r="D196" s="27">
        <v>0</v>
      </c>
      <c r="E196" s="28"/>
      <c r="F196" s="29"/>
      <c r="J196" s="4"/>
      <c r="K196" s="4"/>
      <c r="L196" s="4"/>
      <c r="M196" s="4"/>
      <c r="N196" s="4"/>
      <c r="O196" s="4"/>
      <c r="P196" s="4"/>
      <c r="Q196" s="4"/>
      <c r="R196" s="4"/>
      <c r="S196" s="4"/>
    </row>
    <row r="197" spans="1:19" s="14" customFormat="1" x14ac:dyDescent="0.2">
      <c r="A197" s="4"/>
      <c r="B197" s="25">
        <v>4162</v>
      </c>
      <c r="C197" s="26" t="s">
        <v>188</v>
      </c>
      <c r="D197" s="27">
        <v>0</v>
      </c>
      <c r="E197" s="28"/>
      <c r="F197" s="29"/>
      <c r="J197" s="4"/>
      <c r="K197" s="4"/>
      <c r="L197" s="4"/>
      <c r="M197" s="4"/>
      <c r="N197" s="4"/>
      <c r="O197" s="4"/>
      <c r="P197" s="4"/>
      <c r="Q197" s="4"/>
      <c r="R197" s="4"/>
      <c r="S197" s="4"/>
    </row>
    <row r="198" spans="1:19" s="14" customFormat="1" x14ac:dyDescent="0.2">
      <c r="A198" s="4"/>
      <c r="B198" s="25">
        <v>4163</v>
      </c>
      <c r="C198" s="26" t="s">
        <v>189</v>
      </c>
      <c r="D198" s="27">
        <v>0</v>
      </c>
      <c r="E198" s="28"/>
      <c r="F198" s="29"/>
      <c r="J198" s="4"/>
      <c r="K198" s="4"/>
      <c r="L198" s="4"/>
      <c r="M198" s="4"/>
      <c r="N198" s="4"/>
      <c r="O198" s="4"/>
      <c r="P198" s="4"/>
      <c r="Q198" s="4"/>
      <c r="R198" s="4"/>
      <c r="S198" s="4"/>
    </row>
    <row r="199" spans="1:19" x14ac:dyDescent="0.2">
      <c r="B199" s="25">
        <v>4164</v>
      </c>
      <c r="C199" s="26" t="s">
        <v>190</v>
      </c>
      <c r="D199" s="27">
        <v>0</v>
      </c>
      <c r="E199" s="28"/>
      <c r="F199" s="29"/>
    </row>
    <row r="200" spans="1:19" x14ac:dyDescent="0.2">
      <c r="B200" s="25">
        <v>4165</v>
      </c>
      <c r="C200" s="26" t="s">
        <v>191</v>
      </c>
      <c r="D200" s="27">
        <v>0</v>
      </c>
      <c r="E200" s="28"/>
      <c r="F200" s="29"/>
    </row>
    <row r="201" spans="1:19" ht="33.75" x14ac:dyDescent="0.2">
      <c r="B201" s="25">
        <v>4166</v>
      </c>
      <c r="C201" s="30" t="s">
        <v>192</v>
      </c>
      <c r="D201" s="27">
        <v>0</v>
      </c>
      <c r="E201" s="28"/>
      <c r="F201" s="29"/>
    </row>
    <row r="202" spans="1:19" x14ac:dyDescent="0.2">
      <c r="B202" s="25">
        <v>4168</v>
      </c>
      <c r="C202" s="26" t="s">
        <v>193</v>
      </c>
      <c r="D202" s="27">
        <v>0</v>
      </c>
      <c r="E202" s="28"/>
      <c r="F202" s="29"/>
    </row>
    <row r="203" spans="1:19" s="14" customFormat="1" x14ac:dyDescent="0.2">
      <c r="A203" s="4"/>
      <c r="B203" s="25">
        <v>4169</v>
      </c>
      <c r="C203" s="26" t="s">
        <v>194</v>
      </c>
      <c r="D203" s="27">
        <v>0</v>
      </c>
      <c r="E203" s="28"/>
      <c r="F203" s="29"/>
      <c r="J203" s="4"/>
      <c r="K203" s="4"/>
      <c r="L203" s="4"/>
      <c r="M203" s="4"/>
      <c r="N203" s="4"/>
      <c r="O203" s="4"/>
      <c r="P203" s="4"/>
      <c r="Q203" s="4"/>
      <c r="R203" s="4"/>
      <c r="S203" s="4"/>
    </row>
    <row r="204" spans="1:19" s="14" customFormat="1" x14ac:dyDescent="0.2">
      <c r="A204" s="4"/>
      <c r="B204" s="25">
        <v>4170</v>
      </c>
      <c r="C204" s="26" t="s">
        <v>195</v>
      </c>
      <c r="D204" s="27">
        <f>SUM(D205:D212)</f>
        <v>17125574</v>
      </c>
      <c r="E204" s="28"/>
      <c r="F204" s="29"/>
      <c r="J204" s="4"/>
      <c r="K204" s="4"/>
      <c r="L204" s="4"/>
      <c r="M204" s="4"/>
      <c r="N204" s="4"/>
      <c r="O204" s="4"/>
      <c r="P204" s="4"/>
      <c r="Q204" s="4"/>
      <c r="R204" s="4"/>
      <c r="S204" s="4"/>
    </row>
    <row r="205" spans="1:19" x14ac:dyDescent="0.2">
      <c r="B205" s="25">
        <v>4171</v>
      </c>
      <c r="C205" s="31" t="s">
        <v>196</v>
      </c>
      <c r="D205" s="27">
        <v>0</v>
      </c>
      <c r="E205" s="28"/>
      <c r="F205" s="29"/>
    </row>
    <row r="206" spans="1:19" x14ac:dyDescent="0.2">
      <c r="B206" s="25">
        <v>4172</v>
      </c>
      <c r="C206" s="26" t="s">
        <v>197</v>
      </c>
      <c r="D206" s="27">
        <v>0</v>
      </c>
      <c r="E206" s="28"/>
      <c r="F206" s="29"/>
    </row>
    <row r="207" spans="1:19" s="14" customFormat="1" ht="36.75" customHeight="1" x14ac:dyDescent="0.2">
      <c r="A207" s="4"/>
      <c r="B207" s="25">
        <v>4173</v>
      </c>
      <c r="C207" s="30" t="s">
        <v>198</v>
      </c>
      <c r="D207" s="27">
        <v>17125574</v>
      </c>
      <c r="E207" s="28"/>
      <c r="F207" s="29"/>
      <c r="J207" s="4"/>
      <c r="K207" s="4"/>
      <c r="L207" s="4"/>
      <c r="M207" s="4"/>
      <c r="N207" s="4"/>
      <c r="O207" s="4"/>
      <c r="P207" s="4"/>
      <c r="Q207" s="4"/>
      <c r="R207" s="4"/>
      <c r="S207" s="4"/>
    </row>
    <row r="208" spans="1:19" s="14" customFormat="1" ht="34.5" customHeight="1" x14ac:dyDescent="0.2">
      <c r="A208" s="4"/>
      <c r="B208" s="25">
        <v>4174</v>
      </c>
      <c r="C208" s="30" t="s">
        <v>199</v>
      </c>
      <c r="D208" s="27">
        <v>0</v>
      </c>
      <c r="E208" s="28"/>
      <c r="F208" s="29"/>
      <c r="J208" s="4"/>
      <c r="K208" s="4"/>
      <c r="L208" s="4"/>
      <c r="M208" s="4"/>
      <c r="N208" s="4"/>
      <c r="O208" s="4"/>
      <c r="P208" s="4"/>
      <c r="Q208" s="4"/>
      <c r="R208" s="4"/>
      <c r="S208" s="4"/>
    </row>
    <row r="209" spans="1:19" s="14" customFormat="1" ht="12.75" customHeight="1" x14ac:dyDescent="0.2">
      <c r="A209" s="4"/>
      <c r="B209" s="25">
        <v>4175</v>
      </c>
      <c r="C209" s="30" t="s">
        <v>200</v>
      </c>
      <c r="D209" s="27">
        <v>0</v>
      </c>
      <c r="E209" s="28"/>
      <c r="F209" s="29"/>
      <c r="J209" s="4"/>
      <c r="K209" s="4"/>
      <c r="L209" s="4"/>
      <c r="M209" s="4"/>
      <c r="N209" s="4"/>
      <c r="O209" s="4"/>
      <c r="P209" s="4"/>
      <c r="Q209" s="4"/>
      <c r="R209" s="4"/>
      <c r="S209" s="4"/>
    </row>
    <row r="210" spans="1:19" s="14" customFormat="1" ht="12.75" customHeight="1" x14ac:dyDescent="0.2">
      <c r="A210" s="4"/>
      <c r="B210" s="25">
        <v>4176</v>
      </c>
      <c r="C210" s="30" t="s">
        <v>201</v>
      </c>
      <c r="D210" s="27">
        <v>0</v>
      </c>
      <c r="E210" s="28"/>
      <c r="F210" s="29"/>
      <c r="J210" s="4"/>
      <c r="K210" s="4"/>
      <c r="L210" s="4"/>
      <c r="M210" s="4"/>
      <c r="N210" s="4"/>
      <c r="O210" s="4"/>
      <c r="P210" s="4"/>
      <c r="Q210" s="4"/>
      <c r="R210" s="4"/>
      <c r="S210" s="4"/>
    </row>
    <row r="211" spans="1:19" s="14" customFormat="1" ht="12.75" customHeight="1" x14ac:dyDescent="0.2">
      <c r="A211" s="4"/>
      <c r="B211" s="25">
        <v>4177</v>
      </c>
      <c r="C211" s="30" t="s">
        <v>202</v>
      </c>
      <c r="D211" s="27">
        <v>0</v>
      </c>
      <c r="E211" s="28"/>
      <c r="F211" s="29"/>
      <c r="J211" s="4"/>
      <c r="K211" s="4"/>
      <c r="L211" s="4"/>
      <c r="M211" s="4"/>
      <c r="N211" s="4"/>
      <c r="O211" s="4"/>
      <c r="P211" s="4"/>
      <c r="Q211" s="4"/>
      <c r="R211" s="4"/>
      <c r="S211" s="4"/>
    </row>
    <row r="212" spans="1:19" s="14" customFormat="1" ht="12.75" customHeight="1" x14ac:dyDescent="0.2">
      <c r="A212" s="4"/>
      <c r="B212" s="25">
        <v>4178</v>
      </c>
      <c r="C212" s="30" t="s">
        <v>203</v>
      </c>
      <c r="D212" s="27">
        <v>0</v>
      </c>
      <c r="E212" s="28"/>
      <c r="F212" s="29"/>
      <c r="J212" s="4"/>
      <c r="K212" s="4"/>
      <c r="L212" s="4"/>
      <c r="M212" s="4"/>
      <c r="N212" s="4"/>
      <c r="O212" s="4"/>
      <c r="P212" s="4"/>
      <c r="Q212" s="4"/>
      <c r="R212" s="4"/>
      <c r="S212" s="4"/>
    </row>
    <row r="213" spans="1:19" s="14" customFormat="1" ht="12.75" customHeight="1" x14ac:dyDescent="0.2">
      <c r="A213" s="4"/>
      <c r="B213" s="25"/>
      <c r="C213" s="30"/>
      <c r="D213" s="27"/>
      <c r="E213" s="28"/>
      <c r="F213" s="29"/>
      <c r="J213" s="4"/>
      <c r="K213" s="4"/>
      <c r="L213" s="4"/>
      <c r="M213" s="4"/>
      <c r="N213" s="4"/>
      <c r="O213" s="4"/>
      <c r="P213" s="4"/>
      <c r="Q213" s="4"/>
      <c r="R213" s="4"/>
      <c r="S213" s="4"/>
    </row>
    <row r="214" spans="1:19" s="14" customFormat="1" ht="12.75" customHeight="1" x14ac:dyDescent="0.2">
      <c r="A214" s="4"/>
      <c r="B214" s="23" t="s">
        <v>204</v>
      </c>
      <c r="C214" s="23"/>
      <c r="D214" s="23"/>
      <c r="E214" s="23"/>
      <c r="F214" s="23"/>
      <c r="J214" s="4"/>
      <c r="K214" s="4"/>
      <c r="L214" s="4"/>
      <c r="M214" s="4"/>
      <c r="N214" s="4"/>
      <c r="O214" s="4"/>
      <c r="P214" s="4"/>
      <c r="Q214" s="4"/>
      <c r="R214" s="4"/>
      <c r="S214" s="4"/>
    </row>
    <row r="215" spans="1:19" s="14" customFormat="1" ht="12.75" customHeight="1" x14ac:dyDescent="0.2">
      <c r="A215" s="4"/>
      <c r="B215" s="24" t="s">
        <v>9</v>
      </c>
      <c r="C215" s="24" t="s">
        <v>10</v>
      </c>
      <c r="D215" s="24" t="s">
        <v>11</v>
      </c>
      <c r="E215" s="24" t="s">
        <v>156</v>
      </c>
      <c r="F215" s="24"/>
      <c r="J215" s="4"/>
      <c r="K215" s="4"/>
      <c r="L215" s="4"/>
      <c r="M215" s="4"/>
      <c r="N215" s="4"/>
      <c r="O215" s="4"/>
      <c r="P215" s="4"/>
      <c r="Q215" s="4"/>
      <c r="R215" s="4"/>
      <c r="S215" s="4"/>
    </row>
    <row r="216" spans="1:19" s="14" customFormat="1" ht="56.25" x14ac:dyDescent="0.2">
      <c r="A216" s="4"/>
      <c r="B216" s="25">
        <v>4200</v>
      </c>
      <c r="C216" s="30" t="s">
        <v>205</v>
      </c>
      <c r="D216" s="27">
        <f>+D217+D223</f>
        <v>262281177.47999999</v>
      </c>
      <c r="E216" s="28"/>
      <c r="F216" s="29"/>
      <c r="J216" s="4"/>
      <c r="K216" s="4"/>
      <c r="L216" s="4"/>
      <c r="M216" s="4"/>
      <c r="N216" s="4"/>
      <c r="O216" s="4"/>
      <c r="P216" s="4"/>
      <c r="Q216" s="4"/>
      <c r="R216" s="4"/>
      <c r="S216" s="4"/>
    </row>
    <row r="217" spans="1:19" s="14" customFormat="1" ht="33.75" x14ac:dyDescent="0.2">
      <c r="A217" s="4"/>
      <c r="B217" s="25">
        <v>4210</v>
      </c>
      <c r="C217" s="30" t="s">
        <v>206</v>
      </c>
      <c r="D217" s="27">
        <f>SUM(D218:D222)</f>
        <v>1599033</v>
      </c>
      <c r="E217" s="28"/>
      <c r="F217" s="29"/>
      <c r="J217" s="4"/>
      <c r="K217" s="4"/>
      <c r="L217" s="4"/>
      <c r="M217" s="4"/>
      <c r="N217" s="4"/>
      <c r="O217" s="4"/>
      <c r="P217" s="4"/>
      <c r="Q217" s="4"/>
      <c r="R217" s="4"/>
      <c r="S217" s="4"/>
    </row>
    <row r="218" spans="1:19" x14ac:dyDescent="0.2">
      <c r="B218" s="25">
        <v>4211</v>
      </c>
      <c r="C218" s="26" t="s">
        <v>207</v>
      </c>
      <c r="D218" s="27">
        <v>0</v>
      </c>
      <c r="E218" s="28"/>
      <c r="F218" s="29"/>
    </row>
    <row r="219" spans="1:19" x14ac:dyDescent="0.2">
      <c r="B219" s="25">
        <v>4212</v>
      </c>
      <c r="C219" s="26" t="s">
        <v>208</v>
      </c>
      <c r="D219" s="27">
        <v>1599033</v>
      </c>
      <c r="E219" s="28"/>
      <c r="F219" s="29"/>
    </row>
    <row r="220" spans="1:19" x14ac:dyDescent="0.2">
      <c r="B220" s="25">
        <v>4213</v>
      </c>
      <c r="C220" s="26" t="s">
        <v>209</v>
      </c>
      <c r="D220" s="27">
        <v>0</v>
      </c>
      <c r="E220" s="28"/>
      <c r="F220" s="29"/>
    </row>
    <row r="221" spans="1:19" s="14" customFormat="1" x14ac:dyDescent="0.2">
      <c r="A221" s="4"/>
      <c r="B221" s="25">
        <v>4214</v>
      </c>
      <c r="C221" s="26" t="s">
        <v>210</v>
      </c>
      <c r="D221" s="27">
        <v>0</v>
      </c>
      <c r="E221" s="28"/>
      <c r="F221" s="29"/>
      <c r="J221" s="4"/>
      <c r="K221" s="4"/>
      <c r="L221" s="4"/>
      <c r="M221" s="4"/>
      <c r="N221" s="4"/>
      <c r="O221" s="4"/>
      <c r="P221" s="4"/>
      <c r="Q221" s="4"/>
      <c r="R221" s="4"/>
      <c r="S221" s="4"/>
    </row>
    <row r="222" spans="1:19" x14ac:dyDescent="0.2">
      <c r="B222" s="25">
        <v>4215</v>
      </c>
      <c r="C222" s="26" t="s">
        <v>211</v>
      </c>
      <c r="D222" s="27">
        <v>0</v>
      </c>
      <c r="E222" s="28"/>
      <c r="F222" s="29"/>
    </row>
    <row r="223" spans="1:19" s="14" customFormat="1" ht="12.75" customHeight="1" x14ac:dyDescent="0.2">
      <c r="A223" s="4"/>
      <c r="B223" s="25">
        <v>4220</v>
      </c>
      <c r="C223" s="26" t="s">
        <v>212</v>
      </c>
      <c r="D223" s="27">
        <f>SUM(D224:D227)</f>
        <v>260682144.47999999</v>
      </c>
      <c r="E223" s="28"/>
      <c r="F223" s="29"/>
      <c r="J223" s="4"/>
      <c r="K223" s="4"/>
      <c r="L223" s="4"/>
      <c r="M223" s="4"/>
      <c r="N223" s="4"/>
      <c r="O223" s="4"/>
      <c r="P223" s="4"/>
      <c r="Q223" s="4"/>
      <c r="R223" s="4"/>
      <c r="S223" s="4"/>
    </row>
    <row r="224" spans="1:19" s="14" customFormat="1" x14ac:dyDescent="0.2">
      <c r="A224" s="4"/>
      <c r="B224" s="25">
        <v>4221</v>
      </c>
      <c r="C224" s="26" t="s">
        <v>213</v>
      </c>
      <c r="D224" s="27">
        <v>260682144.47999999</v>
      </c>
      <c r="E224" s="28"/>
      <c r="F224" s="29"/>
      <c r="J224" s="4"/>
      <c r="K224" s="4"/>
      <c r="L224" s="4"/>
      <c r="M224" s="4"/>
      <c r="N224" s="4"/>
      <c r="O224" s="4"/>
      <c r="P224" s="4"/>
      <c r="Q224" s="4"/>
      <c r="R224" s="4"/>
      <c r="S224" s="4"/>
    </row>
    <row r="225" spans="1:19" s="14" customFormat="1" x14ac:dyDescent="0.2">
      <c r="A225" s="4"/>
      <c r="B225" s="25">
        <v>4223</v>
      </c>
      <c r="C225" s="26" t="s">
        <v>214</v>
      </c>
      <c r="D225" s="27">
        <v>0</v>
      </c>
      <c r="E225" s="28"/>
      <c r="F225" s="29"/>
      <c r="G225" s="14" t="s">
        <v>162</v>
      </c>
      <c r="J225" s="4"/>
      <c r="K225" s="4"/>
      <c r="L225" s="4"/>
      <c r="M225" s="4"/>
      <c r="N225" s="4"/>
      <c r="O225" s="4"/>
      <c r="P225" s="4"/>
      <c r="Q225" s="4"/>
      <c r="R225" s="4"/>
      <c r="S225" s="4"/>
    </row>
    <row r="226" spans="1:19" s="14" customFormat="1" x14ac:dyDescent="0.2">
      <c r="A226" s="4"/>
      <c r="B226" s="25">
        <v>4225</v>
      </c>
      <c r="C226" s="26" t="s">
        <v>215</v>
      </c>
      <c r="D226" s="27">
        <v>0</v>
      </c>
      <c r="E226" s="28"/>
      <c r="F226" s="29"/>
      <c r="J226" s="4"/>
      <c r="K226" s="4"/>
      <c r="L226" s="4"/>
      <c r="M226" s="4"/>
      <c r="N226" s="4"/>
      <c r="O226" s="4"/>
      <c r="P226" s="4"/>
      <c r="Q226" s="4"/>
      <c r="R226" s="4"/>
      <c r="S226" s="4"/>
    </row>
    <row r="227" spans="1:19" s="14" customFormat="1" x14ac:dyDescent="0.2">
      <c r="A227" s="4"/>
      <c r="B227" s="25">
        <v>4227</v>
      </c>
      <c r="C227" s="26" t="s">
        <v>216</v>
      </c>
      <c r="D227" s="27">
        <v>0</v>
      </c>
      <c r="E227" s="28"/>
      <c r="F227" s="29"/>
      <c r="J227" s="4"/>
      <c r="K227" s="4"/>
      <c r="L227" s="4"/>
      <c r="M227" s="4"/>
      <c r="N227" s="4"/>
      <c r="O227" s="4"/>
      <c r="P227" s="4"/>
      <c r="Q227" s="4"/>
      <c r="R227" s="4"/>
      <c r="S227" s="4"/>
    </row>
    <row r="228" spans="1:19" s="14" customFormat="1" x14ac:dyDescent="0.2">
      <c r="A228" s="4"/>
      <c r="B228" s="29"/>
      <c r="C228" s="29"/>
      <c r="D228" s="29"/>
      <c r="E228" s="29"/>
      <c r="F228" s="29"/>
      <c r="J228" s="4"/>
      <c r="K228" s="4"/>
      <c r="L228" s="4"/>
      <c r="M228" s="4"/>
      <c r="N228" s="4"/>
      <c r="O228" s="4"/>
      <c r="P228" s="4"/>
      <c r="Q228" s="4"/>
      <c r="R228" s="4"/>
      <c r="S228" s="4"/>
    </row>
    <row r="229" spans="1:19" s="14" customFormat="1" x14ac:dyDescent="0.2">
      <c r="A229" s="4"/>
      <c r="B229" s="23" t="s">
        <v>217</v>
      </c>
      <c r="C229" s="23"/>
      <c r="D229" s="23"/>
      <c r="E229" s="23"/>
      <c r="F229" s="23"/>
      <c r="J229" s="4"/>
      <c r="K229" s="4"/>
      <c r="L229" s="4"/>
      <c r="M229" s="4"/>
      <c r="N229" s="4"/>
      <c r="O229" s="4"/>
      <c r="P229" s="4"/>
      <c r="Q229" s="4"/>
      <c r="R229" s="4"/>
      <c r="S229" s="4"/>
    </row>
    <row r="230" spans="1:19" s="14" customFormat="1" x14ac:dyDescent="0.2">
      <c r="A230" s="4"/>
      <c r="B230" s="24" t="s">
        <v>9</v>
      </c>
      <c r="C230" s="24" t="s">
        <v>10</v>
      </c>
      <c r="D230" s="24" t="s">
        <v>11</v>
      </c>
      <c r="E230" s="24" t="s">
        <v>132</v>
      </c>
      <c r="F230" s="24" t="s">
        <v>26</v>
      </c>
      <c r="J230" s="4"/>
      <c r="K230" s="4"/>
      <c r="L230" s="4"/>
      <c r="M230" s="4"/>
      <c r="N230" s="4"/>
      <c r="O230" s="4"/>
      <c r="P230" s="4"/>
      <c r="Q230" s="4"/>
      <c r="R230" s="4"/>
      <c r="S230" s="4"/>
    </row>
    <row r="231" spans="1:19" s="14" customFormat="1" x14ac:dyDescent="0.2">
      <c r="A231" s="4"/>
      <c r="B231" s="32">
        <v>4300</v>
      </c>
      <c r="C231" s="26" t="s">
        <v>218</v>
      </c>
      <c r="D231" s="27">
        <f>D232+D235+D241+D243+D245</f>
        <v>2849928.81</v>
      </c>
      <c r="E231" s="33"/>
      <c r="F231" s="33"/>
      <c r="J231" s="4"/>
      <c r="K231" s="4"/>
      <c r="L231" s="4"/>
      <c r="M231" s="4"/>
      <c r="N231" s="4"/>
      <c r="O231" s="4"/>
      <c r="P231" s="4"/>
      <c r="Q231" s="4"/>
      <c r="R231" s="4"/>
      <c r="S231" s="4"/>
    </row>
    <row r="232" spans="1:19" s="14" customFormat="1" x14ac:dyDescent="0.2">
      <c r="A232" s="4"/>
      <c r="B232" s="32">
        <v>4310</v>
      </c>
      <c r="C232" s="26" t="s">
        <v>219</v>
      </c>
      <c r="D232" s="27">
        <f>SUM(D233:D234)</f>
        <v>0</v>
      </c>
      <c r="E232" s="33"/>
      <c r="F232" s="33"/>
      <c r="J232" s="4"/>
      <c r="K232" s="4"/>
      <c r="L232" s="4"/>
      <c r="M232" s="4"/>
      <c r="N232" s="4"/>
      <c r="O232" s="4"/>
      <c r="P232" s="4"/>
      <c r="Q232" s="4"/>
      <c r="R232" s="4"/>
      <c r="S232" s="4"/>
    </row>
    <row r="233" spans="1:19" s="14" customFormat="1" x14ac:dyDescent="0.2">
      <c r="A233" s="4"/>
      <c r="B233" s="32">
        <v>4311</v>
      </c>
      <c r="C233" s="26" t="s">
        <v>220</v>
      </c>
      <c r="D233" s="27">
        <v>0</v>
      </c>
      <c r="E233" s="33"/>
      <c r="F233" s="33"/>
      <c r="J233" s="4"/>
      <c r="K233" s="4"/>
      <c r="L233" s="4"/>
      <c r="M233" s="4"/>
      <c r="N233" s="4"/>
      <c r="O233" s="4"/>
      <c r="P233" s="4"/>
      <c r="Q233" s="4"/>
      <c r="R233" s="4"/>
      <c r="S233" s="4"/>
    </row>
    <row r="234" spans="1:19" s="14" customFormat="1" x14ac:dyDescent="0.2">
      <c r="A234" s="4"/>
      <c r="B234" s="32">
        <v>4319</v>
      </c>
      <c r="C234" s="26" t="s">
        <v>221</v>
      </c>
      <c r="D234" s="27">
        <v>0</v>
      </c>
      <c r="E234" s="33"/>
      <c r="F234" s="33"/>
      <c r="J234" s="4"/>
      <c r="K234" s="4"/>
      <c r="L234" s="4"/>
      <c r="M234" s="4"/>
      <c r="N234" s="4"/>
      <c r="O234" s="4"/>
      <c r="P234" s="4"/>
      <c r="Q234" s="4"/>
      <c r="R234" s="4"/>
      <c r="S234" s="4"/>
    </row>
    <row r="235" spans="1:19" s="14" customFormat="1" x14ac:dyDescent="0.2">
      <c r="A235" s="4"/>
      <c r="B235" s="32">
        <v>4320</v>
      </c>
      <c r="C235" s="26" t="s">
        <v>222</v>
      </c>
      <c r="D235" s="27">
        <f>SUM(D236:D240)</f>
        <v>0</v>
      </c>
      <c r="E235" s="33"/>
      <c r="F235" s="33"/>
      <c r="J235" s="4"/>
      <c r="K235" s="4"/>
      <c r="L235" s="4"/>
      <c r="M235" s="4"/>
      <c r="N235" s="4"/>
      <c r="O235" s="4"/>
      <c r="P235" s="4"/>
      <c r="Q235" s="4"/>
      <c r="R235" s="4"/>
      <c r="S235" s="4"/>
    </row>
    <row r="236" spans="1:19" s="14" customFormat="1" x14ac:dyDescent="0.2">
      <c r="A236" s="4"/>
      <c r="B236" s="32">
        <v>4321</v>
      </c>
      <c r="C236" s="26" t="s">
        <v>223</v>
      </c>
      <c r="D236" s="27">
        <v>0</v>
      </c>
      <c r="E236" s="33"/>
      <c r="F236" s="33"/>
      <c r="J236" s="4"/>
      <c r="K236" s="4"/>
      <c r="L236" s="4"/>
      <c r="M236" s="4"/>
      <c r="N236" s="4"/>
      <c r="O236" s="4"/>
      <c r="P236" s="4"/>
      <c r="Q236" s="4"/>
      <c r="R236" s="4"/>
      <c r="S236" s="4"/>
    </row>
    <row r="237" spans="1:19" s="14" customFormat="1" x14ac:dyDescent="0.2">
      <c r="A237" s="4"/>
      <c r="B237" s="32">
        <v>4322</v>
      </c>
      <c r="C237" s="26" t="s">
        <v>224</v>
      </c>
      <c r="D237" s="27">
        <v>0</v>
      </c>
      <c r="E237" s="33"/>
      <c r="F237" s="33"/>
      <c r="J237" s="4"/>
      <c r="K237" s="4"/>
      <c r="L237" s="4"/>
      <c r="M237" s="4"/>
      <c r="N237" s="4"/>
      <c r="O237" s="4"/>
      <c r="P237" s="4"/>
      <c r="Q237" s="4"/>
      <c r="R237" s="4"/>
      <c r="S237" s="4"/>
    </row>
    <row r="238" spans="1:19" s="14" customFormat="1" x14ac:dyDescent="0.2">
      <c r="A238" s="4"/>
      <c r="B238" s="32">
        <v>4323</v>
      </c>
      <c r="C238" s="26" t="s">
        <v>225</v>
      </c>
      <c r="D238" s="27">
        <v>0</v>
      </c>
      <c r="E238" s="33"/>
      <c r="F238" s="33"/>
      <c r="J238" s="4"/>
      <c r="K238" s="4"/>
      <c r="L238" s="4"/>
      <c r="M238" s="4"/>
      <c r="N238" s="4"/>
      <c r="O238" s="4"/>
      <c r="P238" s="4"/>
      <c r="Q238" s="4"/>
      <c r="R238" s="4"/>
      <c r="S238" s="4"/>
    </row>
    <row r="239" spans="1:19" s="14" customFormat="1" x14ac:dyDescent="0.2">
      <c r="A239" s="4"/>
      <c r="B239" s="32">
        <v>4324</v>
      </c>
      <c r="C239" s="26" t="s">
        <v>226</v>
      </c>
      <c r="D239" s="27">
        <v>0</v>
      </c>
      <c r="E239" s="33"/>
      <c r="F239" s="33"/>
      <c r="J239" s="4"/>
      <c r="K239" s="4"/>
      <c r="L239" s="4"/>
      <c r="M239" s="4"/>
      <c r="N239" s="4"/>
      <c r="O239" s="4"/>
      <c r="P239" s="4"/>
      <c r="Q239" s="4"/>
      <c r="R239" s="4"/>
      <c r="S239" s="4"/>
    </row>
    <row r="240" spans="1:19" s="14" customFormat="1" x14ac:dyDescent="0.2">
      <c r="A240" s="4"/>
      <c r="B240" s="32">
        <v>4325</v>
      </c>
      <c r="C240" s="26" t="s">
        <v>227</v>
      </c>
      <c r="D240" s="27">
        <v>0</v>
      </c>
      <c r="E240" s="33"/>
      <c r="F240" s="33"/>
      <c r="J240" s="4"/>
      <c r="K240" s="4"/>
      <c r="L240" s="4"/>
      <c r="M240" s="4"/>
      <c r="N240" s="4"/>
      <c r="O240" s="4"/>
      <c r="P240" s="4"/>
      <c r="Q240" s="4"/>
      <c r="R240" s="4"/>
      <c r="S240" s="4"/>
    </row>
    <row r="241" spans="1:19" s="14" customFormat="1" x14ac:dyDescent="0.2">
      <c r="A241" s="4"/>
      <c r="B241" s="32">
        <v>4330</v>
      </c>
      <c r="C241" s="26" t="s">
        <v>228</v>
      </c>
      <c r="D241" s="27">
        <f>SUM(D242)</f>
        <v>0</v>
      </c>
      <c r="E241" s="33"/>
      <c r="F241" s="33"/>
      <c r="J241" s="4"/>
      <c r="K241" s="4"/>
      <c r="L241" s="4"/>
      <c r="M241" s="4"/>
      <c r="N241" s="4"/>
      <c r="O241" s="4"/>
      <c r="P241" s="4"/>
      <c r="Q241" s="4"/>
      <c r="R241" s="4"/>
      <c r="S241" s="4"/>
    </row>
    <row r="242" spans="1:19" s="14" customFormat="1" x14ac:dyDescent="0.2">
      <c r="A242" s="4"/>
      <c r="B242" s="32">
        <v>4331</v>
      </c>
      <c r="C242" s="26" t="s">
        <v>228</v>
      </c>
      <c r="D242" s="27">
        <v>0</v>
      </c>
      <c r="E242" s="33"/>
      <c r="F242" s="33"/>
      <c r="J242" s="4"/>
      <c r="K242" s="4"/>
      <c r="L242" s="4"/>
      <c r="M242" s="4"/>
      <c r="N242" s="4"/>
      <c r="O242" s="4"/>
      <c r="P242" s="4"/>
      <c r="Q242" s="4"/>
      <c r="R242" s="4"/>
      <c r="S242" s="4"/>
    </row>
    <row r="243" spans="1:19" s="14" customFormat="1" x14ac:dyDescent="0.2">
      <c r="A243" s="4"/>
      <c r="B243" s="32">
        <v>4340</v>
      </c>
      <c r="C243" s="26" t="s">
        <v>229</v>
      </c>
      <c r="D243" s="27">
        <f>SUM(D244)</f>
        <v>0</v>
      </c>
      <c r="E243" s="33"/>
      <c r="F243" s="33"/>
      <c r="J243" s="4"/>
      <c r="K243" s="4"/>
      <c r="L243" s="4"/>
      <c r="M243" s="4"/>
      <c r="N243" s="4"/>
      <c r="O243" s="4"/>
      <c r="P243" s="4"/>
      <c r="Q243" s="4"/>
      <c r="R243" s="4"/>
      <c r="S243" s="4"/>
    </row>
    <row r="244" spans="1:19" s="14" customFormat="1" x14ac:dyDescent="0.2">
      <c r="A244" s="4"/>
      <c r="B244" s="32">
        <v>4341</v>
      </c>
      <c r="C244" s="26" t="s">
        <v>229</v>
      </c>
      <c r="D244" s="27">
        <v>0</v>
      </c>
      <c r="E244" s="33"/>
      <c r="F244" s="33"/>
      <c r="J244" s="4"/>
      <c r="K244" s="4"/>
      <c r="L244" s="4"/>
      <c r="M244" s="4"/>
      <c r="N244" s="4"/>
      <c r="O244" s="4"/>
      <c r="P244" s="4"/>
      <c r="Q244" s="4"/>
      <c r="R244" s="4"/>
      <c r="S244" s="4"/>
    </row>
    <row r="245" spans="1:19" s="14" customFormat="1" x14ac:dyDescent="0.2">
      <c r="A245" s="4"/>
      <c r="B245" s="32">
        <v>4390</v>
      </c>
      <c r="C245" s="26" t="s">
        <v>230</v>
      </c>
      <c r="D245" s="27">
        <f>SUM(D246:D252)</f>
        <v>2849928.81</v>
      </c>
      <c r="E245" s="33"/>
      <c r="F245" s="33"/>
      <c r="J245" s="4"/>
      <c r="K245" s="4"/>
      <c r="L245" s="4"/>
      <c r="M245" s="4"/>
      <c r="N245" s="4"/>
      <c r="O245" s="4"/>
      <c r="P245" s="4"/>
      <c r="Q245" s="4"/>
      <c r="R245" s="4"/>
      <c r="S245" s="4"/>
    </row>
    <row r="246" spans="1:19" s="14" customFormat="1" x14ac:dyDescent="0.2">
      <c r="A246" s="4"/>
      <c r="B246" s="32">
        <v>4392</v>
      </c>
      <c r="C246" s="26" t="s">
        <v>231</v>
      </c>
      <c r="D246" s="27">
        <v>0</v>
      </c>
      <c r="E246" s="33"/>
      <c r="F246" s="33"/>
      <c r="J246" s="4"/>
      <c r="K246" s="4"/>
      <c r="L246" s="4"/>
      <c r="M246" s="4"/>
      <c r="N246" s="4"/>
      <c r="O246" s="4"/>
      <c r="P246" s="4"/>
      <c r="Q246" s="4"/>
      <c r="R246" s="4"/>
      <c r="S246" s="4"/>
    </row>
    <row r="247" spans="1:19" s="14" customFormat="1" x14ac:dyDescent="0.2">
      <c r="A247" s="4"/>
      <c r="B247" s="32">
        <v>4393</v>
      </c>
      <c r="C247" s="26" t="s">
        <v>232</v>
      </c>
      <c r="D247" s="27">
        <v>0</v>
      </c>
      <c r="E247" s="33"/>
      <c r="F247" s="33"/>
      <c r="J247" s="4"/>
      <c r="K247" s="4"/>
      <c r="L247" s="4"/>
      <c r="M247" s="4"/>
      <c r="N247" s="4"/>
      <c r="O247" s="4"/>
      <c r="P247" s="4"/>
      <c r="Q247" s="4"/>
      <c r="R247" s="4"/>
      <c r="S247" s="4"/>
    </row>
    <row r="248" spans="1:19" s="14" customFormat="1" x14ac:dyDescent="0.2">
      <c r="A248" s="4"/>
      <c r="B248" s="32">
        <v>4394</v>
      </c>
      <c r="C248" s="26" t="s">
        <v>233</v>
      </c>
      <c r="D248" s="27">
        <v>0</v>
      </c>
      <c r="E248" s="33"/>
      <c r="F248" s="33"/>
      <c r="J248" s="4"/>
      <c r="K248" s="4"/>
      <c r="L248" s="4"/>
      <c r="M248" s="4"/>
      <c r="N248" s="4"/>
      <c r="O248" s="4"/>
      <c r="P248" s="4"/>
      <c r="Q248" s="4"/>
      <c r="R248" s="4"/>
      <c r="S248" s="4"/>
    </row>
    <row r="249" spans="1:19" s="14" customFormat="1" x14ac:dyDescent="0.2">
      <c r="A249" s="4"/>
      <c r="B249" s="32">
        <v>4395</v>
      </c>
      <c r="C249" s="26" t="s">
        <v>234</v>
      </c>
      <c r="D249" s="27">
        <v>0</v>
      </c>
      <c r="E249" s="33"/>
      <c r="F249" s="33"/>
      <c r="J249" s="4"/>
      <c r="K249" s="4"/>
      <c r="L249" s="4"/>
      <c r="M249" s="4"/>
      <c r="N249" s="4"/>
      <c r="O249" s="4"/>
      <c r="P249" s="4"/>
      <c r="Q249" s="4"/>
      <c r="R249" s="4"/>
      <c r="S249" s="4"/>
    </row>
    <row r="250" spans="1:19" s="14" customFormat="1" x14ac:dyDescent="0.2">
      <c r="A250" s="4"/>
      <c r="B250" s="32">
        <v>4396</v>
      </c>
      <c r="C250" s="26" t="s">
        <v>235</v>
      </c>
      <c r="D250" s="27">
        <v>0</v>
      </c>
      <c r="E250" s="33"/>
      <c r="F250" s="33"/>
      <c r="J250" s="4"/>
      <c r="K250" s="4"/>
      <c r="L250" s="4"/>
      <c r="M250" s="4"/>
      <c r="N250" s="4"/>
      <c r="O250" s="4"/>
      <c r="P250" s="4"/>
      <c r="Q250" s="4"/>
      <c r="R250" s="4"/>
      <c r="S250" s="4"/>
    </row>
    <row r="251" spans="1:19" s="14" customFormat="1" x14ac:dyDescent="0.2">
      <c r="A251" s="4"/>
      <c r="B251" s="32">
        <v>4397</v>
      </c>
      <c r="C251" s="26" t="s">
        <v>236</v>
      </c>
      <c r="D251" s="27">
        <v>0</v>
      </c>
      <c r="E251" s="33"/>
      <c r="F251" s="33"/>
      <c r="J251" s="4"/>
      <c r="K251" s="4"/>
      <c r="L251" s="4"/>
      <c r="M251" s="4"/>
      <c r="N251" s="4"/>
      <c r="O251" s="4"/>
      <c r="P251" s="4"/>
      <c r="Q251" s="4"/>
      <c r="R251" s="4"/>
      <c r="S251" s="4"/>
    </row>
    <row r="252" spans="1:19" s="14" customFormat="1" x14ac:dyDescent="0.2">
      <c r="A252" s="4"/>
      <c r="B252" s="32">
        <v>4399</v>
      </c>
      <c r="C252" s="26" t="s">
        <v>230</v>
      </c>
      <c r="D252" s="27">
        <v>2849928.81</v>
      </c>
      <c r="E252" s="33"/>
      <c r="F252" s="33"/>
      <c r="J252" s="4"/>
      <c r="K252" s="4"/>
      <c r="L252" s="4"/>
      <c r="M252" s="4"/>
      <c r="N252" s="4"/>
      <c r="O252" s="4"/>
      <c r="P252" s="4"/>
      <c r="Q252" s="4"/>
      <c r="R252" s="4"/>
      <c r="S252" s="4"/>
    </row>
    <row r="253" spans="1:19" s="14" customFormat="1" x14ac:dyDescent="0.2">
      <c r="A253" s="4"/>
      <c r="B253" s="29"/>
      <c r="C253" s="29"/>
      <c r="D253" s="29"/>
      <c r="E253" s="29"/>
      <c r="F253" s="29"/>
      <c r="J253" s="4"/>
      <c r="K253" s="4"/>
      <c r="L253" s="4"/>
      <c r="M253" s="4"/>
      <c r="N253" s="4"/>
      <c r="O253" s="4"/>
      <c r="P253" s="4"/>
      <c r="Q253" s="4"/>
      <c r="R253" s="4"/>
      <c r="S253" s="4"/>
    </row>
    <row r="254" spans="1:19" s="14" customFormat="1" x14ac:dyDescent="0.2">
      <c r="A254" s="4"/>
      <c r="B254" s="23" t="s">
        <v>237</v>
      </c>
      <c r="C254" s="23"/>
      <c r="D254" s="23"/>
      <c r="E254" s="23"/>
      <c r="F254" s="23"/>
      <c r="J254" s="4"/>
      <c r="K254" s="4"/>
      <c r="L254" s="4"/>
      <c r="M254" s="4"/>
      <c r="N254" s="4"/>
      <c r="O254" s="4"/>
      <c r="P254" s="4"/>
      <c r="Q254" s="4"/>
      <c r="R254" s="4"/>
      <c r="S254" s="4"/>
    </row>
    <row r="255" spans="1:19" s="14" customFormat="1" x14ac:dyDescent="0.2">
      <c r="A255" s="4"/>
      <c r="B255" s="24" t="s">
        <v>9</v>
      </c>
      <c r="C255" s="24" t="s">
        <v>10</v>
      </c>
      <c r="D255" s="24" t="s">
        <v>11</v>
      </c>
      <c r="E255" s="24" t="s">
        <v>238</v>
      </c>
      <c r="F255" s="24" t="s">
        <v>26</v>
      </c>
      <c r="J255" s="4"/>
      <c r="K255" s="4"/>
      <c r="L255" s="4"/>
      <c r="M255" s="4"/>
      <c r="N255" s="4"/>
      <c r="O255" s="4"/>
      <c r="P255" s="4"/>
      <c r="Q255" s="4"/>
      <c r="R255" s="4"/>
      <c r="S255" s="4"/>
    </row>
    <row r="256" spans="1:19" s="14" customFormat="1" x14ac:dyDescent="0.2">
      <c r="A256" s="4"/>
      <c r="B256" s="32">
        <v>5000</v>
      </c>
      <c r="C256" s="26" t="s">
        <v>239</v>
      </c>
      <c r="D256" s="27">
        <f>D257+D285+D318+D328+D343+D376</f>
        <v>181267902.56999999</v>
      </c>
      <c r="E256" s="34">
        <v>1</v>
      </c>
      <c r="F256" s="33"/>
      <c r="J256" s="4"/>
      <c r="K256" s="4"/>
      <c r="L256" s="4"/>
      <c r="M256" s="4"/>
      <c r="N256" s="4"/>
      <c r="O256" s="4"/>
      <c r="P256" s="4"/>
      <c r="Q256" s="4"/>
      <c r="R256" s="4"/>
      <c r="S256" s="4"/>
    </row>
    <row r="257" spans="1:19" s="14" customFormat="1" x14ac:dyDescent="0.2">
      <c r="A257" s="4"/>
      <c r="B257" s="32">
        <v>5100</v>
      </c>
      <c r="C257" s="26" t="s">
        <v>240</v>
      </c>
      <c r="D257" s="27">
        <f>D258+D265+D275</f>
        <v>181166264.53</v>
      </c>
      <c r="E257" s="34">
        <f>D257/D256</f>
        <v>0.99943929378252316</v>
      </c>
      <c r="F257" s="33"/>
      <c r="J257" s="4"/>
      <c r="K257" s="4"/>
      <c r="L257" s="4"/>
      <c r="M257" s="4"/>
      <c r="N257" s="4"/>
      <c r="O257" s="4"/>
      <c r="P257" s="4"/>
      <c r="Q257" s="4"/>
      <c r="R257" s="4"/>
      <c r="S257" s="4"/>
    </row>
    <row r="258" spans="1:19" s="14" customFormat="1" x14ac:dyDescent="0.2">
      <c r="A258" s="4"/>
      <c r="B258" s="32">
        <v>5110</v>
      </c>
      <c r="C258" s="26" t="s">
        <v>241</v>
      </c>
      <c r="D258" s="27">
        <f>SUM(D259:D264)</f>
        <v>168628416.49000001</v>
      </c>
      <c r="E258" s="34">
        <f>(D258/$D$256)*100%</f>
        <v>0.93027179163658602</v>
      </c>
      <c r="F258" s="33"/>
      <c r="J258" s="4"/>
      <c r="K258" s="4"/>
      <c r="L258" s="4"/>
      <c r="M258" s="4"/>
      <c r="N258" s="4"/>
      <c r="O258" s="4"/>
      <c r="P258" s="4"/>
      <c r="Q258" s="4"/>
      <c r="R258" s="4"/>
      <c r="S258" s="4"/>
    </row>
    <row r="259" spans="1:19" s="14" customFormat="1" x14ac:dyDescent="0.2">
      <c r="A259" s="4"/>
      <c r="B259" s="32">
        <v>5111</v>
      </c>
      <c r="C259" s="26" t="s">
        <v>242</v>
      </c>
      <c r="D259" s="27">
        <v>123990948.14</v>
      </c>
      <c r="E259" s="34">
        <f t="shared" ref="E259:E322" si="4">(D259/$D$256)*100%</f>
        <v>0.68402042712508671</v>
      </c>
      <c r="F259" s="33"/>
      <c r="J259" s="4"/>
      <c r="K259" s="4"/>
      <c r="L259" s="4"/>
      <c r="M259" s="4"/>
      <c r="N259" s="4"/>
      <c r="O259" s="4"/>
      <c r="P259" s="4"/>
      <c r="Q259" s="4"/>
      <c r="R259" s="4"/>
      <c r="S259" s="4"/>
    </row>
    <row r="260" spans="1:19" s="14" customFormat="1" x14ac:dyDescent="0.2">
      <c r="A260" s="4"/>
      <c r="B260" s="32">
        <v>5112</v>
      </c>
      <c r="C260" s="26" t="s">
        <v>243</v>
      </c>
      <c r="D260" s="27">
        <v>615319.25</v>
      </c>
      <c r="E260" s="34">
        <f t="shared" si="4"/>
        <v>3.3945295403988193E-3</v>
      </c>
      <c r="F260" s="33"/>
      <c r="J260" s="4"/>
      <c r="K260" s="4"/>
      <c r="L260" s="4"/>
      <c r="M260" s="4"/>
      <c r="N260" s="4"/>
      <c r="O260" s="4"/>
      <c r="P260" s="4"/>
      <c r="Q260" s="4"/>
      <c r="R260" s="4"/>
      <c r="S260" s="4"/>
    </row>
    <row r="261" spans="1:19" s="14" customFormat="1" x14ac:dyDescent="0.2">
      <c r="A261" s="4"/>
      <c r="B261" s="32">
        <v>5113</v>
      </c>
      <c r="C261" s="26" t="s">
        <v>244</v>
      </c>
      <c r="D261" s="27">
        <v>69430.960000000006</v>
      </c>
      <c r="E261" s="34">
        <f t="shared" si="4"/>
        <v>3.8302953261782209E-4</v>
      </c>
      <c r="F261" s="33"/>
      <c r="J261" s="4"/>
      <c r="K261" s="4"/>
      <c r="L261" s="4"/>
      <c r="M261" s="4"/>
      <c r="N261" s="4"/>
      <c r="O261" s="4"/>
      <c r="P261" s="4"/>
      <c r="Q261" s="4"/>
      <c r="R261" s="4"/>
      <c r="S261" s="4"/>
    </row>
    <row r="262" spans="1:19" s="14" customFormat="1" x14ac:dyDescent="0.2">
      <c r="A262" s="4"/>
      <c r="B262" s="32">
        <v>5114</v>
      </c>
      <c r="C262" s="26" t="s">
        <v>245</v>
      </c>
      <c r="D262" s="27">
        <v>27128337.399999999</v>
      </c>
      <c r="E262" s="34">
        <f t="shared" si="4"/>
        <v>0.14965880343611238</v>
      </c>
      <c r="F262" s="33"/>
      <c r="J262" s="4"/>
      <c r="K262" s="4"/>
      <c r="L262" s="4"/>
      <c r="M262" s="4"/>
      <c r="N262" s="4"/>
      <c r="O262" s="4"/>
      <c r="P262" s="4"/>
      <c r="Q262" s="4"/>
      <c r="R262" s="4"/>
      <c r="S262" s="4"/>
    </row>
    <row r="263" spans="1:19" s="14" customFormat="1" x14ac:dyDescent="0.2">
      <c r="A263" s="4"/>
      <c r="B263" s="32">
        <v>5115</v>
      </c>
      <c r="C263" s="26" t="s">
        <v>246</v>
      </c>
      <c r="D263" s="27">
        <v>16824380.739999998</v>
      </c>
      <c r="E263" s="34">
        <f t="shared" si="4"/>
        <v>9.2815002002370209E-2</v>
      </c>
      <c r="F263" s="33"/>
      <c r="J263" s="4"/>
      <c r="K263" s="4"/>
      <c r="L263" s="4"/>
      <c r="M263" s="4"/>
      <c r="N263" s="4"/>
      <c r="O263" s="4"/>
      <c r="P263" s="4"/>
      <c r="Q263" s="4"/>
      <c r="R263" s="4"/>
      <c r="S263" s="4"/>
    </row>
    <row r="264" spans="1:19" s="14" customFormat="1" x14ac:dyDescent="0.2">
      <c r="A264" s="4"/>
      <c r="B264" s="32">
        <v>5116</v>
      </c>
      <c r="C264" s="26" t="s">
        <v>247</v>
      </c>
      <c r="D264" s="27">
        <v>0</v>
      </c>
      <c r="E264" s="34">
        <f t="shared" si="4"/>
        <v>0</v>
      </c>
      <c r="F264" s="33"/>
      <c r="J264" s="4"/>
      <c r="K264" s="4"/>
      <c r="L264" s="4"/>
      <c r="M264" s="4"/>
      <c r="N264" s="4"/>
      <c r="O264" s="4"/>
      <c r="P264" s="4"/>
      <c r="Q264" s="4"/>
      <c r="R264" s="4"/>
      <c r="S264" s="4"/>
    </row>
    <row r="265" spans="1:19" s="14" customFormat="1" x14ac:dyDescent="0.2">
      <c r="A265" s="4"/>
      <c r="B265" s="32">
        <v>5120</v>
      </c>
      <c r="C265" s="26" t="s">
        <v>248</v>
      </c>
      <c r="D265" s="27">
        <f>SUM(D266:D274)</f>
        <v>1137404.67</v>
      </c>
      <c r="E265" s="34">
        <f t="shared" si="4"/>
        <v>6.2747163390428143E-3</v>
      </c>
      <c r="F265" s="33"/>
      <c r="J265" s="4"/>
      <c r="K265" s="4"/>
      <c r="L265" s="4"/>
      <c r="M265" s="4"/>
      <c r="N265" s="4"/>
      <c r="O265" s="4"/>
      <c r="P265" s="4"/>
      <c r="Q265" s="4"/>
      <c r="R265" s="4"/>
      <c r="S265" s="4"/>
    </row>
    <row r="266" spans="1:19" s="14" customFormat="1" x14ac:dyDescent="0.2">
      <c r="A266" s="4"/>
      <c r="B266" s="32">
        <v>5121</v>
      </c>
      <c r="C266" s="26" t="s">
        <v>249</v>
      </c>
      <c r="D266" s="27">
        <v>348034.06</v>
      </c>
      <c r="E266" s="34">
        <f t="shared" si="4"/>
        <v>1.9199982736358972E-3</v>
      </c>
      <c r="F266" s="33"/>
      <c r="J266" s="4"/>
      <c r="K266" s="4"/>
      <c r="L266" s="4"/>
      <c r="M266" s="4"/>
      <c r="N266" s="4"/>
      <c r="O266" s="4"/>
      <c r="P266" s="4"/>
      <c r="Q266" s="4"/>
      <c r="R266" s="4"/>
      <c r="S266" s="4"/>
    </row>
    <row r="267" spans="1:19" s="14" customFormat="1" x14ac:dyDescent="0.2">
      <c r="A267" s="4"/>
      <c r="B267" s="32">
        <v>5122</v>
      </c>
      <c r="C267" s="26" t="s">
        <v>250</v>
      </c>
      <c r="D267" s="27">
        <v>23427.22</v>
      </c>
      <c r="E267" s="34">
        <f t="shared" si="4"/>
        <v>1.2924086210438243E-4</v>
      </c>
      <c r="F267" s="33"/>
      <c r="J267" s="4"/>
      <c r="K267" s="4"/>
      <c r="L267" s="4"/>
      <c r="M267" s="4"/>
      <c r="N267" s="4"/>
      <c r="O267" s="4"/>
      <c r="P267" s="4"/>
      <c r="Q267" s="4"/>
      <c r="R267" s="4"/>
      <c r="S267" s="4"/>
    </row>
    <row r="268" spans="1:19" s="14" customFormat="1" x14ac:dyDescent="0.2">
      <c r="A268" s="4"/>
      <c r="B268" s="32">
        <v>5123</v>
      </c>
      <c r="C268" s="26" t="s">
        <v>251</v>
      </c>
      <c r="D268" s="27">
        <v>49750</v>
      </c>
      <c r="E268" s="34">
        <f t="shared" si="4"/>
        <v>2.7445564986767644E-4</v>
      </c>
      <c r="F268" s="33"/>
      <c r="J268" s="4"/>
      <c r="K268" s="4"/>
      <c r="L268" s="4"/>
      <c r="M268" s="4"/>
      <c r="N268" s="4"/>
      <c r="O268" s="4"/>
      <c r="P268" s="4"/>
      <c r="Q268" s="4"/>
      <c r="R268" s="4"/>
      <c r="S268" s="4"/>
    </row>
    <row r="269" spans="1:19" s="14" customFormat="1" x14ac:dyDescent="0.2">
      <c r="A269" s="4"/>
      <c r="B269" s="32">
        <v>5124</v>
      </c>
      <c r="C269" s="26" t="s">
        <v>252</v>
      </c>
      <c r="D269" s="27">
        <v>11744.94</v>
      </c>
      <c r="E269" s="34">
        <f t="shared" si="4"/>
        <v>6.4793269152901858E-5</v>
      </c>
      <c r="F269" s="33"/>
      <c r="J269" s="4"/>
      <c r="K269" s="4"/>
      <c r="L269" s="4"/>
      <c r="M269" s="4"/>
      <c r="N269" s="4"/>
      <c r="O269" s="4"/>
      <c r="P269" s="4"/>
      <c r="Q269" s="4"/>
      <c r="R269" s="4"/>
      <c r="S269" s="4"/>
    </row>
    <row r="270" spans="1:19" s="14" customFormat="1" x14ac:dyDescent="0.2">
      <c r="A270" s="4"/>
      <c r="B270" s="32">
        <v>5125</v>
      </c>
      <c r="C270" s="26" t="s">
        <v>253</v>
      </c>
      <c r="D270" s="27">
        <v>17129</v>
      </c>
      <c r="E270" s="34">
        <f t="shared" si="4"/>
        <v>9.4495494001676977E-5</v>
      </c>
      <c r="F270" s="33"/>
      <c r="J270" s="4"/>
      <c r="K270" s="4"/>
      <c r="L270" s="4"/>
      <c r="M270" s="4"/>
      <c r="N270" s="4"/>
      <c r="O270" s="4"/>
      <c r="P270" s="4"/>
      <c r="Q270" s="4"/>
      <c r="R270" s="4"/>
      <c r="S270" s="4"/>
    </row>
    <row r="271" spans="1:19" s="14" customFormat="1" x14ac:dyDescent="0.2">
      <c r="A271" s="4"/>
      <c r="B271" s="32">
        <v>5126</v>
      </c>
      <c r="C271" s="26" t="s">
        <v>254</v>
      </c>
      <c r="D271" s="27">
        <v>412755.32</v>
      </c>
      <c r="E271" s="34">
        <f t="shared" si="4"/>
        <v>2.2770458208430299E-3</v>
      </c>
      <c r="F271" s="33"/>
      <c r="J271" s="4"/>
      <c r="K271" s="4"/>
      <c r="L271" s="4"/>
      <c r="M271" s="4"/>
      <c r="N271" s="4"/>
      <c r="O271" s="4"/>
      <c r="P271" s="4"/>
      <c r="Q271" s="4"/>
      <c r="R271" s="4"/>
      <c r="S271" s="4"/>
    </row>
    <row r="272" spans="1:19" s="14" customFormat="1" x14ac:dyDescent="0.2">
      <c r="A272" s="4"/>
      <c r="B272" s="32">
        <v>5127</v>
      </c>
      <c r="C272" s="26" t="s">
        <v>255</v>
      </c>
      <c r="D272" s="27">
        <v>89880</v>
      </c>
      <c r="E272" s="34">
        <f t="shared" si="4"/>
        <v>4.9584067960013582E-4</v>
      </c>
      <c r="F272" s="33"/>
      <c r="J272" s="4"/>
      <c r="K272" s="4"/>
      <c r="L272" s="4"/>
      <c r="M272" s="4"/>
      <c r="N272" s="4"/>
      <c r="O272" s="4"/>
      <c r="P272" s="4"/>
      <c r="Q272" s="4"/>
      <c r="R272" s="4"/>
      <c r="S272" s="4"/>
    </row>
    <row r="273" spans="1:19" s="14" customFormat="1" x14ac:dyDescent="0.2">
      <c r="A273" s="4"/>
      <c r="B273" s="32">
        <v>5128</v>
      </c>
      <c r="C273" s="26" t="s">
        <v>256</v>
      </c>
      <c r="D273" s="27">
        <v>0</v>
      </c>
      <c r="E273" s="34">
        <f t="shared" si="4"/>
        <v>0</v>
      </c>
      <c r="F273" s="33"/>
      <c r="J273" s="4"/>
      <c r="K273" s="4"/>
      <c r="L273" s="4"/>
      <c r="M273" s="4"/>
      <c r="N273" s="4"/>
      <c r="O273" s="4"/>
      <c r="P273" s="4"/>
      <c r="Q273" s="4"/>
      <c r="R273" s="4"/>
      <c r="S273" s="4"/>
    </row>
    <row r="274" spans="1:19" s="14" customFormat="1" x14ac:dyDescent="0.2">
      <c r="A274" s="4"/>
      <c r="B274" s="32">
        <v>5129</v>
      </c>
      <c r="C274" s="26" t="s">
        <v>257</v>
      </c>
      <c r="D274" s="27">
        <v>184684.13</v>
      </c>
      <c r="E274" s="34">
        <f t="shared" si="4"/>
        <v>1.0188462898371143E-3</v>
      </c>
      <c r="F274" s="33"/>
      <c r="J274" s="4"/>
      <c r="K274" s="4"/>
      <c r="L274" s="4"/>
      <c r="M274" s="4"/>
      <c r="N274" s="4"/>
      <c r="O274" s="4"/>
      <c r="P274" s="4"/>
      <c r="Q274" s="4"/>
      <c r="R274" s="4"/>
      <c r="S274" s="4"/>
    </row>
    <row r="275" spans="1:19" s="14" customFormat="1" x14ac:dyDescent="0.2">
      <c r="A275" s="4"/>
      <c r="B275" s="32">
        <v>5130</v>
      </c>
      <c r="C275" s="26" t="s">
        <v>258</v>
      </c>
      <c r="D275" s="27">
        <f>SUM(D276:D284)</f>
        <v>11400443.369999999</v>
      </c>
      <c r="E275" s="34">
        <f t="shared" si="4"/>
        <v>6.2892785806894322E-2</v>
      </c>
      <c r="F275" s="33"/>
      <c r="J275" s="4"/>
      <c r="K275" s="4"/>
      <c r="L275" s="4"/>
      <c r="M275" s="4"/>
      <c r="N275" s="4"/>
      <c r="O275" s="4"/>
      <c r="P275" s="4"/>
      <c r="Q275" s="4"/>
      <c r="R275" s="4"/>
      <c r="S275" s="4"/>
    </row>
    <row r="276" spans="1:19" s="14" customFormat="1" x14ac:dyDescent="0.2">
      <c r="A276" s="4"/>
      <c r="B276" s="32">
        <v>5131</v>
      </c>
      <c r="C276" s="26" t="s">
        <v>259</v>
      </c>
      <c r="D276" s="27">
        <v>1105287.04</v>
      </c>
      <c r="E276" s="34">
        <f t="shared" si="4"/>
        <v>6.0975331226838288E-3</v>
      </c>
      <c r="F276" s="33"/>
      <c r="J276" s="4"/>
      <c r="K276" s="4"/>
      <c r="L276" s="4"/>
      <c r="M276" s="4"/>
      <c r="N276" s="4"/>
      <c r="O276" s="4"/>
      <c r="P276" s="4"/>
      <c r="Q276" s="4"/>
      <c r="R276" s="4"/>
      <c r="S276" s="4"/>
    </row>
    <row r="277" spans="1:19" s="14" customFormat="1" x14ac:dyDescent="0.2">
      <c r="A277" s="4"/>
      <c r="B277" s="32">
        <v>5132</v>
      </c>
      <c r="C277" s="26" t="s">
        <v>260</v>
      </c>
      <c r="D277" s="27">
        <v>554357.53</v>
      </c>
      <c r="E277" s="34">
        <f t="shared" si="4"/>
        <v>3.0582222342751745E-3</v>
      </c>
      <c r="F277" s="33"/>
      <c r="G277" s="14" t="s">
        <v>162</v>
      </c>
      <c r="J277" s="4"/>
      <c r="K277" s="4"/>
      <c r="L277" s="4"/>
      <c r="M277" s="4"/>
      <c r="N277" s="4"/>
      <c r="O277" s="4"/>
      <c r="P277" s="4"/>
      <c r="Q277" s="4"/>
      <c r="R277" s="4"/>
      <c r="S277" s="4"/>
    </row>
    <row r="278" spans="1:19" s="14" customFormat="1" x14ac:dyDescent="0.2">
      <c r="A278" s="4"/>
      <c r="B278" s="32">
        <v>5133</v>
      </c>
      <c r="C278" s="26" t="s">
        <v>261</v>
      </c>
      <c r="D278" s="27">
        <v>396722.78</v>
      </c>
      <c r="E278" s="34">
        <f t="shared" si="4"/>
        <v>2.1885991638635424E-3</v>
      </c>
      <c r="F278" s="33"/>
      <c r="G278" s="14" t="s">
        <v>162</v>
      </c>
      <c r="J278" s="4"/>
      <c r="K278" s="4"/>
      <c r="L278" s="4"/>
      <c r="M278" s="4"/>
      <c r="N278" s="4"/>
      <c r="O278" s="4"/>
      <c r="P278" s="4"/>
      <c r="Q278" s="4"/>
      <c r="R278" s="4"/>
      <c r="S278" s="4"/>
    </row>
    <row r="279" spans="1:19" s="14" customFormat="1" x14ac:dyDescent="0.2">
      <c r="A279" s="4"/>
      <c r="B279" s="32">
        <v>5134</v>
      </c>
      <c r="C279" s="26" t="s">
        <v>262</v>
      </c>
      <c r="D279" s="27">
        <v>695698.4</v>
      </c>
      <c r="E279" s="34">
        <f t="shared" si="4"/>
        <v>3.8379569142493004E-3</v>
      </c>
      <c r="F279" s="33"/>
      <c r="G279" s="14" t="s">
        <v>162</v>
      </c>
      <c r="J279" s="4"/>
      <c r="K279" s="4"/>
      <c r="L279" s="4"/>
      <c r="M279" s="4"/>
      <c r="N279" s="4"/>
      <c r="O279" s="4"/>
      <c r="P279" s="4"/>
      <c r="Q279" s="4"/>
      <c r="R279" s="4"/>
      <c r="S279" s="4"/>
    </row>
    <row r="280" spans="1:19" s="14" customFormat="1" x14ac:dyDescent="0.2">
      <c r="A280" s="4"/>
      <c r="B280" s="32">
        <v>5135</v>
      </c>
      <c r="C280" s="26" t="s">
        <v>263</v>
      </c>
      <c r="D280" s="27">
        <v>4028529.43</v>
      </c>
      <c r="E280" s="34">
        <f t="shared" si="4"/>
        <v>2.22241741250595E-2</v>
      </c>
      <c r="F280" s="33"/>
      <c r="G280" s="14" t="s">
        <v>162</v>
      </c>
      <c r="J280" s="4"/>
      <c r="K280" s="4"/>
      <c r="L280" s="4"/>
      <c r="M280" s="4"/>
      <c r="N280" s="4"/>
      <c r="O280" s="4"/>
      <c r="P280" s="4"/>
      <c r="Q280" s="4"/>
      <c r="R280" s="4"/>
      <c r="S280" s="4"/>
    </row>
    <row r="281" spans="1:19" s="14" customFormat="1" x14ac:dyDescent="0.2">
      <c r="A281" s="4"/>
      <c r="B281" s="32">
        <v>5136</v>
      </c>
      <c r="C281" s="26" t="s">
        <v>264</v>
      </c>
      <c r="D281" s="27">
        <v>0</v>
      </c>
      <c r="E281" s="34">
        <f t="shared" si="4"/>
        <v>0</v>
      </c>
      <c r="F281" s="33"/>
      <c r="G281" s="14" t="s">
        <v>162</v>
      </c>
      <c r="J281" s="4"/>
      <c r="K281" s="4"/>
      <c r="L281" s="4"/>
      <c r="M281" s="4"/>
      <c r="N281" s="4"/>
      <c r="O281" s="4"/>
      <c r="P281" s="4"/>
      <c r="Q281" s="4"/>
      <c r="R281" s="4"/>
      <c r="S281" s="4"/>
    </row>
    <row r="282" spans="1:19" s="14" customFormat="1" x14ac:dyDescent="0.2">
      <c r="A282" s="4"/>
      <c r="B282" s="32">
        <v>5137</v>
      </c>
      <c r="C282" s="26" t="s">
        <v>265</v>
      </c>
      <c r="D282" s="27">
        <v>12132.8</v>
      </c>
      <c r="E282" s="34">
        <f t="shared" si="4"/>
        <v>6.6932975049538576E-5</v>
      </c>
      <c r="F282" s="33"/>
      <c r="G282" s="14" t="s">
        <v>162</v>
      </c>
      <c r="J282" s="4"/>
      <c r="K282" s="4"/>
      <c r="L282" s="4"/>
      <c r="M282" s="4"/>
      <c r="N282" s="4"/>
      <c r="O282" s="4"/>
      <c r="P282" s="4"/>
      <c r="Q282" s="4"/>
      <c r="R282" s="4"/>
      <c r="S282" s="4"/>
    </row>
    <row r="283" spans="1:19" s="14" customFormat="1" x14ac:dyDescent="0.2">
      <c r="A283" s="4"/>
      <c r="B283" s="32">
        <v>5138</v>
      </c>
      <c r="C283" s="26" t="s">
        <v>266</v>
      </c>
      <c r="D283" s="27">
        <v>511789.54</v>
      </c>
      <c r="E283" s="34">
        <f t="shared" si="4"/>
        <v>2.8233875536920437E-3</v>
      </c>
      <c r="F283" s="33"/>
      <c r="G283" s="14" t="s">
        <v>162</v>
      </c>
      <c r="J283" s="4"/>
      <c r="K283" s="4"/>
      <c r="L283" s="4"/>
      <c r="M283" s="4"/>
      <c r="N283" s="4"/>
      <c r="O283" s="4"/>
      <c r="P283" s="4"/>
      <c r="Q283" s="4"/>
      <c r="R283" s="4"/>
      <c r="S283" s="4"/>
    </row>
    <row r="284" spans="1:19" s="14" customFormat="1" x14ac:dyDescent="0.2">
      <c r="A284" s="4"/>
      <c r="B284" s="32">
        <v>5139</v>
      </c>
      <c r="C284" s="26" t="s">
        <v>267</v>
      </c>
      <c r="D284" s="27">
        <v>4095925.85</v>
      </c>
      <c r="E284" s="34">
        <f t="shared" si="4"/>
        <v>2.2595979718021405E-2</v>
      </c>
      <c r="F284" s="33"/>
      <c r="G284" s="14" t="s">
        <v>162</v>
      </c>
      <c r="J284" s="4"/>
      <c r="K284" s="4"/>
      <c r="L284" s="4"/>
      <c r="M284" s="4"/>
      <c r="N284" s="4"/>
      <c r="O284" s="4"/>
      <c r="P284" s="4"/>
      <c r="Q284" s="4"/>
      <c r="R284" s="4"/>
      <c r="S284" s="4"/>
    </row>
    <row r="285" spans="1:19" s="14" customFormat="1" x14ac:dyDescent="0.2">
      <c r="A285" s="4"/>
      <c r="B285" s="32">
        <v>5200</v>
      </c>
      <c r="C285" s="26" t="s">
        <v>268</v>
      </c>
      <c r="D285" s="27">
        <f>D286+D289+D292+D295+D300+D304+D307+D309+D315</f>
        <v>0</v>
      </c>
      <c r="E285" s="34">
        <f t="shared" si="4"/>
        <v>0</v>
      </c>
      <c r="F285" s="33"/>
      <c r="G285" s="14" t="s">
        <v>162</v>
      </c>
      <c r="J285" s="4"/>
      <c r="K285" s="4"/>
      <c r="L285" s="4"/>
      <c r="M285" s="4"/>
      <c r="N285" s="4"/>
      <c r="O285" s="4"/>
      <c r="P285" s="4"/>
      <c r="Q285" s="4"/>
      <c r="R285" s="4"/>
      <c r="S285" s="4"/>
    </row>
    <row r="286" spans="1:19" s="14" customFormat="1" x14ac:dyDescent="0.2">
      <c r="A286" s="4"/>
      <c r="B286" s="32">
        <v>5210</v>
      </c>
      <c r="C286" s="26" t="s">
        <v>269</v>
      </c>
      <c r="D286" s="27">
        <f>SUM(D287:D288)</f>
        <v>0</v>
      </c>
      <c r="E286" s="34">
        <f t="shared" si="4"/>
        <v>0</v>
      </c>
      <c r="F286" s="33"/>
      <c r="G286" s="14" t="s">
        <v>162</v>
      </c>
      <c r="J286" s="4"/>
      <c r="K286" s="4"/>
      <c r="L286" s="4"/>
      <c r="M286" s="4"/>
      <c r="N286" s="4"/>
      <c r="O286" s="4"/>
      <c r="P286" s="4"/>
      <c r="Q286" s="4"/>
      <c r="R286" s="4"/>
      <c r="S286" s="4"/>
    </row>
    <row r="287" spans="1:19" s="14" customFormat="1" x14ac:dyDescent="0.2">
      <c r="A287" s="4"/>
      <c r="B287" s="32">
        <v>5211</v>
      </c>
      <c r="C287" s="26" t="s">
        <v>270</v>
      </c>
      <c r="D287" s="27">
        <v>0</v>
      </c>
      <c r="E287" s="34">
        <f t="shared" si="4"/>
        <v>0</v>
      </c>
      <c r="F287" s="33"/>
      <c r="G287" s="14" t="s">
        <v>162</v>
      </c>
      <c r="J287" s="4"/>
      <c r="K287" s="4"/>
      <c r="L287" s="4"/>
      <c r="M287" s="4"/>
      <c r="N287" s="4"/>
      <c r="O287" s="4"/>
      <c r="P287" s="4"/>
      <c r="Q287" s="4"/>
      <c r="R287" s="4"/>
      <c r="S287" s="4"/>
    </row>
    <row r="288" spans="1:19" s="14" customFormat="1" x14ac:dyDescent="0.2">
      <c r="A288" s="4"/>
      <c r="B288" s="32">
        <v>5212</v>
      </c>
      <c r="C288" s="26" t="s">
        <v>271</v>
      </c>
      <c r="D288" s="27">
        <v>0</v>
      </c>
      <c r="E288" s="34">
        <f t="shared" si="4"/>
        <v>0</v>
      </c>
      <c r="F288" s="33"/>
      <c r="G288" s="14" t="s">
        <v>162</v>
      </c>
      <c r="J288" s="4"/>
      <c r="K288" s="4"/>
      <c r="L288" s="4"/>
      <c r="M288" s="4"/>
      <c r="N288" s="4"/>
      <c r="O288" s="4"/>
      <c r="P288" s="4"/>
      <c r="Q288" s="4"/>
      <c r="R288" s="4"/>
      <c r="S288" s="4"/>
    </row>
    <row r="289" spans="1:19" s="14" customFormat="1" x14ac:dyDescent="0.2">
      <c r="A289" s="4"/>
      <c r="B289" s="32">
        <v>5220</v>
      </c>
      <c r="C289" s="26" t="s">
        <v>272</v>
      </c>
      <c r="D289" s="27">
        <f>SUM(D290:D291)</f>
        <v>0</v>
      </c>
      <c r="E289" s="34">
        <f t="shared" si="4"/>
        <v>0</v>
      </c>
      <c r="F289" s="33"/>
      <c r="G289" s="14" t="s">
        <v>162</v>
      </c>
      <c r="J289" s="4"/>
      <c r="K289" s="4"/>
      <c r="L289" s="4"/>
      <c r="M289" s="4"/>
      <c r="N289" s="4"/>
      <c r="O289" s="4"/>
      <c r="P289" s="4"/>
      <c r="Q289" s="4"/>
      <c r="R289" s="4"/>
      <c r="S289" s="4"/>
    </row>
    <row r="290" spans="1:19" s="14" customFormat="1" x14ac:dyDescent="0.2">
      <c r="A290" s="4"/>
      <c r="B290" s="32">
        <v>5221</v>
      </c>
      <c r="C290" s="26" t="s">
        <v>273</v>
      </c>
      <c r="D290" s="27">
        <v>0</v>
      </c>
      <c r="E290" s="34">
        <f t="shared" si="4"/>
        <v>0</v>
      </c>
      <c r="F290" s="33"/>
      <c r="G290" s="14" t="s">
        <v>162</v>
      </c>
      <c r="J290" s="4"/>
      <c r="K290" s="4"/>
      <c r="L290" s="4"/>
      <c r="M290" s="4"/>
      <c r="N290" s="4"/>
      <c r="O290" s="4"/>
      <c r="P290" s="4"/>
      <c r="Q290" s="4"/>
      <c r="R290" s="4"/>
      <c r="S290" s="4"/>
    </row>
    <row r="291" spans="1:19" s="14" customFormat="1" x14ac:dyDescent="0.2">
      <c r="A291" s="4"/>
      <c r="B291" s="32">
        <v>5222</v>
      </c>
      <c r="C291" s="26" t="s">
        <v>274</v>
      </c>
      <c r="D291" s="27">
        <v>0</v>
      </c>
      <c r="E291" s="34">
        <f t="shared" si="4"/>
        <v>0</v>
      </c>
      <c r="F291" s="33"/>
      <c r="G291" s="14" t="s">
        <v>162</v>
      </c>
      <c r="J291" s="4"/>
      <c r="K291" s="4"/>
      <c r="L291" s="4"/>
      <c r="M291" s="4"/>
      <c r="N291" s="4"/>
      <c r="O291" s="4"/>
      <c r="P291" s="4"/>
      <c r="Q291" s="4"/>
      <c r="R291" s="4"/>
      <c r="S291" s="4"/>
    </row>
    <row r="292" spans="1:19" s="14" customFormat="1" x14ac:dyDescent="0.2">
      <c r="A292" s="4"/>
      <c r="B292" s="32">
        <v>5230</v>
      </c>
      <c r="C292" s="26" t="s">
        <v>214</v>
      </c>
      <c r="D292" s="27">
        <f>SUM(D293:D294)</f>
        <v>0</v>
      </c>
      <c r="E292" s="34">
        <f t="shared" si="4"/>
        <v>0</v>
      </c>
      <c r="F292" s="33"/>
      <c r="G292" s="14" t="s">
        <v>162</v>
      </c>
      <c r="J292" s="4"/>
      <c r="K292" s="4"/>
      <c r="L292" s="4"/>
      <c r="M292" s="4"/>
      <c r="N292" s="4"/>
      <c r="O292" s="4"/>
      <c r="P292" s="4"/>
      <c r="Q292" s="4"/>
      <c r="R292" s="4"/>
      <c r="S292" s="4"/>
    </row>
    <row r="293" spans="1:19" s="14" customFormat="1" x14ac:dyDescent="0.2">
      <c r="A293" s="4"/>
      <c r="B293" s="32">
        <v>5231</v>
      </c>
      <c r="C293" s="26" t="s">
        <v>275</v>
      </c>
      <c r="D293" s="27">
        <v>0</v>
      </c>
      <c r="E293" s="34">
        <f t="shared" si="4"/>
        <v>0</v>
      </c>
      <c r="F293" s="33"/>
      <c r="G293" s="14" t="s">
        <v>162</v>
      </c>
      <c r="J293" s="4"/>
      <c r="K293" s="4"/>
      <c r="L293" s="4"/>
      <c r="M293" s="4"/>
      <c r="N293" s="4"/>
      <c r="O293" s="4"/>
      <c r="P293" s="4"/>
      <c r="Q293" s="4"/>
      <c r="R293" s="4"/>
      <c r="S293" s="4"/>
    </row>
    <row r="294" spans="1:19" s="14" customFormat="1" x14ac:dyDescent="0.2">
      <c r="A294" s="4"/>
      <c r="B294" s="32">
        <v>5232</v>
      </c>
      <c r="C294" s="26" t="s">
        <v>276</v>
      </c>
      <c r="D294" s="27">
        <v>0</v>
      </c>
      <c r="E294" s="34">
        <f t="shared" si="4"/>
        <v>0</v>
      </c>
      <c r="F294" s="33"/>
      <c r="G294" s="14" t="s">
        <v>162</v>
      </c>
      <c r="J294" s="4"/>
      <c r="K294" s="4"/>
      <c r="L294" s="4"/>
      <c r="M294" s="4"/>
      <c r="N294" s="4"/>
      <c r="O294" s="4"/>
      <c r="P294" s="4"/>
      <c r="Q294" s="4"/>
      <c r="R294" s="4"/>
      <c r="S294" s="4"/>
    </row>
    <row r="295" spans="1:19" s="14" customFormat="1" x14ac:dyDescent="0.2">
      <c r="A295" s="4"/>
      <c r="B295" s="32">
        <v>5240</v>
      </c>
      <c r="C295" s="26" t="s">
        <v>277</v>
      </c>
      <c r="D295" s="27">
        <f>SUM(D296:D299)</f>
        <v>0</v>
      </c>
      <c r="E295" s="34">
        <f t="shared" si="4"/>
        <v>0</v>
      </c>
      <c r="F295" s="33"/>
      <c r="J295" s="4"/>
      <c r="K295" s="4"/>
      <c r="L295" s="4"/>
      <c r="M295" s="4"/>
      <c r="N295" s="4"/>
      <c r="O295" s="4"/>
      <c r="P295" s="4"/>
      <c r="Q295" s="4"/>
      <c r="R295" s="4"/>
      <c r="S295" s="4"/>
    </row>
    <row r="296" spans="1:19" s="14" customFormat="1" x14ac:dyDescent="0.2">
      <c r="A296" s="4"/>
      <c r="B296" s="32">
        <v>5241</v>
      </c>
      <c r="C296" s="26" t="s">
        <v>278</v>
      </c>
      <c r="D296" s="27">
        <v>0</v>
      </c>
      <c r="E296" s="34">
        <f t="shared" si="4"/>
        <v>0</v>
      </c>
      <c r="F296" s="33"/>
      <c r="J296" s="4"/>
      <c r="K296" s="4"/>
      <c r="L296" s="4"/>
      <c r="M296" s="4"/>
      <c r="N296" s="4"/>
      <c r="O296" s="4"/>
      <c r="P296" s="4"/>
      <c r="Q296" s="4"/>
      <c r="R296" s="4"/>
      <c r="S296" s="4"/>
    </row>
    <row r="297" spans="1:19" s="14" customFormat="1" x14ac:dyDescent="0.2">
      <c r="A297" s="4"/>
      <c r="B297" s="32">
        <v>5242</v>
      </c>
      <c r="C297" s="26" t="s">
        <v>279</v>
      </c>
      <c r="D297" s="27">
        <v>0</v>
      </c>
      <c r="E297" s="34">
        <f t="shared" si="4"/>
        <v>0</v>
      </c>
      <c r="F297" s="33"/>
      <c r="J297" s="4"/>
      <c r="K297" s="4"/>
      <c r="L297" s="4"/>
      <c r="M297" s="4"/>
      <c r="N297" s="4"/>
      <c r="O297" s="4"/>
      <c r="P297" s="4"/>
      <c r="Q297" s="4"/>
      <c r="R297" s="4"/>
      <c r="S297" s="4"/>
    </row>
    <row r="298" spans="1:19" s="14" customFormat="1" x14ac:dyDescent="0.2">
      <c r="A298" s="4"/>
      <c r="B298" s="32">
        <v>5243</v>
      </c>
      <c r="C298" s="26" t="s">
        <v>280</v>
      </c>
      <c r="D298" s="27">
        <v>0</v>
      </c>
      <c r="E298" s="34">
        <f t="shared" si="4"/>
        <v>0</v>
      </c>
      <c r="F298" s="33"/>
      <c r="J298" s="4"/>
      <c r="K298" s="4"/>
      <c r="L298" s="4"/>
      <c r="M298" s="4"/>
      <c r="N298" s="4"/>
      <c r="O298" s="4"/>
      <c r="P298" s="4"/>
      <c r="Q298" s="4"/>
      <c r="R298" s="4"/>
      <c r="S298" s="4"/>
    </row>
    <row r="299" spans="1:19" s="14" customFormat="1" x14ac:dyDescent="0.2">
      <c r="A299" s="4"/>
      <c r="B299" s="32">
        <v>5244</v>
      </c>
      <c r="C299" s="26" t="s">
        <v>281</v>
      </c>
      <c r="D299" s="27">
        <v>0</v>
      </c>
      <c r="E299" s="34">
        <f t="shared" si="4"/>
        <v>0</v>
      </c>
      <c r="F299" s="33"/>
      <c r="J299" s="4"/>
      <c r="K299" s="4"/>
      <c r="L299" s="4"/>
      <c r="M299" s="4"/>
      <c r="N299" s="4"/>
      <c r="O299" s="4"/>
      <c r="P299" s="4"/>
      <c r="Q299" s="4"/>
      <c r="R299" s="4"/>
      <c r="S299" s="4"/>
    </row>
    <row r="300" spans="1:19" s="14" customFormat="1" x14ac:dyDescent="0.2">
      <c r="A300" s="4"/>
      <c r="B300" s="32">
        <v>5250</v>
      </c>
      <c r="C300" s="26" t="s">
        <v>215</v>
      </c>
      <c r="D300" s="27">
        <f>SUM(D301:D303)</f>
        <v>0</v>
      </c>
      <c r="E300" s="34">
        <f t="shared" si="4"/>
        <v>0</v>
      </c>
      <c r="F300" s="33"/>
      <c r="J300" s="4"/>
      <c r="K300" s="4"/>
      <c r="L300" s="4"/>
      <c r="M300" s="4"/>
      <c r="N300" s="4"/>
      <c r="O300" s="4"/>
      <c r="P300" s="4"/>
      <c r="Q300" s="4"/>
      <c r="R300" s="4"/>
      <c r="S300" s="4"/>
    </row>
    <row r="301" spans="1:19" s="14" customFormat="1" x14ac:dyDescent="0.2">
      <c r="A301" s="4"/>
      <c r="B301" s="32">
        <v>5251</v>
      </c>
      <c r="C301" s="26" t="s">
        <v>282</v>
      </c>
      <c r="D301" s="27">
        <v>0</v>
      </c>
      <c r="E301" s="34">
        <f t="shared" si="4"/>
        <v>0</v>
      </c>
      <c r="F301" s="33"/>
      <c r="J301" s="4"/>
      <c r="K301" s="4"/>
      <c r="L301" s="4"/>
      <c r="M301" s="4"/>
      <c r="N301" s="4"/>
      <c r="O301" s="4"/>
      <c r="P301" s="4"/>
      <c r="Q301" s="4"/>
      <c r="R301" s="4"/>
      <c r="S301" s="4"/>
    </row>
    <row r="302" spans="1:19" s="14" customFormat="1" x14ac:dyDescent="0.2">
      <c r="A302" s="4"/>
      <c r="B302" s="32">
        <v>5252</v>
      </c>
      <c r="C302" s="26" t="s">
        <v>283</v>
      </c>
      <c r="D302" s="27">
        <v>0</v>
      </c>
      <c r="E302" s="34">
        <f t="shared" si="4"/>
        <v>0</v>
      </c>
      <c r="F302" s="33"/>
      <c r="J302" s="4"/>
      <c r="K302" s="4"/>
      <c r="L302" s="4"/>
      <c r="M302" s="4"/>
      <c r="N302" s="4"/>
      <c r="O302" s="4"/>
      <c r="P302" s="4"/>
      <c r="Q302" s="4"/>
      <c r="R302" s="4"/>
      <c r="S302" s="4"/>
    </row>
    <row r="303" spans="1:19" s="14" customFormat="1" x14ac:dyDescent="0.2">
      <c r="A303" s="4"/>
      <c r="B303" s="32">
        <v>5259</v>
      </c>
      <c r="C303" s="26" t="s">
        <v>284</v>
      </c>
      <c r="D303" s="27">
        <v>0</v>
      </c>
      <c r="E303" s="34">
        <f t="shared" si="4"/>
        <v>0</v>
      </c>
      <c r="F303" s="33"/>
      <c r="J303" s="4"/>
      <c r="K303" s="4"/>
      <c r="L303" s="4"/>
      <c r="M303" s="4"/>
      <c r="N303" s="4"/>
      <c r="O303" s="4"/>
      <c r="P303" s="4"/>
      <c r="Q303" s="4"/>
      <c r="R303" s="4"/>
      <c r="S303" s="4"/>
    </row>
    <row r="304" spans="1:19" s="14" customFormat="1" x14ac:dyDescent="0.2">
      <c r="A304" s="4"/>
      <c r="B304" s="32">
        <v>5260</v>
      </c>
      <c r="C304" s="26" t="s">
        <v>285</v>
      </c>
      <c r="D304" s="27">
        <f>SUM(D305:D306)</f>
        <v>0</v>
      </c>
      <c r="E304" s="34">
        <f t="shared" si="4"/>
        <v>0</v>
      </c>
      <c r="F304" s="33"/>
      <c r="J304" s="4"/>
      <c r="K304" s="4"/>
      <c r="L304" s="4"/>
      <c r="M304" s="4"/>
      <c r="N304" s="4"/>
      <c r="O304" s="4"/>
      <c r="P304" s="4"/>
      <c r="Q304" s="4"/>
      <c r="R304" s="4"/>
      <c r="S304" s="4"/>
    </row>
    <row r="305" spans="1:19" s="14" customFormat="1" x14ac:dyDescent="0.2">
      <c r="A305" s="4"/>
      <c r="B305" s="32">
        <v>5261</v>
      </c>
      <c r="C305" s="26" t="s">
        <v>286</v>
      </c>
      <c r="D305" s="27">
        <v>0</v>
      </c>
      <c r="E305" s="34">
        <f t="shared" si="4"/>
        <v>0</v>
      </c>
      <c r="F305" s="33"/>
      <c r="J305" s="4"/>
      <c r="K305" s="4"/>
      <c r="L305" s="4"/>
      <c r="M305" s="4"/>
      <c r="N305" s="4"/>
      <c r="O305" s="4"/>
      <c r="P305" s="4"/>
      <c r="Q305" s="4"/>
      <c r="R305" s="4"/>
      <c r="S305" s="4"/>
    </row>
    <row r="306" spans="1:19" s="14" customFormat="1" x14ac:dyDescent="0.2">
      <c r="A306" s="4"/>
      <c r="B306" s="32">
        <v>5262</v>
      </c>
      <c r="C306" s="26" t="s">
        <v>287</v>
      </c>
      <c r="D306" s="27">
        <v>0</v>
      </c>
      <c r="E306" s="34">
        <f t="shared" si="4"/>
        <v>0</v>
      </c>
      <c r="F306" s="33"/>
      <c r="J306" s="4"/>
      <c r="K306" s="4"/>
      <c r="L306" s="4"/>
      <c r="M306" s="4"/>
      <c r="N306" s="4"/>
      <c r="O306" s="4"/>
      <c r="P306" s="4"/>
      <c r="Q306" s="4"/>
      <c r="R306" s="4"/>
      <c r="S306" s="4"/>
    </row>
    <row r="307" spans="1:19" s="14" customFormat="1" x14ac:dyDescent="0.2">
      <c r="A307" s="4"/>
      <c r="B307" s="32">
        <v>5270</v>
      </c>
      <c r="C307" s="26" t="s">
        <v>288</v>
      </c>
      <c r="D307" s="27">
        <f>SUM(D308)</f>
        <v>0</v>
      </c>
      <c r="E307" s="34">
        <f t="shared" si="4"/>
        <v>0</v>
      </c>
      <c r="F307" s="33"/>
      <c r="J307" s="4"/>
      <c r="K307" s="4"/>
      <c r="L307" s="4"/>
      <c r="M307" s="4"/>
      <c r="N307" s="4"/>
      <c r="O307" s="4"/>
      <c r="P307" s="4"/>
      <c r="Q307" s="4"/>
      <c r="R307" s="4"/>
      <c r="S307" s="4"/>
    </row>
    <row r="308" spans="1:19" s="14" customFormat="1" x14ac:dyDescent="0.2">
      <c r="A308" s="4"/>
      <c r="B308" s="32">
        <v>5271</v>
      </c>
      <c r="C308" s="26" t="s">
        <v>289</v>
      </c>
      <c r="D308" s="27">
        <v>0</v>
      </c>
      <c r="E308" s="34">
        <f t="shared" si="4"/>
        <v>0</v>
      </c>
      <c r="F308" s="33"/>
      <c r="G308" s="14" t="s">
        <v>162</v>
      </c>
      <c r="J308" s="4"/>
      <c r="K308" s="4"/>
      <c r="L308" s="4"/>
      <c r="M308" s="4"/>
      <c r="N308" s="4"/>
      <c r="O308" s="4"/>
      <c r="P308" s="4"/>
      <c r="Q308" s="4"/>
      <c r="R308" s="4"/>
      <c r="S308" s="4"/>
    </row>
    <row r="309" spans="1:19" s="14" customFormat="1" x14ac:dyDescent="0.2">
      <c r="A309" s="4"/>
      <c r="B309" s="32">
        <v>5280</v>
      </c>
      <c r="C309" s="26" t="s">
        <v>290</v>
      </c>
      <c r="D309" s="27">
        <f>SUM(D310:D314)</f>
        <v>0</v>
      </c>
      <c r="E309" s="34">
        <f t="shared" si="4"/>
        <v>0</v>
      </c>
      <c r="F309" s="33"/>
      <c r="G309" s="14" t="s">
        <v>162</v>
      </c>
      <c r="J309" s="4"/>
      <c r="K309" s="4"/>
      <c r="L309" s="4"/>
      <c r="M309" s="4"/>
      <c r="N309" s="4"/>
      <c r="O309" s="4"/>
      <c r="P309" s="4"/>
      <c r="Q309" s="4"/>
      <c r="R309" s="4"/>
      <c r="S309" s="4"/>
    </row>
    <row r="310" spans="1:19" s="14" customFormat="1" x14ac:dyDescent="0.2">
      <c r="A310" s="4"/>
      <c r="B310" s="32">
        <v>5281</v>
      </c>
      <c r="C310" s="26" t="s">
        <v>291</v>
      </c>
      <c r="D310" s="27">
        <v>0</v>
      </c>
      <c r="E310" s="34">
        <f t="shared" si="4"/>
        <v>0</v>
      </c>
      <c r="F310" s="33"/>
      <c r="G310" s="14" t="s">
        <v>162</v>
      </c>
      <c r="J310" s="4"/>
      <c r="K310" s="4"/>
      <c r="L310" s="4"/>
      <c r="M310" s="4"/>
      <c r="N310" s="4"/>
      <c r="O310" s="4"/>
      <c r="P310" s="4"/>
      <c r="Q310" s="4"/>
      <c r="R310" s="4"/>
      <c r="S310" s="4"/>
    </row>
    <row r="311" spans="1:19" s="14" customFormat="1" x14ac:dyDescent="0.2">
      <c r="A311" s="4"/>
      <c r="B311" s="32">
        <v>5282</v>
      </c>
      <c r="C311" s="26" t="s">
        <v>292</v>
      </c>
      <c r="D311" s="27">
        <v>0</v>
      </c>
      <c r="E311" s="34">
        <f t="shared" si="4"/>
        <v>0</v>
      </c>
      <c r="F311" s="33"/>
      <c r="G311" s="14" t="s">
        <v>162</v>
      </c>
      <c r="J311" s="4"/>
      <c r="K311" s="4"/>
      <c r="L311" s="4"/>
      <c r="M311" s="4"/>
      <c r="N311" s="4"/>
      <c r="O311" s="4"/>
      <c r="P311" s="4"/>
      <c r="Q311" s="4"/>
      <c r="R311" s="4"/>
      <c r="S311" s="4"/>
    </row>
    <row r="312" spans="1:19" s="14" customFormat="1" x14ac:dyDescent="0.2">
      <c r="A312" s="4"/>
      <c r="B312" s="32">
        <v>5283</v>
      </c>
      <c r="C312" s="26" t="s">
        <v>293</v>
      </c>
      <c r="D312" s="27">
        <v>0</v>
      </c>
      <c r="E312" s="34">
        <f t="shared" si="4"/>
        <v>0</v>
      </c>
      <c r="F312" s="33"/>
      <c r="G312" s="14" t="s">
        <v>162</v>
      </c>
      <c r="J312" s="4"/>
      <c r="K312" s="4"/>
      <c r="L312" s="4"/>
      <c r="M312" s="4"/>
      <c r="N312" s="4"/>
      <c r="O312" s="4"/>
      <c r="P312" s="4"/>
      <c r="Q312" s="4"/>
      <c r="R312" s="4"/>
      <c r="S312" s="4"/>
    </row>
    <row r="313" spans="1:19" s="14" customFormat="1" x14ac:dyDescent="0.2">
      <c r="A313" s="4"/>
      <c r="B313" s="32">
        <v>5284</v>
      </c>
      <c r="C313" s="26" t="s">
        <v>294</v>
      </c>
      <c r="D313" s="27">
        <v>0</v>
      </c>
      <c r="E313" s="34">
        <f t="shared" si="4"/>
        <v>0</v>
      </c>
      <c r="F313" s="33"/>
      <c r="G313" s="14" t="s">
        <v>162</v>
      </c>
      <c r="J313" s="4"/>
      <c r="K313" s="4"/>
      <c r="L313" s="4"/>
      <c r="M313" s="4"/>
      <c r="N313" s="4"/>
      <c r="O313" s="4"/>
      <c r="P313" s="4"/>
      <c r="Q313" s="4"/>
      <c r="R313" s="4"/>
      <c r="S313" s="4"/>
    </row>
    <row r="314" spans="1:19" s="14" customFormat="1" x14ac:dyDescent="0.2">
      <c r="A314" s="4"/>
      <c r="B314" s="32">
        <v>5285</v>
      </c>
      <c r="C314" s="26" t="s">
        <v>295</v>
      </c>
      <c r="D314" s="27">
        <v>0</v>
      </c>
      <c r="E314" s="34">
        <f t="shared" si="4"/>
        <v>0</v>
      </c>
      <c r="F314" s="33"/>
      <c r="G314" s="14" t="s">
        <v>162</v>
      </c>
      <c r="J314" s="4"/>
      <c r="K314" s="4"/>
      <c r="L314" s="4"/>
      <c r="M314" s="4"/>
      <c r="N314" s="4"/>
      <c r="O314" s="4"/>
      <c r="P314" s="4"/>
      <c r="Q314" s="4"/>
      <c r="R314" s="4"/>
      <c r="S314" s="4"/>
    </row>
    <row r="315" spans="1:19" s="14" customFormat="1" x14ac:dyDescent="0.2">
      <c r="A315" s="4"/>
      <c r="B315" s="32">
        <v>5290</v>
      </c>
      <c r="C315" s="26" t="s">
        <v>296</v>
      </c>
      <c r="D315" s="27">
        <f>SUM(D316:D317)</f>
        <v>0</v>
      </c>
      <c r="E315" s="34">
        <f t="shared" si="4"/>
        <v>0</v>
      </c>
      <c r="F315" s="33"/>
      <c r="G315" s="14" t="s">
        <v>162</v>
      </c>
      <c r="J315" s="4"/>
      <c r="K315" s="4"/>
      <c r="L315" s="4"/>
      <c r="M315" s="4"/>
      <c r="N315" s="4"/>
      <c r="O315" s="4"/>
      <c r="P315" s="4"/>
      <c r="Q315" s="4"/>
      <c r="R315" s="4"/>
      <c r="S315" s="4"/>
    </row>
    <row r="316" spans="1:19" s="14" customFormat="1" x14ac:dyDescent="0.2">
      <c r="A316" s="4"/>
      <c r="B316" s="32">
        <v>5291</v>
      </c>
      <c r="C316" s="26" t="s">
        <v>297</v>
      </c>
      <c r="D316" s="27">
        <v>0</v>
      </c>
      <c r="E316" s="34">
        <f t="shared" si="4"/>
        <v>0</v>
      </c>
      <c r="F316" s="33"/>
      <c r="G316" s="14" t="s">
        <v>162</v>
      </c>
      <c r="J316" s="4"/>
      <c r="K316" s="4"/>
      <c r="L316" s="4"/>
      <c r="M316" s="4"/>
      <c r="N316" s="4"/>
      <c r="O316" s="4"/>
      <c r="P316" s="4"/>
      <c r="Q316" s="4"/>
      <c r="R316" s="4"/>
      <c r="S316" s="4"/>
    </row>
    <row r="317" spans="1:19" s="14" customFormat="1" x14ac:dyDescent="0.2">
      <c r="A317" s="4"/>
      <c r="B317" s="32">
        <v>5292</v>
      </c>
      <c r="C317" s="26" t="s">
        <v>298</v>
      </c>
      <c r="D317" s="27">
        <v>0</v>
      </c>
      <c r="E317" s="34">
        <f t="shared" si="4"/>
        <v>0</v>
      </c>
      <c r="F317" s="33"/>
      <c r="G317" s="14" t="s">
        <v>162</v>
      </c>
      <c r="J317" s="4"/>
      <c r="K317" s="4"/>
      <c r="L317" s="4"/>
      <c r="M317" s="4"/>
      <c r="N317" s="4"/>
      <c r="O317" s="4"/>
      <c r="P317" s="4"/>
      <c r="Q317" s="4"/>
      <c r="R317" s="4"/>
      <c r="S317" s="4"/>
    </row>
    <row r="318" spans="1:19" s="14" customFormat="1" x14ac:dyDescent="0.2">
      <c r="A318" s="4"/>
      <c r="B318" s="32">
        <v>5300</v>
      </c>
      <c r="C318" s="26" t="s">
        <v>299</v>
      </c>
      <c r="D318" s="27">
        <f>D319+D322+D325</f>
        <v>0</v>
      </c>
      <c r="E318" s="34">
        <f t="shared" si="4"/>
        <v>0</v>
      </c>
      <c r="F318" s="33"/>
      <c r="G318" s="14" t="s">
        <v>162</v>
      </c>
      <c r="J318" s="4"/>
      <c r="K318" s="4"/>
      <c r="L318" s="4"/>
      <c r="M318" s="4"/>
      <c r="N318" s="4"/>
      <c r="O318" s="4"/>
      <c r="P318" s="4"/>
      <c r="Q318" s="4"/>
      <c r="R318" s="4"/>
      <c r="S318" s="4"/>
    </row>
    <row r="319" spans="1:19" s="14" customFormat="1" x14ac:dyDescent="0.2">
      <c r="A319" s="4"/>
      <c r="B319" s="32">
        <v>5310</v>
      </c>
      <c r="C319" s="26" t="s">
        <v>207</v>
      </c>
      <c r="D319" s="27">
        <f>D320+D321</f>
        <v>0</v>
      </c>
      <c r="E319" s="34">
        <f t="shared" si="4"/>
        <v>0</v>
      </c>
      <c r="F319" s="33"/>
      <c r="G319" s="14" t="s">
        <v>162</v>
      </c>
      <c r="J319" s="4"/>
      <c r="K319" s="4"/>
      <c r="L319" s="4"/>
      <c r="M319" s="4"/>
      <c r="N319" s="4"/>
      <c r="O319" s="4"/>
      <c r="P319" s="4"/>
      <c r="Q319" s="4"/>
      <c r="R319" s="4"/>
      <c r="S319" s="4"/>
    </row>
    <row r="320" spans="1:19" s="14" customFormat="1" x14ac:dyDescent="0.2">
      <c r="A320" s="4"/>
      <c r="B320" s="32">
        <v>5311</v>
      </c>
      <c r="C320" s="26" t="s">
        <v>300</v>
      </c>
      <c r="D320" s="27">
        <v>0</v>
      </c>
      <c r="E320" s="34">
        <f t="shared" si="4"/>
        <v>0</v>
      </c>
      <c r="F320" s="33"/>
      <c r="G320" s="14" t="s">
        <v>162</v>
      </c>
      <c r="J320" s="4"/>
      <c r="K320" s="4"/>
      <c r="L320" s="4"/>
      <c r="M320" s="4"/>
      <c r="N320" s="4"/>
      <c r="O320" s="4"/>
      <c r="P320" s="4"/>
      <c r="Q320" s="4"/>
      <c r="R320" s="4"/>
      <c r="S320" s="4"/>
    </row>
    <row r="321" spans="1:19" s="14" customFormat="1" x14ac:dyDescent="0.2">
      <c r="A321" s="4"/>
      <c r="B321" s="32">
        <v>5312</v>
      </c>
      <c r="C321" s="26" t="s">
        <v>301</v>
      </c>
      <c r="D321" s="27">
        <v>0</v>
      </c>
      <c r="E321" s="34">
        <f t="shared" si="4"/>
        <v>0</v>
      </c>
      <c r="F321" s="33"/>
      <c r="G321" s="14" t="s">
        <v>162</v>
      </c>
      <c r="J321" s="4"/>
      <c r="K321" s="4"/>
      <c r="L321" s="4"/>
      <c r="M321" s="4"/>
      <c r="N321" s="4"/>
      <c r="O321" s="4"/>
      <c r="P321" s="4"/>
      <c r="Q321" s="4"/>
      <c r="R321" s="4"/>
      <c r="S321" s="4"/>
    </row>
    <row r="322" spans="1:19" s="14" customFormat="1" x14ac:dyDescent="0.2">
      <c r="A322" s="4"/>
      <c r="B322" s="32">
        <v>5320</v>
      </c>
      <c r="C322" s="26" t="s">
        <v>208</v>
      </c>
      <c r="D322" s="27">
        <f>SUM(D323:D324)</f>
        <v>0</v>
      </c>
      <c r="E322" s="34">
        <f t="shared" si="4"/>
        <v>0</v>
      </c>
      <c r="F322" s="33"/>
      <c r="G322" s="14" t="s">
        <v>162</v>
      </c>
      <c r="J322" s="4"/>
      <c r="K322" s="4"/>
      <c r="L322" s="4"/>
      <c r="M322" s="4"/>
      <c r="N322" s="4"/>
      <c r="O322" s="4"/>
      <c r="P322" s="4"/>
      <c r="Q322" s="4"/>
      <c r="R322" s="4"/>
      <c r="S322" s="4"/>
    </row>
    <row r="323" spans="1:19" s="14" customFormat="1" x14ac:dyDescent="0.2">
      <c r="A323" s="4"/>
      <c r="B323" s="32">
        <v>5321</v>
      </c>
      <c r="C323" s="26" t="s">
        <v>302</v>
      </c>
      <c r="D323" s="27">
        <v>0</v>
      </c>
      <c r="E323" s="34">
        <f t="shared" ref="E323:E378" si="5">(D323/$D$256)*100%</f>
        <v>0</v>
      </c>
      <c r="F323" s="33"/>
      <c r="G323" s="14" t="s">
        <v>162</v>
      </c>
      <c r="J323" s="4"/>
      <c r="K323" s="4"/>
      <c r="L323" s="4"/>
      <c r="M323" s="4"/>
      <c r="N323" s="4"/>
      <c r="O323" s="4"/>
      <c r="P323" s="4"/>
      <c r="Q323" s="4"/>
      <c r="R323" s="4"/>
      <c r="S323" s="4"/>
    </row>
    <row r="324" spans="1:19" s="14" customFormat="1" x14ac:dyDescent="0.2">
      <c r="A324" s="4"/>
      <c r="B324" s="32">
        <v>5322</v>
      </c>
      <c r="C324" s="26" t="s">
        <v>303</v>
      </c>
      <c r="D324" s="27">
        <v>0</v>
      </c>
      <c r="E324" s="34">
        <f t="shared" si="5"/>
        <v>0</v>
      </c>
      <c r="F324" s="33"/>
      <c r="G324" s="14" t="s">
        <v>162</v>
      </c>
      <c r="J324" s="4"/>
      <c r="K324" s="4"/>
      <c r="L324" s="4"/>
      <c r="M324" s="4"/>
      <c r="N324" s="4"/>
      <c r="O324" s="4"/>
      <c r="P324" s="4"/>
      <c r="Q324" s="4"/>
      <c r="R324" s="4"/>
      <c r="S324" s="4"/>
    </row>
    <row r="325" spans="1:19" s="14" customFormat="1" x14ac:dyDescent="0.2">
      <c r="A325" s="4"/>
      <c r="B325" s="32">
        <v>5330</v>
      </c>
      <c r="C325" s="26" t="s">
        <v>209</v>
      </c>
      <c r="D325" s="27">
        <f>SUM(D326:D327)</f>
        <v>0</v>
      </c>
      <c r="E325" s="34">
        <f t="shared" si="5"/>
        <v>0</v>
      </c>
      <c r="F325" s="33"/>
      <c r="G325" s="14" t="s">
        <v>162</v>
      </c>
      <c r="J325" s="4"/>
      <c r="K325" s="4"/>
      <c r="L325" s="4"/>
      <c r="M325" s="4"/>
      <c r="N325" s="4"/>
      <c r="O325" s="4"/>
      <c r="P325" s="4"/>
      <c r="Q325" s="4"/>
      <c r="R325" s="4"/>
      <c r="S325" s="4"/>
    </row>
    <row r="326" spans="1:19" s="14" customFormat="1" x14ac:dyDescent="0.2">
      <c r="A326" s="4"/>
      <c r="B326" s="32">
        <v>5331</v>
      </c>
      <c r="C326" s="26" t="s">
        <v>304</v>
      </c>
      <c r="D326" s="27">
        <v>0</v>
      </c>
      <c r="E326" s="34">
        <f t="shared" si="5"/>
        <v>0</v>
      </c>
      <c r="F326" s="33"/>
      <c r="J326" s="4"/>
      <c r="K326" s="4"/>
      <c r="L326" s="4"/>
      <c r="M326" s="4"/>
      <c r="N326" s="4"/>
      <c r="O326" s="4"/>
      <c r="P326" s="4"/>
      <c r="Q326" s="4"/>
      <c r="R326" s="4"/>
      <c r="S326" s="4"/>
    </row>
    <row r="327" spans="1:19" s="14" customFormat="1" x14ac:dyDescent="0.2">
      <c r="A327" s="4"/>
      <c r="B327" s="32">
        <v>5332</v>
      </c>
      <c r="C327" s="26" t="s">
        <v>305</v>
      </c>
      <c r="D327" s="27">
        <v>0</v>
      </c>
      <c r="E327" s="34">
        <f t="shared" si="5"/>
        <v>0</v>
      </c>
      <c r="F327" s="33"/>
      <c r="J327" s="4"/>
      <c r="K327" s="4"/>
      <c r="L327" s="4"/>
      <c r="M327" s="4"/>
      <c r="N327" s="4"/>
      <c r="O327" s="4"/>
      <c r="P327" s="4"/>
      <c r="Q327" s="4"/>
      <c r="R327" s="4"/>
      <c r="S327" s="4"/>
    </row>
    <row r="328" spans="1:19" s="14" customFormat="1" x14ac:dyDescent="0.2">
      <c r="A328" s="4"/>
      <c r="B328" s="32">
        <v>5400</v>
      </c>
      <c r="C328" s="26" t="s">
        <v>306</v>
      </c>
      <c r="D328" s="27">
        <f>D329+D332+D335+D338+D340</f>
        <v>0</v>
      </c>
      <c r="E328" s="34">
        <f t="shared" si="5"/>
        <v>0</v>
      </c>
      <c r="F328" s="33"/>
      <c r="J328" s="4"/>
      <c r="K328" s="4"/>
      <c r="L328" s="4"/>
      <c r="M328" s="4"/>
      <c r="N328" s="4"/>
      <c r="O328" s="4"/>
      <c r="P328" s="4"/>
      <c r="Q328" s="4"/>
      <c r="R328" s="4"/>
      <c r="S328" s="4"/>
    </row>
    <row r="329" spans="1:19" s="14" customFormat="1" x14ac:dyDescent="0.2">
      <c r="A329" s="4"/>
      <c r="B329" s="32">
        <v>5410</v>
      </c>
      <c r="C329" s="26" t="s">
        <v>307</v>
      </c>
      <c r="D329" s="27">
        <f>SUM(D330:D331)</f>
        <v>0</v>
      </c>
      <c r="E329" s="34">
        <f t="shared" si="5"/>
        <v>0</v>
      </c>
      <c r="F329" s="33"/>
      <c r="J329" s="4"/>
      <c r="K329" s="4"/>
      <c r="L329" s="4"/>
      <c r="M329" s="4"/>
      <c r="N329" s="4"/>
      <c r="O329" s="4"/>
      <c r="P329" s="4"/>
      <c r="Q329" s="4"/>
      <c r="R329" s="4"/>
      <c r="S329" s="4"/>
    </row>
    <row r="330" spans="1:19" s="14" customFormat="1" x14ac:dyDescent="0.2">
      <c r="A330" s="4"/>
      <c r="B330" s="32">
        <v>5411</v>
      </c>
      <c r="C330" s="26" t="s">
        <v>308</v>
      </c>
      <c r="D330" s="27">
        <v>0</v>
      </c>
      <c r="E330" s="34">
        <f t="shared" si="5"/>
        <v>0</v>
      </c>
      <c r="F330" s="33"/>
      <c r="J330" s="4"/>
      <c r="K330" s="4"/>
      <c r="L330" s="4"/>
      <c r="M330" s="4"/>
      <c r="N330" s="4"/>
      <c r="O330" s="4"/>
      <c r="P330" s="4"/>
      <c r="Q330" s="4"/>
      <c r="R330" s="4"/>
      <c r="S330" s="4"/>
    </row>
    <row r="331" spans="1:19" s="14" customFormat="1" x14ac:dyDescent="0.2">
      <c r="A331" s="4"/>
      <c r="B331" s="32">
        <v>5412</v>
      </c>
      <c r="C331" s="26" t="s">
        <v>309</v>
      </c>
      <c r="D331" s="27">
        <v>0</v>
      </c>
      <c r="E331" s="34">
        <f t="shared" si="5"/>
        <v>0</v>
      </c>
      <c r="F331" s="33"/>
      <c r="J331" s="4"/>
      <c r="K331" s="4"/>
      <c r="L331" s="4"/>
      <c r="M331" s="4"/>
      <c r="N331" s="4"/>
      <c r="O331" s="4"/>
      <c r="P331" s="4"/>
      <c r="Q331" s="4"/>
      <c r="R331" s="4"/>
      <c r="S331" s="4"/>
    </row>
    <row r="332" spans="1:19" s="14" customFormat="1" x14ac:dyDescent="0.2">
      <c r="A332" s="4"/>
      <c r="B332" s="32">
        <v>5420</v>
      </c>
      <c r="C332" s="26" t="s">
        <v>310</v>
      </c>
      <c r="D332" s="27">
        <f>SUM(D333:D334)</f>
        <v>0</v>
      </c>
      <c r="E332" s="34">
        <f t="shared" si="5"/>
        <v>0</v>
      </c>
      <c r="F332" s="33"/>
      <c r="J332" s="4"/>
      <c r="K332" s="4"/>
      <c r="L332" s="4"/>
      <c r="M332" s="4"/>
      <c r="N332" s="4"/>
      <c r="O332" s="4"/>
      <c r="P332" s="4"/>
      <c r="Q332" s="4"/>
      <c r="R332" s="4"/>
      <c r="S332" s="4"/>
    </row>
    <row r="333" spans="1:19" s="14" customFormat="1" x14ac:dyDescent="0.2">
      <c r="A333" s="4"/>
      <c r="B333" s="32">
        <v>5421</v>
      </c>
      <c r="C333" s="26" t="s">
        <v>311</v>
      </c>
      <c r="D333" s="27">
        <v>0</v>
      </c>
      <c r="E333" s="34">
        <f t="shared" si="5"/>
        <v>0</v>
      </c>
      <c r="F333" s="33"/>
      <c r="J333" s="4"/>
      <c r="K333" s="4"/>
      <c r="L333" s="4"/>
      <c r="M333" s="4"/>
      <c r="N333" s="4"/>
      <c r="O333" s="4"/>
      <c r="P333" s="4"/>
      <c r="Q333" s="4"/>
      <c r="R333" s="4"/>
      <c r="S333" s="4"/>
    </row>
    <row r="334" spans="1:19" s="14" customFormat="1" x14ac:dyDescent="0.2">
      <c r="A334" s="4"/>
      <c r="B334" s="32">
        <v>5422</v>
      </c>
      <c r="C334" s="26" t="s">
        <v>312</v>
      </c>
      <c r="D334" s="27">
        <v>0</v>
      </c>
      <c r="E334" s="34">
        <f t="shared" si="5"/>
        <v>0</v>
      </c>
      <c r="F334" s="33"/>
      <c r="J334" s="4"/>
      <c r="K334" s="4"/>
      <c r="L334" s="4"/>
      <c r="M334" s="4"/>
      <c r="N334" s="4"/>
      <c r="O334" s="4"/>
      <c r="P334" s="4"/>
      <c r="Q334" s="4"/>
      <c r="R334" s="4"/>
      <c r="S334" s="4"/>
    </row>
    <row r="335" spans="1:19" s="14" customFormat="1" x14ac:dyDescent="0.2">
      <c r="A335" s="4"/>
      <c r="B335" s="32">
        <v>5430</v>
      </c>
      <c r="C335" s="26" t="s">
        <v>313</v>
      </c>
      <c r="D335" s="27">
        <f>SUM(D336:D337)</f>
        <v>0</v>
      </c>
      <c r="E335" s="34">
        <f t="shared" si="5"/>
        <v>0</v>
      </c>
      <c r="F335" s="33"/>
      <c r="J335" s="4"/>
      <c r="K335" s="4"/>
      <c r="L335" s="4"/>
      <c r="M335" s="4"/>
      <c r="N335" s="4"/>
      <c r="O335" s="4"/>
      <c r="P335" s="4"/>
      <c r="Q335" s="4"/>
      <c r="R335" s="4"/>
      <c r="S335" s="4"/>
    </row>
    <row r="336" spans="1:19" s="14" customFormat="1" x14ac:dyDescent="0.2">
      <c r="A336" s="4"/>
      <c r="B336" s="32">
        <v>5431</v>
      </c>
      <c r="C336" s="26" t="s">
        <v>314</v>
      </c>
      <c r="D336" s="27">
        <v>0</v>
      </c>
      <c r="E336" s="34">
        <f t="shared" si="5"/>
        <v>0</v>
      </c>
      <c r="F336" s="33"/>
      <c r="J336" s="4"/>
      <c r="K336" s="4"/>
      <c r="L336" s="4"/>
      <c r="M336" s="4"/>
      <c r="N336" s="4"/>
      <c r="O336" s="4"/>
      <c r="P336" s="4"/>
      <c r="Q336" s="4"/>
      <c r="R336" s="4"/>
      <c r="S336" s="4"/>
    </row>
    <row r="337" spans="1:19" s="14" customFormat="1" x14ac:dyDescent="0.2">
      <c r="A337" s="4"/>
      <c r="B337" s="32">
        <v>5432</v>
      </c>
      <c r="C337" s="26" t="s">
        <v>315</v>
      </c>
      <c r="D337" s="27">
        <v>0</v>
      </c>
      <c r="E337" s="34">
        <f t="shared" si="5"/>
        <v>0</v>
      </c>
      <c r="F337" s="33"/>
      <c r="J337" s="4"/>
      <c r="K337" s="4"/>
      <c r="L337" s="4"/>
      <c r="M337" s="4"/>
      <c r="N337" s="4"/>
      <c r="O337" s="4"/>
      <c r="P337" s="4"/>
      <c r="Q337" s="4"/>
      <c r="R337" s="4"/>
      <c r="S337" s="4"/>
    </row>
    <row r="338" spans="1:19" s="14" customFormat="1" x14ac:dyDescent="0.2">
      <c r="A338" s="4"/>
      <c r="B338" s="32">
        <v>5440</v>
      </c>
      <c r="C338" s="26" t="s">
        <v>316</v>
      </c>
      <c r="D338" s="27">
        <f>SUM(D339)</f>
        <v>0</v>
      </c>
      <c r="E338" s="34">
        <f t="shared" si="5"/>
        <v>0</v>
      </c>
      <c r="F338" s="33"/>
      <c r="J338" s="4"/>
      <c r="K338" s="4"/>
      <c r="L338" s="4"/>
      <c r="M338" s="4"/>
      <c r="N338" s="4"/>
      <c r="O338" s="4"/>
      <c r="P338" s="4"/>
      <c r="Q338" s="4"/>
      <c r="R338" s="4"/>
      <c r="S338" s="4"/>
    </row>
    <row r="339" spans="1:19" s="14" customFormat="1" x14ac:dyDescent="0.2">
      <c r="A339" s="4"/>
      <c r="B339" s="32">
        <v>5441</v>
      </c>
      <c r="C339" s="26" t="s">
        <v>316</v>
      </c>
      <c r="D339" s="27">
        <v>0</v>
      </c>
      <c r="E339" s="34">
        <f t="shared" si="5"/>
        <v>0</v>
      </c>
      <c r="F339" s="33"/>
      <c r="J339" s="4"/>
      <c r="K339" s="4"/>
      <c r="L339" s="4"/>
      <c r="M339" s="4"/>
      <c r="N339" s="4"/>
      <c r="O339" s="4"/>
      <c r="P339" s="4"/>
      <c r="Q339" s="4"/>
      <c r="R339" s="4"/>
      <c r="S339" s="4"/>
    </row>
    <row r="340" spans="1:19" s="14" customFormat="1" x14ac:dyDescent="0.2">
      <c r="A340" s="4"/>
      <c r="B340" s="32">
        <v>5450</v>
      </c>
      <c r="C340" s="26" t="s">
        <v>317</v>
      </c>
      <c r="D340" s="27">
        <f>SUM(D341:D342)</f>
        <v>0</v>
      </c>
      <c r="E340" s="34">
        <f t="shared" si="5"/>
        <v>0</v>
      </c>
      <c r="F340" s="33"/>
      <c r="J340" s="4"/>
      <c r="K340" s="4"/>
      <c r="L340" s="4"/>
      <c r="M340" s="4"/>
      <c r="N340" s="4"/>
      <c r="O340" s="4"/>
      <c r="P340" s="4"/>
      <c r="Q340" s="4"/>
      <c r="R340" s="4"/>
      <c r="S340" s="4"/>
    </row>
    <row r="341" spans="1:19" s="14" customFormat="1" x14ac:dyDescent="0.2">
      <c r="A341" s="4"/>
      <c r="B341" s="32">
        <v>5451</v>
      </c>
      <c r="C341" s="26" t="s">
        <v>318</v>
      </c>
      <c r="D341" s="27">
        <v>0</v>
      </c>
      <c r="E341" s="34">
        <f t="shared" si="5"/>
        <v>0</v>
      </c>
      <c r="F341" s="33"/>
      <c r="J341" s="4"/>
      <c r="K341" s="4"/>
      <c r="L341" s="4"/>
      <c r="M341" s="4"/>
      <c r="N341" s="4"/>
      <c r="O341" s="4"/>
      <c r="P341" s="4"/>
      <c r="Q341" s="4"/>
      <c r="R341" s="4"/>
      <c r="S341" s="4"/>
    </row>
    <row r="342" spans="1:19" s="14" customFormat="1" x14ac:dyDescent="0.2">
      <c r="A342" s="4"/>
      <c r="B342" s="32">
        <v>5452</v>
      </c>
      <c r="C342" s="26" t="s">
        <v>319</v>
      </c>
      <c r="D342" s="27">
        <v>0</v>
      </c>
      <c r="E342" s="34">
        <f t="shared" si="5"/>
        <v>0</v>
      </c>
      <c r="F342" s="33"/>
      <c r="G342" s="14" t="s">
        <v>162</v>
      </c>
      <c r="J342" s="4"/>
      <c r="K342" s="4"/>
      <c r="L342" s="4"/>
      <c r="M342" s="4"/>
      <c r="N342" s="4"/>
      <c r="O342" s="4"/>
      <c r="P342" s="4"/>
      <c r="Q342" s="4"/>
      <c r="R342" s="4"/>
      <c r="S342" s="4"/>
    </row>
    <row r="343" spans="1:19" s="14" customFormat="1" x14ac:dyDescent="0.2">
      <c r="A343" s="4"/>
      <c r="B343" s="32">
        <v>5500</v>
      </c>
      <c r="C343" s="26" t="s">
        <v>320</v>
      </c>
      <c r="D343" s="27">
        <f>D344+D353+D356+D362+D364+D366</f>
        <v>101638.04</v>
      </c>
      <c r="E343" s="34">
        <f t="shared" si="5"/>
        <v>5.6070621747692233E-4</v>
      </c>
      <c r="F343" s="33"/>
      <c r="G343" s="14" t="s">
        <v>162</v>
      </c>
      <c r="J343" s="4"/>
      <c r="K343" s="4"/>
      <c r="L343" s="4"/>
      <c r="M343" s="4"/>
      <c r="N343" s="4"/>
      <c r="O343" s="4"/>
      <c r="P343" s="4"/>
      <c r="Q343" s="4"/>
      <c r="R343" s="4"/>
      <c r="S343" s="4"/>
    </row>
    <row r="344" spans="1:19" s="14" customFormat="1" x14ac:dyDescent="0.2">
      <c r="A344" s="4"/>
      <c r="B344" s="32">
        <v>5510</v>
      </c>
      <c r="C344" s="26" t="s">
        <v>321</v>
      </c>
      <c r="D344" s="27">
        <f>SUM(D345:D352)</f>
        <v>101638.04</v>
      </c>
      <c r="E344" s="34">
        <f t="shared" si="5"/>
        <v>5.6070621747692233E-4</v>
      </c>
      <c r="F344" s="33"/>
      <c r="G344" s="14" t="s">
        <v>162</v>
      </c>
      <c r="J344" s="4"/>
      <c r="K344" s="4"/>
      <c r="L344" s="4"/>
      <c r="M344" s="4"/>
      <c r="N344" s="4"/>
      <c r="O344" s="4"/>
      <c r="P344" s="4"/>
      <c r="Q344" s="4"/>
      <c r="R344" s="4"/>
      <c r="S344" s="4"/>
    </row>
    <row r="345" spans="1:19" s="14" customFormat="1" x14ac:dyDescent="0.2">
      <c r="A345" s="4"/>
      <c r="B345" s="32">
        <v>5511</v>
      </c>
      <c r="C345" s="26" t="s">
        <v>322</v>
      </c>
      <c r="D345" s="27">
        <v>0</v>
      </c>
      <c r="E345" s="34">
        <f t="shared" si="5"/>
        <v>0</v>
      </c>
      <c r="F345" s="33"/>
      <c r="G345" s="14" t="s">
        <v>162</v>
      </c>
      <c r="J345" s="4"/>
      <c r="K345" s="4"/>
      <c r="L345" s="4"/>
      <c r="M345" s="4"/>
      <c r="N345" s="4"/>
      <c r="O345" s="4"/>
      <c r="P345" s="4"/>
      <c r="Q345" s="4"/>
      <c r="R345" s="4"/>
      <c r="S345" s="4"/>
    </row>
    <row r="346" spans="1:19" s="14" customFormat="1" x14ac:dyDescent="0.2">
      <c r="A346" s="4"/>
      <c r="B346" s="32">
        <v>5512</v>
      </c>
      <c r="C346" s="26" t="s">
        <v>323</v>
      </c>
      <c r="D346" s="27">
        <v>0</v>
      </c>
      <c r="E346" s="34">
        <f t="shared" si="5"/>
        <v>0</v>
      </c>
      <c r="F346" s="33"/>
      <c r="G346" s="14" t="s">
        <v>162</v>
      </c>
      <c r="J346" s="4"/>
      <c r="K346" s="4"/>
      <c r="L346" s="4"/>
      <c r="M346" s="4"/>
      <c r="N346" s="4"/>
      <c r="O346" s="4"/>
      <c r="P346" s="4"/>
      <c r="Q346" s="4"/>
      <c r="R346" s="4"/>
      <c r="S346" s="4"/>
    </row>
    <row r="347" spans="1:19" s="14" customFormat="1" x14ac:dyDescent="0.2">
      <c r="A347" s="4"/>
      <c r="B347" s="32">
        <v>5513</v>
      </c>
      <c r="C347" s="26" t="s">
        <v>324</v>
      </c>
      <c r="D347" s="27">
        <v>0</v>
      </c>
      <c r="E347" s="34">
        <f t="shared" si="5"/>
        <v>0</v>
      </c>
      <c r="F347" s="33"/>
      <c r="G347" s="14" t="s">
        <v>162</v>
      </c>
      <c r="J347" s="4"/>
      <c r="K347" s="4"/>
      <c r="L347" s="4"/>
      <c r="M347" s="4"/>
      <c r="N347" s="4"/>
      <c r="O347" s="4"/>
      <c r="P347" s="4"/>
      <c r="Q347" s="4"/>
      <c r="R347" s="4"/>
      <c r="S347" s="4"/>
    </row>
    <row r="348" spans="1:19" s="14" customFormat="1" x14ac:dyDescent="0.2">
      <c r="A348" s="4"/>
      <c r="B348" s="32">
        <v>5514</v>
      </c>
      <c r="C348" s="26" t="s">
        <v>325</v>
      </c>
      <c r="D348" s="27">
        <v>0</v>
      </c>
      <c r="E348" s="34">
        <f t="shared" si="5"/>
        <v>0</v>
      </c>
      <c r="F348" s="33"/>
      <c r="G348" s="14" t="s">
        <v>162</v>
      </c>
      <c r="J348" s="4"/>
      <c r="K348" s="4"/>
      <c r="L348" s="4"/>
      <c r="M348" s="4"/>
      <c r="N348" s="4"/>
      <c r="O348" s="4"/>
      <c r="P348" s="4"/>
      <c r="Q348" s="4"/>
      <c r="R348" s="4"/>
      <c r="S348" s="4"/>
    </row>
    <row r="349" spans="1:19" s="14" customFormat="1" x14ac:dyDescent="0.2">
      <c r="A349" s="4"/>
      <c r="B349" s="32">
        <v>5515</v>
      </c>
      <c r="C349" s="26" t="s">
        <v>326</v>
      </c>
      <c r="D349" s="27">
        <v>0</v>
      </c>
      <c r="E349" s="34">
        <f t="shared" si="5"/>
        <v>0</v>
      </c>
      <c r="F349" s="33"/>
      <c r="G349" s="14" t="s">
        <v>162</v>
      </c>
      <c r="J349" s="4"/>
      <c r="K349" s="4"/>
      <c r="L349" s="4"/>
      <c r="M349" s="4"/>
      <c r="N349" s="4"/>
      <c r="O349" s="4"/>
      <c r="P349" s="4"/>
      <c r="Q349" s="4"/>
      <c r="R349" s="4"/>
      <c r="S349" s="4"/>
    </row>
    <row r="350" spans="1:19" s="14" customFormat="1" x14ac:dyDescent="0.2">
      <c r="A350" s="4"/>
      <c r="B350" s="32">
        <v>5516</v>
      </c>
      <c r="C350" s="26" t="s">
        <v>327</v>
      </c>
      <c r="D350" s="27">
        <v>0</v>
      </c>
      <c r="E350" s="34">
        <f t="shared" si="5"/>
        <v>0</v>
      </c>
      <c r="F350" s="33"/>
      <c r="G350" s="14" t="s">
        <v>162</v>
      </c>
      <c r="J350" s="4"/>
      <c r="K350" s="4"/>
      <c r="L350" s="4"/>
      <c r="M350" s="4"/>
      <c r="N350" s="4"/>
      <c r="O350" s="4"/>
      <c r="P350" s="4"/>
      <c r="Q350" s="4"/>
      <c r="R350" s="4"/>
      <c r="S350" s="4"/>
    </row>
    <row r="351" spans="1:19" s="14" customFormat="1" x14ac:dyDescent="0.2">
      <c r="A351" s="4"/>
      <c r="B351" s="32">
        <v>5517</v>
      </c>
      <c r="C351" s="26" t="s">
        <v>328</v>
      </c>
      <c r="D351" s="27">
        <v>0</v>
      </c>
      <c r="E351" s="34">
        <f t="shared" si="5"/>
        <v>0</v>
      </c>
      <c r="F351" s="33"/>
      <c r="G351" s="14" t="s">
        <v>162</v>
      </c>
      <c r="J351" s="4"/>
      <c r="K351" s="4"/>
      <c r="L351" s="4"/>
      <c r="M351" s="4"/>
      <c r="N351" s="4"/>
      <c r="O351" s="4"/>
      <c r="P351" s="4"/>
      <c r="Q351" s="4"/>
      <c r="R351" s="4"/>
      <c r="S351" s="4"/>
    </row>
    <row r="352" spans="1:19" s="14" customFormat="1" x14ac:dyDescent="0.2">
      <c r="A352" s="4"/>
      <c r="B352" s="32">
        <v>5518</v>
      </c>
      <c r="C352" s="26" t="s">
        <v>329</v>
      </c>
      <c r="D352" s="27">
        <v>101638.04</v>
      </c>
      <c r="E352" s="34">
        <f t="shared" si="5"/>
        <v>5.6070621747692233E-4</v>
      </c>
      <c r="F352" s="33"/>
      <c r="J352" s="4"/>
      <c r="K352" s="4"/>
      <c r="L352" s="4"/>
      <c r="M352" s="4"/>
      <c r="N352" s="4"/>
      <c r="O352" s="4"/>
      <c r="P352" s="4"/>
      <c r="Q352" s="4"/>
      <c r="R352" s="4"/>
      <c r="S352" s="4"/>
    </row>
    <row r="353" spans="1:19" s="14" customFormat="1" x14ac:dyDescent="0.2">
      <c r="A353" s="4"/>
      <c r="B353" s="32">
        <v>5520</v>
      </c>
      <c r="C353" s="26" t="s">
        <v>330</v>
      </c>
      <c r="D353" s="27">
        <f>SUM(D354:D355)</f>
        <v>0</v>
      </c>
      <c r="E353" s="34">
        <f t="shared" si="5"/>
        <v>0</v>
      </c>
      <c r="F353" s="33"/>
      <c r="J353" s="4"/>
      <c r="K353" s="4"/>
      <c r="L353" s="4"/>
      <c r="M353" s="4"/>
      <c r="N353" s="4"/>
      <c r="O353" s="4"/>
      <c r="P353" s="4"/>
      <c r="Q353" s="4"/>
      <c r="R353" s="4"/>
      <c r="S353" s="4"/>
    </row>
    <row r="354" spans="1:19" s="14" customFormat="1" x14ac:dyDescent="0.2">
      <c r="A354" s="4"/>
      <c r="B354" s="32">
        <v>5521</v>
      </c>
      <c r="C354" s="26" t="s">
        <v>331</v>
      </c>
      <c r="D354" s="27">
        <v>0</v>
      </c>
      <c r="E354" s="34">
        <f t="shared" si="5"/>
        <v>0</v>
      </c>
      <c r="F354" s="33"/>
      <c r="J354" s="4"/>
      <c r="K354" s="4"/>
      <c r="L354" s="4"/>
      <c r="M354" s="4"/>
      <c r="N354" s="4"/>
      <c r="O354" s="4"/>
      <c r="P354" s="4"/>
      <c r="Q354" s="4"/>
      <c r="R354" s="4"/>
      <c r="S354" s="4"/>
    </row>
    <row r="355" spans="1:19" s="14" customFormat="1" x14ac:dyDescent="0.2">
      <c r="A355" s="4"/>
      <c r="B355" s="32">
        <v>5522</v>
      </c>
      <c r="C355" s="26" t="s">
        <v>332</v>
      </c>
      <c r="D355" s="27">
        <v>0</v>
      </c>
      <c r="E355" s="34">
        <f t="shared" si="5"/>
        <v>0</v>
      </c>
      <c r="F355" s="33"/>
      <c r="J355" s="4"/>
      <c r="K355" s="4"/>
      <c r="L355" s="4"/>
      <c r="M355" s="4"/>
      <c r="N355" s="4"/>
      <c r="O355" s="4"/>
      <c r="P355" s="4"/>
      <c r="Q355" s="4"/>
      <c r="R355" s="4"/>
      <c r="S355" s="4"/>
    </row>
    <row r="356" spans="1:19" s="14" customFormat="1" x14ac:dyDescent="0.2">
      <c r="A356" s="4"/>
      <c r="B356" s="32">
        <v>5530</v>
      </c>
      <c r="C356" s="26" t="s">
        <v>333</v>
      </c>
      <c r="D356" s="27">
        <f>SUM(D357:D361)</f>
        <v>0</v>
      </c>
      <c r="E356" s="34">
        <f t="shared" si="5"/>
        <v>0</v>
      </c>
      <c r="F356" s="33"/>
      <c r="G356" s="14" t="s">
        <v>162</v>
      </c>
      <c r="J356" s="4"/>
      <c r="K356" s="4"/>
      <c r="L356" s="4"/>
      <c r="M356" s="4"/>
      <c r="N356" s="4"/>
      <c r="O356" s="4"/>
      <c r="P356" s="4"/>
      <c r="Q356" s="4"/>
      <c r="R356" s="4"/>
      <c r="S356" s="4"/>
    </row>
    <row r="357" spans="1:19" s="14" customFormat="1" x14ac:dyDescent="0.2">
      <c r="A357" s="4"/>
      <c r="B357" s="32">
        <v>5531</v>
      </c>
      <c r="C357" s="26" t="s">
        <v>334</v>
      </c>
      <c r="D357" s="27">
        <v>0</v>
      </c>
      <c r="E357" s="34">
        <f t="shared" si="5"/>
        <v>0</v>
      </c>
      <c r="F357" s="33"/>
      <c r="G357" s="14" t="s">
        <v>162</v>
      </c>
      <c r="J357" s="4"/>
      <c r="K357" s="4"/>
      <c r="L357" s="4"/>
      <c r="M357" s="4"/>
      <c r="N357" s="4"/>
      <c r="O357" s="4"/>
      <c r="P357" s="4"/>
      <c r="Q357" s="4"/>
      <c r="R357" s="4"/>
      <c r="S357" s="4"/>
    </row>
    <row r="358" spans="1:19" s="14" customFormat="1" x14ac:dyDescent="0.2">
      <c r="A358" s="4"/>
      <c r="B358" s="32">
        <v>5532</v>
      </c>
      <c r="C358" s="26" t="s">
        <v>335</v>
      </c>
      <c r="D358" s="27">
        <v>0</v>
      </c>
      <c r="E358" s="34">
        <f t="shared" si="5"/>
        <v>0</v>
      </c>
      <c r="F358" s="33"/>
      <c r="J358" s="4"/>
      <c r="K358" s="4"/>
      <c r="L358" s="4"/>
      <c r="M358" s="4"/>
      <c r="N358" s="4"/>
      <c r="O358" s="4"/>
      <c r="P358" s="4"/>
      <c r="Q358" s="4"/>
      <c r="R358" s="4"/>
      <c r="S358" s="4"/>
    </row>
    <row r="359" spans="1:19" s="14" customFormat="1" x14ac:dyDescent="0.2">
      <c r="A359" s="4"/>
      <c r="B359" s="32">
        <v>5533</v>
      </c>
      <c r="C359" s="26" t="s">
        <v>336</v>
      </c>
      <c r="D359" s="27">
        <v>0</v>
      </c>
      <c r="E359" s="34">
        <f t="shared" si="5"/>
        <v>0</v>
      </c>
      <c r="F359" s="33"/>
      <c r="J359" s="4"/>
      <c r="K359" s="4"/>
      <c r="L359" s="4"/>
      <c r="M359" s="4"/>
      <c r="N359" s="4"/>
      <c r="O359" s="4"/>
      <c r="P359" s="4"/>
      <c r="Q359" s="4"/>
      <c r="R359" s="4"/>
      <c r="S359" s="4"/>
    </row>
    <row r="360" spans="1:19" s="14" customFormat="1" x14ac:dyDescent="0.2">
      <c r="A360" s="4"/>
      <c r="B360" s="32">
        <v>5534</v>
      </c>
      <c r="C360" s="26" t="s">
        <v>337</v>
      </c>
      <c r="D360" s="27">
        <v>0</v>
      </c>
      <c r="E360" s="34">
        <f t="shared" si="5"/>
        <v>0</v>
      </c>
      <c r="F360" s="33"/>
      <c r="J360" s="4"/>
      <c r="K360" s="4"/>
      <c r="L360" s="4"/>
      <c r="M360" s="4"/>
      <c r="N360" s="4"/>
      <c r="O360" s="4"/>
      <c r="P360" s="4"/>
      <c r="Q360" s="4"/>
      <c r="R360" s="4"/>
      <c r="S360" s="4"/>
    </row>
    <row r="361" spans="1:19" x14ac:dyDescent="0.2">
      <c r="B361" s="32">
        <v>5535</v>
      </c>
      <c r="C361" s="26" t="s">
        <v>338</v>
      </c>
      <c r="D361" s="27">
        <v>0</v>
      </c>
      <c r="E361" s="34">
        <f t="shared" si="5"/>
        <v>0</v>
      </c>
      <c r="F361" s="33"/>
    </row>
    <row r="362" spans="1:19" s="14" customFormat="1" x14ac:dyDescent="0.2">
      <c r="A362" s="4"/>
      <c r="B362" s="32">
        <v>5540</v>
      </c>
      <c r="C362" s="26" t="s">
        <v>339</v>
      </c>
      <c r="D362" s="27">
        <f>SUM(D363)</f>
        <v>0</v>
      </c>
      <c r="E362" s="34">
        <f t="shared" si="5"/>
        <v>0</v>
      </c>
      <c r="F362" s="33"/>
      <c r="G362" s="35"/>
      <c r="J362" s="4"/>
      <c r="K362" s="4"/>
      <c r="L362" s="4"/>
      <c r="M362" s="4"/>
      <c r="N362" s="4"/>
      <c r="O362" s="4"/>
      <c r="P362" s="4"/>
      <c r="Q362" s="4"/>
      <c r="R362" s="4"/>
      <c r="S362" s="4"/>
    </row>
    <row r="363" spans="1:19" x14ac:dyDescent="0.2">
      <c r="B363" s="32">
        <v>5541</v>
      </c>
      <c r="C363" s="26" t="s">
        <v>339</v>
      </c>
      <c r="D363" s="27">
        <v>0</v>
      </c>
      <c r="E363" s="34">
        <f t="shared" si="5"/>
        <v>0</v>
      </c>
      <c r="F363" s="33"/>
    </row>
    <row r="364" spans="1:19" s="14" customFormat="1" x14ac:dyDescent="0.2">
      <c r="A364" s="4"/>
      <c r="B364" s="32">
        <v>5550</v>
      </c>
      <c r="C364" s="26" t="s">
        <v>340</v>
      </c>
      <c r="D364" s="27">
        <f>D365</f>
        <v>0</v>
      </c>
      <c r="E364" s="34">
        <f t="shared" si="5"/>
        <v>0</v>
      </c>
      <c r="F364" s="33"/>
      <c r="J364" s="4"/>
      <c r="K364" s="4"/>
      <c r="L364" s="4"/>
      <c r="M364" s="4"/>
      <c r="N364" s="4"/>
      <c r="O364" s="4"/>
      <c r="P364" s="4"/>
      <c r="Q364" s="4"/>
      <c r="R364" s="4"/>
      <c r="S364" s="4"/>
    </row>
    <row r="365" spans="1:19" x14ac:dyDescent="0.2">
      <c r="B365" s="32">
        <v>5551</v>
      </c>
      <c r="C365" s="26" t="s">
        <v>340</v>
      </c>
      <c r="D365" s="27">
        <v>0</v>
      </c>
      <c r="E365" s="34">
        <f t="shared" si="5"/>
        <v>0</v>
      </c>
      <c r="F365" s="33"/>
    </row>
    <row r="366" spans="1:19" s="14" customFormat="1" ht="12.75" customHeight="1" x14ac:dyDescent="0.2">
      <c r="A366" s="36"/>
      <c r="B366" s="32">
        <v>5590</v>
      </c>
      <c r="C366" s="26" t="s">
        <v>341</v>
      </c>
      <c r="D366" s="27">
        <f>SUM(D367:D375)</f>
        <v>0</v>
      </c>
      <c r="E366" s="34">
        <f t="shared" si="5"/>
        <v>0</v>
      </c>
      <c r="F366" s="33"/>
      <c r="J366" s="4"/>
      <c r="K366" s="4"/>
      <c r="L366" s="4"/>
      <c r="M366" s="4"/>
      <c r="N366" s="4"/>
      <c r="O366" s="4"/>
      <c r="P366" s="4"/>
      <c r="Q366" s="4"/>
      <c r="R366" s="4"/>
      <c r="S366" s="4"/>
    </row>
    <row r="367" spans="1:19" s="14" customFormat="1" x14ac:dyDescent="0.2">
      <c r="A367" s="4"/>
      <c r="B367" s="32">
        <v>5591</v>
      </c>
      <c r="C367" s="26" t="s">
        <v>342</v>
      </c>
      <c r="D367" s="27">
        <v>0</v>
      </c>
      <c r="E367" s="34">
        <f t="shared" si="5"/>
        <v>0</v>
      </c>
      <c r="F367" s="33"/>
      <c r="J367" s="4"/>
      <c r="K367" s="4"/>
      <c r="L367" s="4"/>
      <c r="M367" s="4"/>
      <c r="N367" s="4"/>
      <c r="O367" s="4"/>
      <c r="P367" s="4"/>
      <c r="Q367" s="4"/>
      <c r="R367" s="4"/>
      <c r="S367" s="4"/>
    </row>
    <row r="368" spans="1:19" s="14" customFormat="1" x14ac:dyDescent="0.2">
      <c r="A368" s="4"/>
      <c r="B368" s="32">
        <v>5592</v>
      </c>
      <c r="C368" s="26" t="s">
        <v>343</v>
      </c>
      <c r="D368" s="27">
        <v>0</v>
      </c>
      <c r="E368" s="34">
        <f t="shared" si="5"/>
        <v>0</v>
      </c>
      <c r="F368" s="33"/>
      <c r="J368" s="4"/>
      <c r="K368" s="4"/>
      <c r="L368" s="4"/>
      <c r="M368" s="4"/>
      <c r="N368" s="4"/>
      <c r="O368" s="4"/>
      <c r="P368" s="4"/>
      <c r="Q368" s="4"/>
      <c r="R368" s="4"/>
      <c r="S368" s="4"/>
    </row>
    <row r="369" spans="1:19" s="14" customFormat="1" x14ac:dyDescent="0.2">
      <c r="A369" s="4"/>
      <c r="B369" s="32">
        <v>5593</v>
      </c>
      <c r="C369" s="26" t="s">
        <v>344</v>
      </c>
      <c r="D369" s="27">
        <v>0</v>
      </c>
      <c r="E369" s="34">
        <f t="shared" si="5"/>
        <v>0</v>
      </c>
      <c r="F369" s="33"/>
      <c r="J369" s="4"/>
      <c r="K369" s="4"/>
      <c r="L369" s="4"/>
      <c r="M369" s="4"/>
      <c r="N369" s="4"/>
      <c r="O369" s="4"/>
      <c r="P369" s="4"/>
      <c r="Q369" s="4"/>
      <c r="R369" s="4"/>
      <c r="S369" s="4"/>
    </row>
    <row r="370" spans="1:19" s="14" customFormat="1" x14ac:dyDescent="0.2">
      <c r="A370" s="4"/>
      <c r="B370" s="32">
        <v>5594</v>
      </c>
      <c r="C370" s="26" t="s">
        <v>345</v>
      </c>
      <c r="D370" s="27">
        <v>0</v>
      </c>
      <c r="E370" s="34">
        <f t="shared" si="5"/>
        <v>0</v>
      </c>
      <c r="F370" s="33"/>
      <c r="J370" s="4"/>
      <c r="K370" s="4"/>
      <c r="L370" s="4"/>
      <c r="M370" s="4"/>
      <c r="N370" s="4"/>
      <c r="O370" s="4"/>
      <c r="P370" s="4"/>
      <c r="Q370" s="4"/>
      <c r="R370" s="4"/>
      <c r="S370" s="4"/>
    </row>
    <row r="371" spans="1:19" s="14" customFormat="1" x14ac:dyDescent="0.2">
      <c r="A371" s="4"/>
      <c r="B371" s="32">
        <v>5595</v>
      </c>
      <c r="C371" s="26" t="s">
        <v>346</v>
      </c>
      <c r="D371" s="27">
        <v>0</v>
      </c>
      <c r="E371" s="34">
        <f t="shared" si="5"/>
        <v>0</v>
      </c>
      <c r="F371" s="33"/>
      <c r="J371" s="4"/>
      <c r="K371" s="4"/>
      <c r="L371" s="4"/>
      <c r="M371" s="4"/>
      <c r="N371" s="4"/>
      <c r="O371" s="4"/>
      <c r="P371" s="4"/>
      <c r="Q371" s="4"/>
      <c r="R371" s="4"/>
      <c r="S371" s="4"/>
    </row>
    <row r="372" spans="1:19" s="14" customFormat="1" x14ac:dyDescent="0.2">
      <c r="A372" s="4"/>
      <c r="B372" s="32">
        <v>5596</v>
      </c>
      <c r="C372" s="26" t="s">
        <v>234</v>
      </c>
      <c r="D372" s="27">
        <v>0</v>
      </c>
      <c r="E372" s="34">
        <f t="shared" si="5"/>
        <v>0</v>
      </c>
      <c r="F372" s="33"/>
      <c r="J372" s="4"/>
      <c r="K372" s="4"/>
      <c r="L372" s="4"/>
      <c r="M372" s="4"/>
      <c r="N372" s="4"/>
      <c r="O372" s="4"/>
      <c r="P372" s="4"/>
      <c r="Q372" s="4"/>
      <c r="R372" s="4"/>
      <c r="S372" s="4"/>
    </row>
    <row r="373" spans="1:19" s="14" customFormat="1" x14ac:dyDescent="0.2">
      <c r="A373" s="4"/>
      <c r="B373" s="32">
        <v>5597</v>
      </c>
      <c r="C373" s="26" t="s">
        <v>347</v>
      </c>
      <c r="D373" s="27">
        <v>0</v>
      </c>
      <c r="E373" s="34">
        <f t="shared" si="5"/>
        <v>0</v>
      </c>
      <c r="F373" s="33"/>
      <c r="J373" s="4"/>
      <c r="K373" s="4"/>
      <c r="L373" s="4"/>
      <c r="M373" s="4"/>
      <c r="N373" s="4"/>
      <c r="O373" s="4"/>
      <c r="P373" s="4"/>
      <c r="Q373" s="4"/>
      <c r="R373" s="4"/>
      <c r="S373" s="4"/>
    </row>
    <row r="374" spans="1:19" s="14" customFormat="1" x14ac:dyDescent="0.2">
      <c r="A374" s="4"/>
      <c r="B374" s="32">
        <v>5598</v>
      </c>
      <c r="C374" s="26" t="s">
        <v>348</v>
      </c>
      <c r="D374" s="27">
        <v>0</v>
      </c>
      <c r="E374" s="34">
        <f t="shared" si="5"/>
        <v>0</v>
      </c>
      <c r="F374" s="33"/>
      <c r="J374" s="4"/>
      <c r="K374" s="4"/>
      <c r="L374" s="4"/>
      <c r="M374" s="4"/>
      <c r="N374" s="4"/>
      <c r="O374" s="4"/>
      <c r="P374" s="4"/>
      <c r="Q374" s="4"/>
      <c r="R374" s="4"/>
      <c r="S374" s="4"/>
    </row>
    <row r="375" spans="1:19" s="14" customFormat="1" x14ac:dyDescent="0.2">
      <c r="A375" s="4"/>
      <c r="B375" s="32">
        <v>5599</v>
      </c>
      <c r="C375" s="26" t="s">
        <v>349</v>
      </c>
      <c r="D375" s="27">
        <v>0</v>
      </c>
      <c r="E375" s="34">
        <f t="shared" si="5"/>
        <v>0</v>
      </c>
      <c r="F375" s="33"/>
      <c r="J375" s="4"/>
      <c r="K375" s="4"/>
      <c r="L375" s="4"/>
      <c r="M375" s="4"/>
      <c r="N375" s="4"/>
      <c r="O375" s="4"/>
      <c r="P375" s="4"/>
      <c r="Q375" s="4"/>
      <c r="R375" s="4"/>
      <c r="S375" s="4"/>
    </row>
    <row r="376" spans="1:19" s="14" customFormat="1" x14ac:dyDescent="0.2">
      <c r="A376" s="4"/>
      <c r="B376" s="32">
        <v>5600</v>
      </c>
      <c r="C376" s="26" t="s">
        <v>350</v>
      </c>
      <c r="D376" s="27">
        <f>D377</f>
        <v>0</v>
      </c>
      <c r="E376" s="34">
        <f t="shared" si="5"/>
        <v>0</v>
      </c>
      <c r="F376" s="33"/>
      <c r="J376" s="4"/>
      <c r="K376" s="4"/>
      <c r="L376" s="4"/>
      <c r="M376" s="4"/>
      <c r="N376" s="4"/>
      <c r="O376" s="4"/>
      <c r="P376" s="4"/>
      <c r="Q376" s="4"/>
      <c r="R376" s="4"/>
      <c r="S376" s="4"/>
    </row>
    <row r="377" spans="1:19" s="14" customFormat="1" x14ac:dyDescent="0.2">
      <c r="A377" s="4"/>
      <c r="B377" s="32">
        <v>5610</v>
      </c>
      <c r="C377" s="26" t="s">
        <v>351</v>
      </c>
      <c r="D377" s="27">
        <f>D378</f>
        <v>0</v>
      </c>
      <c r="E377" s="34">
        <f t="shared" si="5"/>
        <v>0</v>
      </c>
      <c r="F377" s="33"/>
      <c r="J377" s="4"/>
      <c r="K377" s="4"/>
      <c r="L377" s="4"/>
      <c r="M377" s="4"/>
      <c r="N377" s="4"/>
      <c r="O377" s="4"/>
      <c r="P377" s="4"/>
      <c r="Q377" s="4"/>
      <c r="R377" s="4"/>
      <c r="S377" s="4"/>
    </row>
    <row r="378" spans="1:19" s="14" customFormat="1" x14ac:dyDescent="0.2">
      <c r="A378" s="4"/>
      <c r="B378" s="32">
        <v>5611</v>
      </c>
      <c r="C378" s="26" t="s">
        <v>352</v>
      </c>
      <c r="D378" s="27">
        <v>0</v>
      </c>
      <c r="E378" s="34">
        <f t="shared" si="5"/>
        <v>0</v>
      </c>
      <c r="F378" s="33"/>
      <c r="J378" s="4"/>
      <c r="K378" s="4"/>
      <c r="L378" s="4"/>
      <c r="M378" s="4"/>
      <c r="N378" s="4"/>
      <c r="O378" s="4"/>
      <c r="P378" s="4"/>
      <c r="Q378" s="4"/>
      <c r="R378" s="4"/>
      <c r="S378" s="4"/>
    </row>
    <row r="379" spans="1:19" s="14" customFormat="1" x14ac:dyDescent="0.2">
      <c r="A379" s="4"/>
      <c r="B379" s="17"/>
      <c r="C379" s="17"/>
      <c r="D379" s="17"/>
      <c r="E379" s="17"/>
      <c r="F379" s="17"/>
      <c r="J379" s="4"/>
      <c r="K379" s="4"/>
      <c r="L379" s="4"/>
      <c r="M379" s="4"/>
      <c r="N379" s="4"/>
      <c r="O379" s="4"/>
      <c r="P379" s="4"/>
      <c r="Q379" s="4"/>
      <c r="R379" s="4"/>
      <c r="S379" s="4"/>
    </row>
    <row r="380" spans="1:19" s="14" customFormat="1" x14ac:dyDescent="0.2">
      <c r="A380" s="4"/>
      <c r="B380" s="17"/>
      <c r="C380" s="17"/>
      <c r="D380" s="17"/>
      <c r="E380" s="17"/>
      <c r="F380" s="17"/>
      <c r="J380" s="4"/>
      <c r="K380" s="4"/>
      <c r="L380" s="4"/>
      <c r="M380" s="4"/>
      <c r="N380" s="4"/>
      <c r="O380" s="4"/>
      <c r="P380" s="4"/>
      <c r="Q380" s="4"/>
      <c r="R380" s="4"/>
      <c r="S380" s="4"/>
    </row>
    <row r="381" spans="1:19" s="14" customFormat="1" x14ac:dyDescent="0.2">
      <c r="A381" s="4"/>
      <c r="B381" s="17"/>
      <c r="C381" s="141" t="s">
        <v>154</v>
      </c>
      <c r="D381" s="141"/>
      <c r="E381" s="141"/>
      <c r="F381" s="141"/>
      <c r="J381" s="4"/>
      <c r="K381" s="4"/>
      <c r="L381" s="4"/>
      <c r="M381" s="4"/>
      <c r="N381" s="4"/>
      <c r="O381" s="4"/>
      <c r="P381" s="4"/>
      <c r="Q381" s="4"/>
      <c r="R381" s="4"/>
      <c r="S381" s="4"/>
    </row>
    <row r="382" spans="1:19" s="14" customFormat="1" x14ac:dyDescent="0.2">
      <c r="A382" s="4"/>
      <c r="B382" s="17"/>
      <c r="C382" s="17"/>
      <c r="D382" s="17"/>
      <c r="E382" s="17"/>
      <c r="F382" s="17"/>
      <c r="J382" s="4"/>
      <c r="K382" s="4"/>
      <c r="L382" s="4"/>
      <c r="M382" s="4"/>
      <c r="N382" s="4"/>
      <c r="O382" s="4"/>
      <c r="P382" s="4"/>
      <c r="Q382" s="4"/>
      <c r="R382" s="4"/>
      <c r="S382" s="4"/>
    </row>
    <row r="383" spans="1:19" s="14" customFormat="1" x14ac:dyDescent="0.2">
      <c r="A383" s="4"/>
      <c r="B383" s="17"/>
      <c r="C383" s="17"/>
      <c r="D383" s="17"/>
      <c r="E383" s="17"/>
      <c r="F383" s="17"/>
      <c r="J383" s="4"/>
      <c r="K383" s="4"/>
      <c r="L383" s="4"/>
      <c r="M383" s="4"/>
      <c r="N383" s="4"/>
      <c r="O383" s="4"/>
      <c r="P383" s="4"/>
      <c r="Q383" s="4"/>
      <c r="R383" s="4"/>
      <c r="S383" s="4"/>
    </row>
    <row r="384" spans="1:19" s="14" customFormat="1" x14ac:dyDescent="0.2">
      <c r="A384" s="4"/>
      <c r="B384" s="17"/>
      <c r="C384" s="17"/>
      <c r="D384" s="17"/>
      <c r="E384" s="17"/>
      <c r="F384" s="17"/>
      <c r="J384" s="4"/>
      <c r="K384" s="4"/>
      <c r="L384" s="4"/>
      <c r="M384" s="4"/>
      <c r="N384" s="4"/>
      <c r="O384" s="4"/>
      <c r="P384" s="4"/>
      <c r="Q384" s="4"/>
      <c r="R384" s="4"/>
      <c r="S384" s="4"/>
    </row>
    <row r="385" spans="1:19" s="14" customFormat="1" x14ac:dyDescent="0.2">
      <c r="A385" s="4"/>
      <c r="B385" s="146" t="s">
        <v>0</v>
      </c>
      <c r="C385" s="147"/>
      <c r="D385" s="147"/>
      <c r="E385" s="147"/>
      <c r="F385" s="147"/>
      <c r="G385" s="147"/>
      <c r="H385" s="2" t="s">
        <v>1</v>
      </c>
      <c r="I385" s="3">
        <v>2022</v>
      </c>
      <c r="J385" s="4"/>
      <c r="K385" s="4"/>
      <c r="L385" s="4"/>
      <c r="M385" s="4"/>
      <c r="N385" s="4"/>
      <c r="O385" s="4"/>
      <c r="P385" s="4"/>
      <c r="Q385" s="4"/>
      <c r="R385" s="4"/>
      <c r="S385" s="4"/>
    </row>
    <row r="386" spans="1:19" s="14" customFormat="1" x14ac:dyDescent="0.2">
      <c r="A386" s="4"/>
      <c r="B386" s="146" t="s">
        <v>2</v>
      </c>
      <c r="C386" s="147"/>
      <c r="D386" s="147"/>
      <c r="E386" s="147"/>
      <c r="F386" s="147"/>
      <c r="G386" s="147"/>
      <c r="H386" s="2" t="s">
        <v>3</v>
      </c>
      <c r="I386" s="3" t="s">
        <v>4</v>
      </c>
      <c r="J386" s="4"/>
      <c r="K386" s="4"/>
      <c r="L386" s="4"/>
      <c r="M386" s="4"/>
      <c r="N386" s="4"/>
      <c r="O386" s="4"/>
      <c r="P386" s="4"/>
      <c r="Q386" s="4"/>
      <c r="R386" s="4"/>
      <c r="S386" s="4"/>
    </row>
    <row r="387" spans="1:19" s="14" customFormat="1" x14ac:dyDescent="0.2">
      <c r="A387" s="4"/>
      <c r="B387" s="146" t="s">
        <v>5</v>
      </c>
      <c r="C387" s="147"/>
      <c r="D387" s="147"/>
      <c r="E387" s="147"/>
      <c r="F387" s="147"/>
      <c r="G387" s="147"/>
      <c r="H387" s="2" t="s">
        <v>6</v>
      </c>
      <c r="I387" s="3">
        <v>1</v>
      </c>
      <c r="J387" s="4"/>
      <c r="K387" s="4"/>
      <c r="L387" s="4"/>
      <c r="M387" s="4"/>
      <c r="N387" s="4"/>
      <c r="O387" s="4"/>
      <c r="P387" s="4"/>
      <c r="Q387" s="4"/>
      <c r="R387" s="4"/>
      <c r="S387" s="4"/>
    </row>
    <row r="388" spans="1:19" s="14" customFormat="1" x14ac:dyDescent="0.2">
      <c r="A388" s="4"/>
      <c r="B388" s="5" t="s">
        <v>7</v>
      </c>
      <c r="C388" s="6"/>
      <c r="D388" s="6"/>
      <c r="E388" s="6"/>
      <c r="F388" s="6"/>
      <c r="G388" s="6"/>
      <c r="H388" s="6"/>
      <c r="I388" s="6"/>
      <c r="J388" s="4"/>
      <c r="K388" s="4"/>
      <c r="L388" s="4"/>
      <c r="M388" s="4"/>
      <c r="N388" s="4"/>
      <c r="O388" s="4"/>
      <c r="P388" s="4"/>
      <c r="Q388" s="4"/>
      <c r="R388" s="4"/>
      <c r="S388" s="4"/>
    </row>
    <row r="389" spans="1:19" s="14" customFormat="1" x14ac:dyDescent="0.2">
      <c r="A389" s="4"/>
      <c r="B389" s="37"/>
      <c r="C389" s="37"/>
      <c r="D389" s="37"/>
      <c r="E389" s="37"/>
      <c r="F389" s="37"/>
      <c r="G389" s="38"/>
      <c r="J389" s="4"/>
      <c r="K389" s="4"/>
      <c r="L389" s="4"/>
      <c r="M389" s="4"/>
      <c r="N389" s="4"/>
      <c r="O389" s="4"/>
      <c r="P389" s="4"/>
      <c r="Q389" s="4"/>
      <c r="R389" s="4"/>
      <c r="S389" s="4"/>
    </row>
    <row r="390" spans="1:19" s="14" customFormat="1" x14ac:dyDescent="0.2">
      <c r="A390" s="36"/>
      <c r="B390" s="39" t="s">
        <v>353</v>
      </c>
      <c r="C390" s="39"/>
      <c r="D390" s="39"/>
      <c r="E390" s="39"/>
      <c r="F390" s="39"/>
      <c r="J390" s="4"/>
      <c r="K390" s="4"/>
      <c r="L390" s="4"/>
      <c r="M390" s="4"/>
      <c r="N390" s="4"/>
      <c r="O390" s="4"/>
      <c r="P390" s="4"/>
      <c r="Q390" s="4"/>
      <c r="R390" s="4"/>
      <c r="S390" s="4"/>
    </row>
    <row r="391" spans="1:19" s="14" customFormat="1" x14ac:dyDescent="0.2">
      <c r="A391" s="4"/>
      <c r="B391" s="40" t="s">
        <v>9</v>
      </c>
      <c r="C391" s="40" t="s">
        <v>10</v>
      </c>
      <c r="D391" s="40" t="s">
        <v>11</v>
      </c>
      <c r="E391" s="40" t="s">
        <v>12</v>
      </c>
      <c r="F391" s="40" t="s">
        <v>132</v>
      </c>
      <c r="J391" s="4"/>
      <c r="K391" s="4"/>
      <c r="L391" s="4"/>
      <c r="M391" s="4"/>
      <c r="N391" s="4"/>
      <c r="O391" s="4"/>
      <c r="P391" s="4"/>
      <c r="Q391" s="4"/>
      <c r="R391" s="4"/>
      <c r="S391" s="4"/>
    </row>
    <row r="392" spans="1:19" x14ac:dyDescent="0.2">
      <c r="B392" s="41">
        <v>3110</v>
      </c>
      <c r="C392" s="42" t="s">
        <v>208</v>
      </c>
      <c r="D392" s="43">
        <v>1202333371.4200001</v>
      </c>
      <c r="E392" s="42"/>
      <c r="F392" s="42"/>
    </row>
    <row r="393" spans="1:19" x14ac:dyDescent="0.2">
      <c r="B393" s="41">
        <v>3120</v>
      </c>
      <c r="C393" s="42" t="s">
        <v>354</v>
      </c>
      <c r="D393" s="43">
        <v>137487.09</v>
      </c>
      <c r="E393" s="42"/>
      <c r="F393" s="42"/>
    </row>
    <row r="394" spans="1:19" x14ac:dyDescent="0.2">
      <c r="B394" s="41">
        <v>3130</v>
      </c>
      <c r="C394" s="42" t="s">
        <v>355</v>
      </c>
      <c r="D394" s="43">
        <v>0</v>
      </c>
      <c r="E394" s="42"/>
      <c r="F394" s="42"/>
    </row>
    <row r="395" spans="1:19" x14ac:dyDescent="0.2">
      <c r="B395" s="42"/>
      <c r="C395" s="42"/>
      <c r="D395" s="42"/>
      <c r="E395" s="42"/>
      <c r="F395" s="42"/>
    </row>
    <row r="396" spans="1:19" x14ac:dyDescent="0.2">
      <c r="B396" s="39" t="s">
        <v>356</v>
      </c>
      <c r="C396" s="39"/>
      <c r="D396" s="39"/>
      <c r="E396" s="39"/>
      <c r="F396" s="39"/>
    </row>
    <row r="397" spans="1:19" x14ac:dyDescent="0.2">
      <c r="B397" s="40" t="s">
        <v>9</v>
      </c>
      <c r="C397" s="40" t="s">
        <v>10</v>
      </c>
      <c r="D397" s="40" t="s">
        <v>11</v>
      </c>
      <c r="E397" s="40" t="s">
        <v>357</v>
      </c>
      <c r="F397" s="40"/>
    </row>
    <row r="398" spans="1:19" x14ac:dyDescent="0.2">
      <c r="B398" s="41">
        <v>3210</v>
      </c>
      <c r="C398" s="42" t="s">
        <v>358</v>
      </c>
      <c r="D398" s="43">
        <v>100988777.72</v>
      </c>
      <c r="E398" s="42"/>
      <c r="F398" s="42"/>
    </row>
    <row r="399" spans="1:19" x14ac:dyDescent="0.2">
      <c r="B399" s="41">
        <v>3220</v>
      </c>
      <c r="C399" s="42" t="s">
        <v>359</v>
      </c>
      <c r="D399" s="43">
        <v>-288099289.08999997</v>
      </c>
      <c r="E399" s="42"/>
      <c r="F399" s="42"/>
    </row>
    <row r="400" spans="1:19" x14ac:dyDescent="0.2">
      <c r="B400" s="41">
        <v>3230</v>
      </c>
      <c r="C400" s="42" t="s">
        <v>360</v>
      </c>
      <c r="D400" s="43">
        <f>SUM(D401:D404)</f>
        <v>88635168.069999993</v>
      </c>
      <c r="E400" s="42"/>
      <c r="F400" s="42"/>
    </row>
    <row r="401" spans="1:19" x14ac:dyDescent="0.2">
      <c r="B401" s="41">
        <v>3231</v>
      </c>
      <c r="C401" s="42" t="s">
        <v>361</v>
      </c>
      <c r="D401" s="43">
        <v>88635168.069999993</v>
      </c>
      <c r="E401" s="42"/>
      <c r="F401" s="42"/>
    </row>
    <row r="402" spans="1:19" x14ac:dyDescent="0.2">
      <c r="B402" s="41">
        <v>3232</v>
      </c>
      <c r="C402" s="42" t="s">
        <v>362</v>
      </c>
      <c r="D402" s="43">
        <v>0</v>
      </c>
      <c r="E402" s="42"/>
      <c r="F402" s="42"/>
      <c r="H402" s="14" t="s">
        <v>162</v>
      </c>
    </row>
    <row r="403" spans="1:19" x14ac:dyDescent="0.2">
      <c r="B403" s="41">
        <v>3233</v>
      </c>
      <c r="C403" s="42" t="s">
        <v>363</v>
      </c>
      <c r="D403" s="43">
        <v>0</v>
      </c>
      <c r="E403" s="42"/>
      <c r="F403" s="42"/>
      <c r="H403" s="14" t="s">
        <v>162</v>
      </c>
    </row>
    <row r="404" spans="1:19" x14ac:dyDescent="0.2">
      <c r="B404" s="41">
        <v>3239</v>
      </c>
      <c r="C404" s="42" t="s">
        <v>364</v>
      </c>
      <c r="D404" s="43">
        <v>0</v>
      </c>
      <c r="E404" s="42"/>
      <c r="F404" s="42"/>
      <c r="H404" s="14" t="s">
        <v>162</v>
      </c>
    </row>
    <row r="405" spans="1:19" x14ac:dyDescent="0.2">
      <c r="B405" s="41">
        <v>3240</v>
      </c>
      <c r="C405" s="42" t="s">
        <v>365</v>
      </c>
      <c r="D405" s="43">
        <f>SUM(D406:D408)</f>
        <v>0</v>
      </c>
      <c r="E405" s="42"/>
      <c r="F405" s="42"/>
      <c r="H405" s="14" t="s">
        <v>162</v>
      </c>
    </row>
    <row r="406" spans="1:19" x14ac:dyDescent="0.2">
      <c r="B406" s="41">
        <v>3241</v>
      </c>
      <c r="C406" s="42" t="s">
        <v>366</v>
      </c>
      <c r="D406" s="43">
        <v>0</v>
      </c>
      <c r="E406" s="42"/>
      <c r="F406" s="42"/>
      <c r="H406" s="14" t="s">
        <v>162</v>
      </c>
    </row>
    <row r="407" spans="1:19" x14ac:dyDescent="0.2">
      <c r="B407" s="41">
        <v>3242</v>
      </c>
      <c r="C407" s="42" t="s">
        <v>367</v>
      </c>
      <c r="D407" s="43">
        <v>0</v>
      </c>
      <c r="E407" s="42"/>
      <c r="F407" s="42"/>
      <c r="H407" s="14" t="s">
        <v>162</v>
      </c>
    </row>
    <row r="408" spans="1:19" s="14" customFormat="1" x14ac:dyDescent="0.2">
      <c r="A408" s="4"/>
      <c r="B408" s="41">
        <v>3243</v>
      </c>
      <c r="C408" s="42" t="s">
        <v>368</v>
      </c>
      <c r="D408" s="43">
        <v>0</v>
      </c>
      <c r="E408" s="42"/>
      <c r="F408" s="42"/>
      <c r="H408" s="14" t="s">
        <v>162</v>
      </c>
      <c r="J408" s="4"/>
      <c r="K408" s="4"/>
      <c r="L408" s="4"/>
      <c r="M408" s="4"/>
      <c r="N408" s="4"/>
      <c r="O408" s="4"/>
      <c r="P408" s="4"/>
      <c r="Q408" s="4"/>
      <c r="R408" s="4"/>
      <c r="S408" s="4"/>
    </row>
    <row r="409" spans="1:19" s="14" customFormat="1" x14ac:dyDescent="0.2">
      <c r="A409" s="4"/>
      <c r="B409" s="41">
        <v>3250</v>
      </c>
      <c r="C409" s="42" t="s">
        <v>369</v>
      </c>
      <c r="D409" s="43">
        <f>SUM(D410:D411)</f>
        <v>0</v>
      </c>
      <c r="E409" s="42"/>
      <c r="F409" s="42"/>
      <c r="H409" s="14" t="s">
        <v>162</v>
      </c>
      <c r="J409" s="4"/>
      <c r="K409" s="4"/>
      <c r="L409" s="4"/>
      <c r="M409" s="4"/>
      <c r="N409" s="4"/>
      <c r="O409" s="4"/>
      <c r="P409" s="4"/>
      <c r="Q409" s="4"/>
      <c r="R409" s="4"/>
      <c r="S409" s="4"/>
    </row>
    <row r="410" spans="1:19" s="14" customFormat="1" x14ac:dyDescent="0.2">
      <c r="A410" s="4"/>
      <c r="B410" s="41">
        <v>3251</v>
      </c>
      <c r="C410" s="42" t="s">
        <v>370</v>
      </c>
      <c r="D410" s="43">
        <v>0</v>
      </c>
      <c r="E410" s="42"/>
      <c r="F410" s="42"/>
      <c r="H410" s="14" t="s">
        <v>162</v>
      </c>
      <c r="J410" s="4"/>
      <c r="K410" s="4"/>
      <c r="L410" s="4"/>
      <c r="M410" s="4"/>
      <c r="N410" s="4"/>
      <c r="O410" s="4"/>
      <c r="P410" s="4"/>
      <c r="Q410" s="4"/>
      <c r="R410" s="4"/>
      <c r="S410" s="4"/>
    </row>
    <row r="411" spans="1:19" s="14" customFormat="1" x14ac:dyDescent="0.2">
      <c r="A411" s="4"/>
      <c r="B411" s="41">
        <v>3252</v>
      </c>
      <c r="C411" s="42" t="s">
        <v>371</v>
      </c>
      <c r="D411" s="43">
        <v>0</v>
      </c>
      <c r="E411" s="42"/>
      <c r="F411" s="42"/>
      <c r="H411" s="14" t="s">
        <v>162</v>
      </c>
      <c r="J411" s="4"/>
      <c r="K411" s="4"/>
      <c r="L411" s="4"/>
      <c r="M411" s="4"/>
      <c r="N411" s="4"/>
      <c r="O411" s="4"/>
      <c r="P411" s="4"/>
      <c r="Q411" s="4"/>
      <c r="R411" s="4"/>
      <c r="S411" s="4"/>
    </row>
    <row r="412" spans="1:19" s="14" customFormat="1" x14ac:dyDescent="0.2">
      <c r="A412" s="4"/>
      <c r="B412" s="42"/>
      <c r="C412" s="42"/>
      <c r="D412" s="42"/>
      <c r="E412" s="42"/>
      <c r="F412" s="42"/>
      <c r="H412" s="14" t="s">
        <v>162</v>
      </c>
      <c r="J412" s="4"/>
      <c r="K412" s="4"/>
      <c r="L412" s="4"/>
      <c r="M412" s="4"/>
      <c r="N412" s="4"/>
      <c r="O412" s="4"/>
      <c r="P412" s="4"/>
      <c r="Q412" s="4"/>
      <c r="R412" s="4"/>
      <c r="S412" s="4"/>
    </row>
    <row r="413" spans="1:19" s="14" customFormat="1" x14ac:dyDescent="0.2">
      <c r="A413" s="4"/>
      <c r="B413" s="42"/>
      <c r="C413" s="142" t="s">
        <v>154</v>
      </c>
      <c r="D413" s="142"/>
      <c r="E413" s="142"/>
      <c r="F413" s="142"/>
      <c r="H413" s="14" t="s">
        <v>162</v>
      </c>
      <c r="J413" s="4"/>
      <c r="K413" s="4"/>
      <c r="L413" s="4"/>
      <c r="M413" s="4"/>
      <c r="N413" s="4"/>
      <c r="O413" s="4"/>
      <c r="P413" s="4"/>
      <c r="Q413" s="4"/>
      <c r="R413" s="4"/>
      <c r="S413" s="4"/>
    </row>
    <row r="414" spans="1:19" s="14" customFormat="1" x14ac:dyDescent="0.2">
      <c r="A414" s="4"/>
      <c r="B414" s="42"/>
      <c r="C414" s="42"/>
      <c r="D414" s="42"/>
      <c r="E414" s="42"/>
      <c r="F414" s="42"/>
      <c r="H414" s="14" t="s">
        <v>162</v>
      </c>
      <c r="J414" s="4"/>
      <c r="K414" s="4"/>
      <c r="L414" s="4"/>
      <c r="M414" s="4"/>
      <c r="N414" s="4"/>
      <c r="O414" s="4"/>
      <c r="P414" s="4"/>
      <c r="Q414" s="4"/>
      <c r="R414" s="4"/>
      <c r="S414" s="4"/>
    </row>
    <row r="415" spans="1:19" s="14" customFormat="1" x14ac:dyDescent="0.2">
      <c r="A415" s="4"/>
      <c r="B415" s="42"/>
      <c r="C415" s="42"/>
      <c r="D415" s="42"/>
      <c r="E415" s="42"/>
      <c r="F415" s="42"/>
      <c r="J415" s="4"/>
      <c r="K415" s="4"/>
      <c r="L415" s="4"/>
      <c r="M415" s="4"/>
      <c r="N415" s="4"/>
      <c r="O415" s="4"/>
      <c r="P415" s="4"/>
      <c r="Q415" s="4"/>
      <c r="R415" s="4"/>
      <c r="S415" s="4"/>
    </row>
    <row r="416" spans="1:19" s="14" customFormat="1" x14ac:dyDescent="0.2">
      <c r="A416" s="4"/>
      <c r="B416" s="42"/>
      <c r="C416" s="42"/>
      <c r="D416" s="42"/>
      <c r="E416" s="42"/>
      <c r="F416" s="42"/>
      <c r="J416" s="4"/>
      <c r="K416" s="4"/>
      <c r="L416" s="4"/>
      <c r="M416" s="4"/>
      <c r="N416" s="4"/>
      <c r="O416" s="4"/>
      <c r="P416" s="4"/>
      <c r="Q416" s="4"/>
      <c r="R416" s="4"/>
      <c r="S416" s="4"/>
    </row>
    <row r="417" spans="1:19" s="14" customFormat="1" x14ac:dyDescent="0.2">
      <c r="A417" s="4"/>
      <c r="B417" s="42"/>
      <c r="C417" s="42"/>
      <c r="D417" s="42"/>
      <c r="E417" s="42"/>
      <c r="F417" s="42"/>
      <c r="J417" s="4"/>
      <c r="K417" s="4"/>
      <c r="L417" s="4"/>
      <c r="M417" s="4"/>
      <c r="N417" s="4"/>
      <c r="O417" s="4"/>
      <c r="P417" s="4"/>
      <c r="Q417" s="4"/>
      <c r="R417" s="4"/>
      <c r="S417" s="4"/>
    </row>
    <row r="418" spans="1:19" s="14" customFormat="1" x14ac:dyDescent="0.2">
      <c r="A418" s="4"/>
      <c r="B418" s="146" t="s">
        <v>0</v>
      </c>
      <c r="C418" s="147"/>
      <c r="D418" s="147"/>
      <c r="E418" s="147"/>
      <c r="F418" s="147"/>
      <c r="G418" s="147"/>
      <c r="H418" s="2" t="s">
        <v>1</v>
      </c>
      <c r="I418" s="3">
        <v>2022</v>
      </c>
      <c r="J418" s="4"/>
      <c r="K418" s="4"/>
      <c r="L418" s="4"/>
      <c r="M418" s="4"/>
      <c r="N418" s="4"/>
      <c r="O418" s="4"/>
      <c r="P418" s="4"/>
      <c r="Q418" s="4"/>
      <c r="R418" s="4"/>
      <c r="S418" s="4"/>
    </row>
    <row r="419" spans="1:19" s="14" customFormat="1" x14ac:dyDescent="0.2">
      <c r="A419" s="4"/>
      <c r="B419" s="146" t="s">
        <v>2</v>
      </c>
      <c r="C419" s="147"/>
      <c r="D419" s="147"/>
      <c r="E419" s="147"/>
      <c r="F419" s="147"/>
      <c r="G419" s="147"/>
      <c r="H419" s="2" t="s">
        <v>3</v>
      </c>
      <c r="I419" s="3" t="s">
        <v>4</v>
      </c>
      <c r="J419" s="4"/>
      <c r="K419" s="4"/>
      <c r="L419" s="4"/>
      <c r="M419" s="4"/>
      <c r="N419" s="4"/>
      <c r="O419" s="4"/>
      <c r="P419" s="4"/>
      <c r="Q419" s="4"/>
      <c r="R419" s="4"/>
      <c r="S419" s="4"/>
    </row>
    <row r="420" spans="1:19" s="14" customFormat="1" x14ac:dyDescent="0.2">
      <c r="A420" s="4"/>
      <c r="B420" s="146" t="s">
        <v>5</v>
      </c>
      <c r="C420" s="147"/>
      <c r="D420" s="147"/>
      <c r="E420" s="147"/>
      <c r="F420" s="147"/>
      <c r="G420" s="147"/>
      <c r="H420" s="2" t="s">
        <v>6</v>
      </c>
      <c r="I420" s="3">
        <v>1</v>
      </c>
      <c r="J420" s="4"/>
      <c r="K420" s="4"/>
      <c r="L420" s="4"/>
      <c r="M420" s="4"/>
      <c r="N420" s="4"/>
      <c r="O420" s="4"/>
      <c r="P420" s="4"/>
      <c r="Q420" s="4"/>
      <c r="R420" s="4"/>
      <c r="S420" s="4"/>
    </row>
    <row r="421" spans="1:19" s="14" customFormat="1" x14ac:dyDescent="0.2">
      <c r="A421" s="4"/>
      <c r="B421" s="5" t="s">
        <v>7</v>
      </c>
      <c r="C421" s="6"/>
      <c r="D421" s="6"/>
      <c r="E421" s="6"/>
      <c r="F421" s="6"/>
      <c r="G421" s="6"/>
      <c r="H421" s="6"/>
      <c r="I421" s="6"/>
      <c r="J421" s="4"/>
      <c r="K421" s="4"/>
      <c r="L421" s="4"/>
      <c r="M421" s="4"/>
      <c r="N421" s="4"/>
      <c r="O421" s="4"/>
      <c r="P421" s="4"/>
      <c r="Q421" s="4"/>
      <c r="R421" s="4"/>
      <c r="S421" s="4"/>
    </row>
    <row r="422" spans="1:19" s="14" customFormat="1" x14ac:dyDescent="0.2">
      <c r="A422" s="4"/>
      <c r="B422" s="42"/>
      <c r="C422" s="42"/>
      <c r="D422" s="42"/>
      <c r="E422" s="42"/>
      <c r="F422" s="42"/>
      <c r="J422" s="4"/>
      <c r="K422" s="4"/>
      <c r="L422" s="4"/>
      <c r="M422" s="4"/>
      <c r="N422" s="4"/>
      <c r="O422" s="4"/>
      <c r="P422" s="4"/>
      <c r="Q422" s="4"/>
      <c r="R422" s="4"/>
      <c r="S422" s="4"/>
    </row>
    <row r="423" spans="1:19" s="14" customFormat="1" x14ac:dyDescent="0.2">
      <c r="A423" s="4"/>
      <c r="B423" s="39" t="s">
        <v>372</v>
      </c>
      <c r="C423" s="39"/>
      <c r="D423" s="39"/>
      <c r="E423" s="39"/>
      <c r="F423" s="39"/>
      <c r="J423" s="4"/>
      <c r="K423" s="4"/>
      <c r="L423" s="4"/>
      <c r="M423" s="4"/>
      <c r="N423" s="4"/>
      <c r="O423" s="4"/>
      <c r="P423" s="4"/>
      <c r="Q423" s="4"/>
      <c r="R423" s="4"/>
      <c r="S423" s="4"/>
    </row>
    <row r="424" spans="1:19" s="14" customFormat="1" x14ac:dyDescent="0.2">
      <c r="A424" s="4"/>
      <c r="B424" s="40" t="s">
        <v>9</v>
      </c>
      <c r="C424" s="40" t="s">
        <v>373</v>
      </c>
      <c r="D424" s="44">
        <v>2022</v>
      </c>
      <c r="E424" s="44">
        <v>2021</v>
      </c>
      <c r="F424" s="40"/>
      <c r="J424" s="4"/>
      <c r="K424" s="4"/>
      <c r="L424" s="4"/>
      <c r="M424" s="4"/>
      <c r="N424" s="4"/>
      <c r="O424" s="4"/>
      <c r="P424" s="4"/>
      <c r="Q424" s="4"/>
      <c r="R424" s="4"/>
      <c r="S424" s="4"/>
    </row>
    <row r="425" spans="1:19" s="14" customFormat="1" ht="15" x14ac:dyDescent="0.25">
      <c r="A425" s="4"/>
      <c r="B425" s="41">
        <v>1111</v>
      </c>
      <c r="C425" s="42" t="s">
        <v>374</v>
      </c>
      <c r="D425" s="43">
        <v>0</v>
      </c>
      <c r="E425" s="43">
        <v>0</v>
      </c>
      <c r="F425"/>
      <c r="J425" s="4"/>
      <c r="K425" s="4"/>
      <c r="L425" s="4"/>
      <c r="M425" s="4"/>
      <c r="N425" s="4"/>
      <c r="O425" s="4"/>
      <c r="P425" s="4"/>
      <c r="Q425" s="4"/>
      <c r="R425" s="4"/>
      <c r="S425" s="4"/>
    </row>
    <row r="426" spans="1:19" s="14" customFormat="1" ht="15" x14ac:dyDescent="0.25">
      <c r="A426" s="4"/>
      <c r="B426" s="41">
        <v>1112</v>
      </c>
      <c r="C426" s="42" t="s">
        <v>375</v>
      </c>
      <c r="D426" s="43">
        <v>285779793.36000001</v>
      </c>
      <c r="E426" s="43">
        <v>334776299.17000002</v>
      </c>
      <c r="F426"/>
      <c r="J426" s="4"/>
      <c r="K426" s="4"/>
      <c r="L426" s="4"/>
      <c r="M426" s="4"/>
      <c r="N426" s="4"/>
      <c r="O426" s="4"/>
      <c r="P426" s="4"/>
      <c r="Q426" s="4"/>
      <c r="R426" s="4"/>
      <c r="S426" s="4"/>
    </row>
    <row r="427" spans="1:19" s="14" customFormat="1" ht="15" x14ac:dyDescent="0.25">
      <c r="A427" s="4"/>
      <c r="B427" s="41">
        <v>1113</v>
      </c>
      <c r="C427" s="42" t="s">
        <v>376</v>
      </c>
      <c r="D427" s="43">
        <v>0</v>
      </c>
      <c r="E427" s="43">
        <v>0</v>
      </c>
      <c r="F427"/>
      <c r="J427" s="4"/>
      <c r="K427" s="4"/>
      <c r="L427" s="4"/>
      <c r="M427" s="4"/>
      <c r="N427" s="4"/>
      <c r="O427" s="4"/>
      <c r="P427" s="4"/>
      <c r="Q427" s="4"/>
      <c r="R427" s="4"/>
      <c r="S427" s="4"/>
    </row>
    <row r="428" spans="1:19" s="14" customFormat="1" ht="15" x14ac:dyDescent="0.25">
      <c r="A428" s="4"/>
      <c r="B428" s="41">
        <v>1114</v>
      </c>
      <c r="C428" s="42" t="s">
        <v>13</v>
      </c>
      <c r="D428" s="43">
        <v>0</v>
      </c>
      <c r="E428" s="43">
        <v>0</v>
      </c>
      <c r="F428"/>
      <c r="J428" s="4"/>
      <c r="K428" s="4"/>
      <c r="L428" s="4"/>
      <c r="M428" s="4"/>
      <c r="N428" s="4"/>
      <c r="O428" s="4"/>
      <c r="P428" s="4"/>
      <c r="Q428" s="4"/>
      <c r="R428" s="4"/>
      <c r="S428" s="4"/>
    </row>
    <row r="429" spans="1:19" s="14" customFormat="1" ht="15" x14ac:dyDescent="0.25">
      <c r="A429" s="4"/>
      <c r="B429" s="41">
        <v>1115</v>
      </c>
      <c r="C429" s="42" t="s">
        <v>14</v>
      </c>
      <c r="D429" s="43">
        <v>0</v>
      </c>
      <c r="E429" s="43">
        <v>0</v>
      </c>
      <c r="F429"/>
      <c r="J429" s="4"/>
      <c r="K429" s="4"/>
      <c r="L429" s="4"/>
      <c r="M429" s="4"/>
      <c r="N429" s="4"/>
      <c r="O429" s="4"/>
      <c r="P429" s="4"/>
      <c r="Q429" s="4"/>
      <c r="R429" s="4"/>
      <c r="S429" s="4"/>
    </row>
    <row r="430" spans="1:19" s="14" customFormat="1" ht="15" x14ac:dyDescent="0.25">
      <c r="A430" s="4"/>
      <c r="B430" s="41">
        <v>1116</v>
      </c>
      <c r="C430" s="42" t="s">
        <v>377</v>
      </c>
      <c r="D430" s="43">
        <v>0</v>
      </c>
      <c r="E430" s="43">
        <v>0</v>
      </c>
      <c r="F430"/>
      <c r="J430" s="4"/>
      <c r="K430" s="4"/>
      <c r="L430" s="4"/>
      <c r="M430" s="4"/>
      <c r="N430" s="4"/>
      <c r="O430" s="4"/>
      <c r="P430" s="4"/>
      <c r="Q430" s="4"/>
      <c r="R430" s="4"/>
      <c r="S430" s="4"/>
    </row>
    <row r="431" spans="1:19" s="14" customFormat="1" ht="15" x14ac:dyDescent="0.25">
      <c r="A431" s="4"/>
      <c r="B431" s="41">
        <v>1119</v>
      </c>
      <c r="C431" s="42" t="s">
        <v>378</v>
      </c>
      <c r="D431" s="43">
        <v>0</v>
      </c>
      <c r="E431" s="43">
        <v>0</v>
      </c>
      <c r="F431"/>
      <c r="J431" s="4"/>
      <c r="K431" s="4"/>
      <c r="L431" s="4"/>
      <c r="M431" s="4"/>
      <c r="N431" s="4"/>
      <c r="O431" s="4"/>
      <c r="P431" s="4"/>
      <c r="Q431" s="4"/>
      <c r="R431" s="4"/>
      <c r="S431" s="4"/>
    </row>
    <row r="432" spans="1:19" s="14" customFormat="1" ht="15" x14ac:dyDescent="0.25">
      <c r="A432" s="4"/>
      <c r="B432" s="45">
        <v>1110</v>
      </c>
      <c r="C432" s="46" t="s">
        <v>379</v>
      </c>
      <c r="D432" s="47">
        <v>285779793.36000001</v>
      </c>
      <c r="E432" s="47">
        <v>334776299.17000002</v>
      </c>
      <c r="F432"/>
      <c r="J432" s="4"/>
      <c r="K432" s="4"/>
      <c r="L432" s="4"/>
      <c r="M432" s="4"/>
      <c r="N432" s="4"/>
      <c r="O432" s="4"/>
      <c r="P432" s="4"/>
      <c r="Q432" s="4"/>
      <c r="R432" s="4"/>
      <c r="S432" s="4"/>
    </row>
    <row r="433" spans="1:19" s="14" customFormat="1" x14ac:dyDescent="0.2">
      <c r="A433" s="4"/>
      <c r="B433" s="42"/>
      <c r="C433" s="42"/>
      <c r="D433" s="42"/>
      <c r="E433" s="42"/>
      <c r="F433" s="42"/>
      <c r="J433" s="4"/>
      <c r="K433" s="4"/>
      <c r="L433" s="4"/>
      <c r="M433" s="4"/>
      <c r="N433" s="4"/>
      <c r="O433" s="4"/>
      <c r="P433" s="4"/>
      <c r="Q433" s="4"/>
      <c r="R433" s="4"/>
      <c r="S433" s="4"/>
    </row>
    <row r="434" spans="1:19" s="14" customFormat="1" x14ac:dyDescent="0.2">
      <c r="A434" s="4"/>
      <c r="B434" s="42"/>
      <c r="C434" s="42"/>
      <c r="D434" s="42"/>
      <c r="E434" s="42"/>
      <c r="F434" s="42"/>
      <c r="J434" s="4"/>
      <c r="K434" s="4"/>
      <c r="L434" s="4"/>
      <c r="M434" s="4"/>
      <c r="N434" s="4"/>
      <c r="O434" s="4"/>
      <c r="P434" s="4"/>
      <c r="Q434" s="4"/>
      <c r="R434" s="4"/>
      <c r="S434" s="4"/>
    </row>
    <row r="435" spans="1:19" s="14" customFormat="1" x14ac:dyDescent="0.2">
      <c r="A435" s="4"/>
      <c r="B435" s="39" t="s">
        <v>380</v>
      </c>
      <c r="C435" s="39"/>
      <c r="D435" s="39"/>
      <c r="E435" s="39"/>
      <c r="F435" s="42"/>
      <c r="J435" s="4"/>
      <c r="K435" s="4"/>
      <c r="L435" s="4"/>
      <c r="M435" s="4"/>
      <c r="N435" s="4"/>
      <c r="O435" s="4"/>
      <c r="P435" s="4"/>
      <c r="Q435" s="4"/>
      <c r="R435" s="4"/>
      <c r="S435" s="4"/>
    </row>
    <row r="436" spans="1:19" s="14" customFormat="1" x14ac:dyDescent="0.2">
      <c r="A436" s="4"/>
      <c r="B436" s="40" t="s">
        <v>9</v>
      </c>
      <c r="C436" s="40" t="s">
        <v>373</v>
      </c>
      <c r="D436" s="48" t="s">
        <v>381</v>
      </c>
      <c r="E436" s="48" t="s">
        <v>382</v>
      </c>
      <c r="F436" s="42"/>
      <c r="J436" s="4"/>
      <c r="K436" s="4"/>
      <c r="L436" s="4"/>
      <c r="M436" s="4"/>
      <c r="N436" s="4"/>
      <c r="O436" s="4"/>
      <c r="P436" s="4"/>
      <c r="Q436" s="4"/>
      <c r="R436" s="4"/>
      <c r="S436" s="4"/>
    </row>
    <row r="437" spans="1:19" s="14" customFormat="1" x14ac:dyDescent="0.2">
      <c r="A437" s="4"/>
      <c r="B437" s="45">
        <v>1230</v>
      </c>
      <c r="C437" s="46" t="s">
        <v>65</v>
      </c>
      <c r="D437" s="47">
        <v>0</v>
      </c>
      <c r="E437" s="47">
        <v>0</v>
      </c>
      <c r="F437" s="42"/>
      <c r="J437" s="4"/>
      <c r="K437" s="4"/>
      <c r="L437" s="4"/>
      <c r="M437" s="4"/>
      <c r="N437" s="4"/>
      <c r="O437" s="4"/>
      <c r="P437" s="4"/>
      <c r="Q437" s="4"/>
      <c r="R437" s="4"/>
      <c r="S437" s="4"/>
    </row>
    <row r="438" spans="1:19" s="14" customFormat="1" x14ac:dyDescent="0.2">
      <c r="A438" s="4"/>
      <c r="B438" s="41">
        <v>1231</v>
      </c>
      <c r="C438" s="42" t="s">
        <v>66</v>
      </c>
      <c r="D438" s="43">
        <v>0</v>
      </c>
      <c r="E438" s="43">
        <v>0</v>
      </c>
      <c r="F438" s="42"/>
      <c r="J438" s="4"/>
      <c r="K438" s="4"/>
      <c r="L438" s="4"/>
      <c r="M438" s="4"/>
      <c r="N438" s="4"/>
      <c r="O438" s="4"/>
      <c r="P438" s="4"/>
      <c r="Q438" s="4"/>
      <c r="R438" s="4"/>
      <c r="S438" s="4"/>
    </row>
    <row r="439" spans="1:19" s="14" customFormat="1" x14ac:dyDescent="0.2">
      <c r="A439" s="4"/>
      <c r="B439" s="41">
        <v>1232</v>
      </c>
      <c r="C439" s="42" t="s">
        <v>67</v>
      </c>
      <c r="D439" s="43">
        <v>0</v>
      </c>
      <c r="E439" s="43">
        <v>0</v>
      </c>
      <c r="F439" s="42"/>
      <c r="J439" s="4"/>
      <c r="K439" s="4"/>
      <c r="L439" s="4"/>
      <c r="M439" s="4"/>
      <c r="N439" s="4"/>
      <c r="O439" s="4"/>
      <c r="P439" s="4"/>
      <c r="Q439" s="4"/>
      <c r="R439" s="4"/>
      <c r="S439" s="4"/>
    </row>
    <row r="440" spans="1:19" s="14" customFormat="1" x14ac:dyDescent="0.2">
      <c r="A440" s="4"/>
      <c r="B440" s="41">
        <v>1233</v>
      </c>
      <c r="C440" s="42" t="s">
        <v>68</v>
      </c>
      <c r="D440" s="43">
        <v>0</v>
      </c>
      <c r="E440" s="43">
        <v>0</v>
      </c>
      <c r="F440" s="42"/>
      <c r="J440" s="4"/>
      <c r="K440" s="4"/>
      <c r="L440" s="4"/>
      <c r="M440" s="4"/>
      <c r="N440" s="4"/>
      <c r="O440" s="4"/>
      <c r="P440" s="4"/>
      <c r="Q440" s="4"/>
      <c r="R440" s="4"/>
      <c r="S440" s="4"/>
    </row>
    <row r="441" spans="1:19" s="14" customFormat="1" x14ac:dyDescent="0.2">
      <c r="A441" s="4"/>
      <c r="B441" s="41">
        <v>1234</v>
      </c>
      <c r="C441" s="42" t="s">
        <v>69</v>
      </c>
      <c r="D441" s="43">
        <v>0</v>
      </c>
      <c r="E441" s="43">
        <v>0</v>
      </c>
      <c r="F441" s="42"/>
      <c r="J441" s="4"/>
      <c r="K441" s="4"/>
      <c r="L441" s="4"/>
      <c r="M441" s="4"/>
      <c r="N441" s="4"/>
      <c r="O441" s="4"/>
      <c r="P441" s="4"/>
      <c r="Q441" s="4"/>
      <c r="R441" s="4"/>
      <c r="S441" s="4"/>
    </row>
    <row r="442" spans="1:19" s="14" customFormat="1" x14ac:dyDescent="0.2">
      <c r="A442" s="4"/>
      <c r="B442" s="41">
        <v>1235</v>
      </c>
      <c r="C442" s="42" t="s">
        <v>70</v>
      </c>
      <c r="D442" s="43">
        <v>0</v>
      </c>
      <c r="E442" s="43">
        <v>0</v>
      </c>
      <c r="F442" s="42"/>
      <c r="J442" s="4"/>
      <c r="K442" s="4"/>
      <c r="L442" s="4"/>
      <c r="M442" s="4"/>
      <c r="N442" s="4"/>
      <c r="O442" s="4"/>
      <c r="P442" s="4"/>
      <c r="Q442" s="4"/>
      <c r="R442" s="4"/>
      <c r="S442" s="4"/>
    </row>
    <row r="443" spans="1:19" s="14" customFormat="1" x14ac:dyDescent="0.2">
      <c r="A443" s="4"/>
      <c r="B443" s="41">
        <v>1236</v>
      </c>
      <c r="C443" s="42" t="s">
        <v>71</v>
      </c>
      <c r="D443" s="43">
        <v>0</v>
      </c>
      <c r="E443" s="43">
        <v>0</v>
      </c>
      <c r="F443" s="42"/>
      <c r="J443" s="4"/>
      <c r="K443" s="4"/>
      <c r="L443" s="4"/>
      <c r="M443" s="4"/>
      <c r="N443" s="4"/>
      <c r="O443" s="4"/>
      <c r="P443" s="4"/>
      <c r="Q443" s="4"/>
      <c r="R443" s="4"/>
      <c r="S443" s="4"/>
    </row>
    <row r="444" spans="1:19" s="14" customFormat="1" x14ac:dyDescent="0.2">
      <c r="A444" s="4"/>
      <c r="B444" s="41">
        <v>1239</v>
      </c>
      <c r="C444" s="42" t="s">
        <v>72</v>
      </c>
      <c r="D444" s="43">
        <v>0</v>
      </c>
      <c r="E444" s="43">
        <v>0</v>
      </c>
      <c r="F444" s="42"/>
      <c r="J444" s="4"/>
      <c r="K444" s="4"/>
      <c r="L444" s="4"/>
      <c r="M444" s="4"/>
      <c r="N444" s="4"/>
      <c r="O444" s="4"/>
      <c r="P444" s="4"/>
      <c r="Q444" s="4"/>
      <c r="R444" s="4"/>
      <c r="S444" s="4"/>
    </row>
    <row r="445" spans="1:19" s="14" customFormat="1" x14ac:dyDescent="0.2">
      <c r="A445" s="4"/>
      <c r="B445" s="45">
        <v>1240</v>
      </c>
      <c r="C445" s="46" t="s">
        <v>73</v>
      </c>
      <c r="D445" s="47">
        <v>4998455.26</v>
      </c>
      <c r="E445" s="47">
        <v>4998455.26</v>
      </c>
      <c r="F445" s="42"/>
      <c r="J445" s="4"/>
      <c r="K445" s="4"/>
      <c r="L445" s="4"/>
      <c r="M445" s="4"/>
      <c r="N445" s="4"/>
      <c r="O445" s="4"/>
      <c r="P445" s="4"/>
      <c r="Q445" s="4"/>
      <c r="R445" s="4"/>
      <c r="S445" s="4"/>
    </row>
    <row r="446" spans="1:19" s="14" customFormat="1" x14ac:dyDescent="0.2">
      <c r="A446" s="4"/>
      <c r="B446" s="41">
        <v>1241</v>
      </c>
      <c r="C446" s="42" t="s">
        <v>74</v>
      </c>
      <c r="D446" s="43">
        <v>2177685.1800000002</v>
      </c>
      <c r="E446" s="43">
        <v>2177685.1800000002</v>
      </c>
      <c r="F446" s="42"/>
      <c r="J446" s="4"/>
      <c r="K446" s="4"/>
      <c r="L446" s="4"/>
      <c r="M446" s="4"/>
      <c r="N446" s="4"/>
      <c r="O446" s="4"/>
      <c r="P446" s="4"/>
      <c r="Q446" s="4"/>
      <c r="R446" s="4"/>
      <c r="S446" s="4"/>
    </row>
    <row r="447" spans="1:19" s="14" customFormat="1" x14ac:dyDescent="0.2">
      <c r="A447" s="4"/>
      <c r="B447" s="41">
        <v>1242</v>
      </c>
      <c r="C447" s="42" t="s">
        <v>75</v>
      </c>
      <c r="D447" s="43">
        <v>773721.56</v>
      </c>
      <c r="E447" s="43">
        <v>773721.56</v>
      </c>
      <c r="F447" s="42"/>
      <c r="J447" s="4"/>
      <c r="K447" s="4"/>
      <c r="L447" s="4"/>
      <c r="M447" s="4"/>
      <c r="N447" s="4"/>
      <c r="O447" s="4"/>
      <c r="P447" s="4"/>
      <c r="Q447" s="4"/>
      <c r="R447" s="4"/>
      <c r="S447" s="4"/>
    </row>
    <row r="448" spans="1:19" s="14" customFormat="1" x14ac:dyDescent="0.2">
      <c r="A448" s="4"/>
      <c r="B448" s="41">
        <v>1243</v>
      </c>
      <c r="C448" s="42" t="s">
        <v>76</v>
      </c>
      <c r="D448" s="43">
        <v>21092.28</v>
      </c>
      <c r="E448" s="43">
        <v>21092.28</v>
      </c>
      <c r="F448" s="42"/>
      <c r="J448" s="4"/>
      <c r="K448" s="4"/>
      <c r="L448" s="4"/>
      <c r="M448" s="4"/>
      <c r="N448" s="4"/>
      <c r="O448" s="4"/>
      <c r="P448" s="4"/>
      <c r="Q448" s="4"/>
      <c r="R448" s="4"/>
      <c r="S448" s="4"/>
    </row>
    <row r="449" spans="1:19" s="14" customFormat="1" x14ac:dyDescent="0.2">
      <c r="A449" s="4"/>
      <c r="B449" s="41">
        <v>1244</v>
      </c>
      <c r="C449" s="42" t="s">
        <v>77</v>
      </c>
      <c r="D449" s="43">
        <v>0</v>
      </c>
      <c r="E449" s="43">
        <v>0</v>
      </c>
      <c r="F449" s="42"/>
      <c r="J449" s="4"/>
      <c r="K449" s="4"/>
      <c r="L449" s="4"/>
      <c r="M449" s="4"/>
      <c r="N449" s="4"/>
      <c r="O449" s="4"/>
      <c r="P449" s="4"/>
      <c r="Q449" s="4"/>
      <c r="R449" s="4"/>
      <c r="S449" s="4"/>
    </row>
    <row r="450" spans="1:19" s="14" customFormat="1" x14ac:dyDescent="0.2">
      <c r="A450" s="4"/>
      <c r="B450" s="41">
        <v>1245</v>
      </c>
      <c r="C450" s="42" t="s">
        <v>78</v>
      </c>
      <c r="D450" s="43">
        <v>0</v>
      </c>
      <c r="E450" s="43">
        <v>0</v>
      </c>
      <c r="F450" s="42"/>
      <c r="J450" s="4"/>
      <c r="K450" s="4"/>
      <c r="L450" s="4"/>
      <c r="M450" s="4"/>
      <c r="N450" s="4"/>
      <c r="O450" s="4"/>
      <c r="P450" s="4"/>
      <c r="Q450" s="4"/>
      <c r="R450" s="4"/>
      <c r="S450" s="4"/>
    </row>
    <row r="451" spans="1:19" s="14" customFormat="1" ht="15" x14ac:dyDescent="0.25">
      <c r="A451" s="4"/>
      <c r="B451" s="41">
        <v>1246</v>
      </c>
      <c r="C451" s="42" t="s">
        <v>79</v>
      </c>
      <c r="D451" s="43">
        <v>2025956.24</v>
      </c>
      <c r="E451" s="43">
        <v>2025956.24</v>
      </c>
      <c r="F451"/>
      <c r="J451" s="4"/>
      <c r="K451" s="4"/>
      <c r="L451" s="4"/>
      <c r="M451" s="4"/>
      <c r="N451" s="4"/>
      <c r="O451" s="4"/>
      <c r="P451" s="4"/>
      <c r="Q451" s="4"/>
      <c r="R451" s="4"/>
      <c r="S451" s="4"/>
    </row>
    <row r="452" spans="1:19" s="14" customFormat="1" ht="15" x14ac:dyDescent="0.25">
      <c r="A452" s="4"/>
      <c r="B452" s="41">
        <v>1247</v>
      </c>
      <c r="C452" s="42" t="s">
        <v>80</v>
      </c>
      <c r="D452" s="43">
        <v>0</v>
      </c>
      <c r="E452" s="43">
        <v>0</v>
      </c>
      <c r="F452"/>
      <c r="J452" s="4"/>
      <c r="K452" s="4"/>
      <c r="L452" s="4"/>
      <c r="M452" s="4"/>
      <c r="N452" s="4"/>
      <c r="O452" s="4"/>
      <c r="P452" s="4"/>
      <c r="Q452" s="4"/>
      <c r="R452" s="4"/>
      <c r="S452" s="4"/>
    </row>
    <row r="453" spans="1:19" s="14" customFormat="1" ht="15" x14ac:dyDescent="0.25">
      <c r="A453" s="4"/>
      <c r="B453" s="41">
        <v>1248</v>
      </c>
      <c r="C453" s="42" t="s">
        <v>81</v>
      </c>
      <c r="D453" s="43">
        <v>0</v>
      </c>
      <c r="E453" s="43">
        <v>0</v>
      </c>
      <c r="F453"/>
      <c r="J453" s="4"/>
      <c r="K453" s="4"/>
      <c r="L453" s="4"/>
      <c r="M453" s="4"/>
      <c r="N453" s="4"/>
      <c r="O453" s="4"/>
      <c r="P453" s="4"/>
      <c r="Q453" s="4"/>
      <c r="R453" s="4"/>
      <c r="S453" s="4"/>
    </row>
    <row r="454" spans="1:19" s="14" customFormat="1" x14ac:dyDescent="0.2">
      <c r="A454" s="4"/>
      <c r="B454" s="45">
        <v>1250</v>
      </c>
      <c r="C454" s="46" t="s">
        <v>85</v>
      </c>
      <c r="D454" s="47">
        <v>0</v>
      </c>
      <c r="E454" s="47">
        <v>0</v>
      </c>
      <c r="F454" s="46"/>
      <c r="J454" s="4"/>
      <c r="K454" s="4"/>
      <c r="L454" s="4"/>
      <c r="M454" s="4"/>
      <c r="N454" s="4"/>
      <c r="O454" s="4"/>
      <c r="P454" s="4"/>
      <c r="Q454" s="4"/>
      <c r="R454" s="4"/>
      <c r="S454" s="4"/>
    </row>
    <row r="455" spans="1:19" s="14" customFormat="1" ht="15" x14ac:dyDescent="0.25">
      <c r="A455" s="4"/>
      <c r="B455" s="41">
        <v>1251</v>
      </c>
      <c r="C455" s="42" t="s">
        <v>86</v>
      </c>
      <c r="D455" s="43">
        <v>0</v>
      </c>
      <c r="E455" s="43">
        <v>0</v>
      </c>
      <c r="F455"/>
      <c r="J455" s="4"/>
      <c r="K455" s="4"/>
      <c r="L455" s="4"/>
      <c r="M455" s="4"/>
      <c r="N455" s="4"/>
      <c r="O455" s="4"/>
      <c r="P455" s="4"/>
      <c r="Q455" s="4"/>
      <c r="R455" s="4"/>
      <c r="S455" s="4"/>
    </row>
    <row r="456" spans="1:19" s="14" customFormat="1" ht="15" x14ac:dyDescent="0.25">
      <c r="A456" s="4"/>
      <c r="B456" s="41">
        <v>1252</v>
      </c>
      <c r="C456" s="42" t="s">
        <v>87</v>
      </c>
      <c r="D456" s="43">
        <v>0</v>
      </c>
      <c r="E456" s="43">
        <v>0</v>
      </c>
      <c r="F456"/>
      <c r="J456" s="4"/>
      <c r="K456" s="4"/>
      <c r="L456" s="4"/>
      <c r="M456" s="4"/>
      <c r="N456" s="4"/>
      <c r="O456" s="4"/>
      <c r="P456" s="4"/>
      <c r="Q456" s="4"/>
      <c r="R456" s="4"/>
      <c r="S456" s="4"/>
    </row>
    <row r="457" spans="1:19" s="14" customFormat="1" ht="15" x14ac:dyDescent="0.25">
      <c r="A457" s="4"/>
      <c r="B457" s="41">
        <v>1253</v>
      </c>
      <c r="C457" s="42" t="s">
        <v>88</v>
      </c>
      <c r="D457" s="43">
        <v>0</v>
      </c>
      <c r="E457" s="43">
        <v>0</v>
      </c>
      <c r="F457"/>
      <c r="J457" s="4"/>
      <c r="K457" s="4"/>
      <c r="L457" s="4"/>
      <c r="M457" s="4"/>
      <c r="N457" s="4"/>
      <c r="O457" s="4"/>
      <c r="P457" s="4"/>
      <c r="Q457" s="4"/>
      <c r="R457" s="4"/>
      <c r="S457" s="4"/>
    </row>
    <row r="458" spans="1:19" s="14" customFormat="1" ht="15" x14ac:dyDescent="0.25">
      <c r="A458" s="4"/>
      <c r="B458" s="41">
        <v>1254</v>
      </c>
      <c r="C458" s="42" t="s">
        <v>89</v>
      </c>
      <c r="D458" s="43">
        <v>0</v>
      </c>
      <c r="E458" s="43">
        <v>0</v>
      </c>
      <c r="F458"/>
      <c r="J458" s="4"/>
      <c r="K458" s="4"/>
      <c r="L458" s="4"/>
      <c r="M458" s="4"/>
      <c r="N458" s="4"/>
      <c r="O458" s="4"/>
      <c r="P458" s="4"/>
      <c r="Q458" s="4"/>
      <c r="R458" s="4"/>
      <c r="S458" s="4"/>
    </row>
    <row r="459" spans="1:19" s="14" customFormat="1" ht="15" x14ac:dyDescent="0.25">
      <c r="A459" s="4"/>
      <c r="B459" s="41">
        <v>1259</v>
      </c>
      <c r="C459" s="42" t="s">
        <v>90</v>
      </c>
      <c r="D459" s="43">
        <v>0</v>
      </c>
      <c r="E459" s="43">
        <v>0</v>
      </c>
      <c r="F459"/>
      <c r="J459" s="4"/>
      <c r="K459" s="4"/>
      <c r="L459" s="4"/>
      <c r="M459" s="4"/>
      <c r="N459" s="4"/>
      <c r="O459" s="4"/>
      <c r="P459" s="4"/>
      <c r="Q459" s="4"/>
      <c r="R459" s="4"/>
      <c r="S459" s="4"/>
    </row>
    <row r="460" spans="1:19" s="14" customFormat="1" ht="15" x14ac:dyDescent="0.25">
      <c r="A460" s="4"/>
      <c r="B460"/>
      <c r="C460" s="49" t="s">
        <v>383</v>
      </c>
      <c r="D460" s="47">
        <v>4998455.26</v>
      </c>
      <c r="E460" s="47">
        <v>4998455.26</v>
      </c>
      <c r="F460"/>
      <c r="J460" s="4"/>
      <c r="K460" s="4"/>
      <c r="L460" s="4"/>
      <c r="M460" s="4"/>
      <c r="N460" s="4"/>
      <c r="O460" s="4"/>
      <c r="P460" s="4"/>
      <c r="Q460" s="4"/>
      <c r="R460" s="4"/>
      <c r="S460" s="4"/>
    </row>
    <row r="461" spans="1:19" s="14" customFormat="1" x14ac:dyDescent="0.2">
      <c r="A461" s="4"/>
      <c r="B461" s="42"/>
      <c r="C461" s="42"/>
      <c r="D461" s="42"/>
      <c r="E461" s="42"/>
      <c r="F461" s="42"/>
      <c r="J461" s="4"/>
      <c r="K461" s="4"/>
      <c r="L461" s="4"/>
      <c r="M461" s="4"/>
      <c r="N461" s="4"/>
      <c r="O461" s="4"/>
      <c r="P461" s="4"/>
      <c r="Q461" s="4"/>
      <c r="R461" s="4"/>
      <c r="S461" s="4"/>
    </row>
    <row r="463" spans="1:19" x14ac:dyDescent="0.2">
      <c r="B463" s="39" t="s">
        <v>384</v>
      </c>
      <c r="C463" s="39"/>
      <c r="D463" s="39"/>
      <c r="E463" s="39"/>
      <c r="F463" s="39"/>
    </row>
    <row r="464" spans="1:19" s="14" customFormat="1" x14ac:dyDescent="0.2">
      <c r="A464" s="4"/>
      <c r="B464" s="40" t="s">
        <v>9</v>
      </c>
      <c r="C464" s="40" t="s">
        <v>373</v>
      </c>
      <c r="D464" s="44">
        <v>2022</v>
      </c>
      <c r="E464" s="44">
        <v>2021</v>
      </c>
      <c r="F464" s="40"/>
      <c r="J464" s="4"/>
      <c r="K464" s="4"/>
      <c r="L464" s="4"/>
      <c r="M464" s="4"/>
      <c r="N464" s="4"/>
      <c r="O464" s="4"/>
      <c r="P464" s="4"/>
      <c r="Q464" s="4"/>
      <c r="R464" s="4"/>
      <c r="S464" s="4"/>
    </row>
    <row r="465" spans="1:19" x14ac:dyDescent="0.2">
      <c r="B465" s="45">
        <v>3210</v>
      </c>
      <c r="C465" s="46" t="s">
        <v>385</v>
      </c>
      <c r="D465" s="47">
        <v>100988777.72</v>
      </c>
      <c r="E465" s="47">
        <v>70685281.709999993</v>
      </c>
      <c r="F465" s="42"/>
    </row>
    <row r="466" spans="1:19" s="14" customFormat="1" x14ac:dyDescent="0.2">
      <c r="A466" s="4"/>
      <c r="B466" s="41"/>
      <c r="C466" s="49" t="s">
        <v>386</v>
      </c>
      <c r="D466" s="47">
        <f>D467+D479+D511+D514</f>
        <v>103082.06</v>
      </c>
      <c r="E466" s="47">
        <f>E467+E479+E511+E514</f>
        <v>100770027.78</v>
      </c>
      <c r="F466" s="42"/>
      <c r="J466" s="4"/>
      <c r="K466" s="4"/>
      <c r="L466" s="4"/>
      <c r="M466" s="4"/>
      <c r="N466" s="4"/>
      <c r="O466" s="4"/>
      <c r="P466" s="4"/>
      <c r="Q466" s="4"/>
      <c r="R466" s="4"/>
      <c r="S466" s="4"/>
    </row>
    <row r="467" spans="1:19" s="14" customFormat="1" x14ac:dyDescent="0.2">
      <c r="A467" s="4"/>
      <c r="B467" s="45">
        <v>5400</v>
      </c>
      <c r="C467" s="46" t="s">
        <v>306</v>
      </c>
      <c r="D467" s="47">
        <f>D468+D470+D472+D474+D476</f>
        <v>0</v>
      </c>
      <c r="E467" s="47">
        <f>E468+E470+E472+E474+E476</f>
        <v>0</v>
      </c>
      <c r="F467" s="42"/>
      <c r="J467" s="4"/>
      <c r="K467" s="4"/>
      <c r="L467" s="4"/>
      <c r="M467" s="4"/>
      <c r="N467" s="4"/>
      <c r="O467" s="4"/>
      <c r="P467" s="4"/>
      <c r="Q467" s="4"/>
      <c r="R467" s="4"/>
      <c r="S467" s="4"/>
    </row>
    <row r="468" spans="1:19" s="14" customFormat="1" x14ac:dyDescent="0.2">
      <c r="A468" s="4"/>
      <c r="B468" s="41">
        <v>5410</v>
      </c>
      <c r="C468" s="42" t="s">
        <v>387</v>
      </c>
      <c r="D468" s="43">
        <f>D469</f>
        <v>0</v>
      </c>
      <c r="E468" s="43">
        <f>E469</f>
        <v>0</v>
      </c>
      <c r="F468" s="42"/>
      <c r="J468" s="4"/>
      <c r="K468" s="4"/>
      <c r="L468" s="4"/>
      <c r="M468" s="4"/>
      <c r="N468" s="4"/>
      <c r="O468" s="4"/>
      <c r="P468" s="4"/>
      <c r="Q468" s="4"/>
      <c r="R468" s="4"/>
      <c r="S468" s="4"/>
    </row>
    <row r="469" spans="1:19" s="14" customFormat="1" x14ac:dyDescent="0.2">
      <c r="A469" s="4"/>
      <c r="B469" s="41">
        <v>5411</v>
      </c>
      <c r="C469" s="42" t="s">
        <v>308</v>
      </c>
      <c r="D469" s="43">
        <v>0</v>
      </c>
      <c r="E469" s="43">
        <v>0</v>
      </c>
      <c r="F469" s="42"/>
      <c r="J469" s="4"/>
      <c r="K469" s="4"/>
      <c r="L469" s="4"/>
      <c r="M469" s="4"/>
      <c r="N469" s="4"/>
      <c r="O469" s="4"/>
      <c r="P469" s="4"/>
      <c r="Q469" s="4"/>
      <c r="R469" s="4"/>
      <c r="S469" s="4"/>
    </row>
    <row r="470" spans="1:19" s="14" customFormat="1" x14ac:dyDescent="0.2">
      <c r="A470" s="4"/>
      <c r="B470" s="41">
        <v>5420</v>
      </c>
      <c r="C470" s="42" t="s">
        <v>388</v>
      </c>
      <c r="D470" s="43">
        <f>D471</f>
        <v>0</v>
      </c>
      <c r="E470" s="43">
        <f>E471</f>
        <v>0</v>
      </c>
      <c r="F470" s="42"/>
      <c r="J470" s="4"/>
      <c r="K470" s="4"/>
      <c r="L470" s="4"/>
      <c r="M470" s="4"/>
      <c r="N470" s="4"/>
      <c r="O470" s="4"/>
      <c r="P470" s="4"/>
      <c r="Q470" s="4"/>
      <c r="R470" s="4"/>
      <c r="S470" s="4"/>
    </row>
    <row r="471" spans="1:19" s="14" customFormat="1" x14ac:dyDescent="0.2">
      <c r="A471" s="4"/>
      <c r="B471" s="41">
        <v>5421</v>
      </c>
      <c r="C471" s="42" t="s">
        <v>311</v>
      </c>
      <c r="D471" s="43">
        <v>0</v>
      </c>
      <c r="E471" s="43">
        <v>0</v>
      </c>
      <c r="F471" s="42"/>
      <c r="J471" s="4"/>
      <c r="K471" s="4"/>
      <c r="L471" s="4"/>
      <c r="M471" s="4"/>
      <c r="N471" s="4"/>
      <c r="O471" s="4"/>
      <c r="P471" s="4"/>
      <c r="Q471" s="4"/>
      <c r="R471" s="4"/>
      <c r="S471" s="4"/>
    </row>
    <row r="472" spans="1:19" s="14" customFormat="1" x14ac:dyDescent="0.2">
      <c r="A472" s="4"/>
      <c r="B472" s="41">
        <v>5430</v>
      </c>
      <c r="C472" s="42" t="s">
        <v>389</v>
      </c>
      <c r="D472" s="43">
        <f>D473</f>
        <v>0</v>
      </c>
      <c r="E472" s="43">
        <f>E473</f>
        <v>0</v>
      </c>
      <c r="F472" s="42"/>
      <c r="J472" s="4"/>
      <c r="K472" s="4"/>
      <c r="L472" s="4"/>
      <c r="M472" s="4"/>
      <c r="N472" s="4"/>
      <c r="O472" s="4"/>
      <c r="P472" s="4"/>
      <c r="Q472" s="4"/>
      <c r="R472" s="4"/>
      <c r="S472" s="4"/>
    </row>
    <row r="473" spans="1:19" s="14" customFormat="1" x14ac:dyDescent="0.2">
      <c r="A473" s="4"/>
      <c r="B473" s="41">
        <v>5431</v>
      </c>
      <c r="C473" s="42" t="s">
        <v>314</v>
      </c>
      <c r="D473" s="43">
        <v>0</v>
      </c>
      <c r="E473" s="43">
        <v>0</v>
      </c>
      <c r="F473" s="42"/>
      <c r="J473" s="4"/>
      <c r="K473" s="4"/>
      <c r="L473" s="4"/>
      <c r="M473" s="4"/>
      <c r="N473" s="4"/>
      <c r="O473" s="4"/>
      <c r="P473" s="4"/>
      <c r="Q473" s="4"/>
      <c r="R473" s="4"/>
      <c r="S473" s="4"/>
    </row>
    <row r="474" spans="1:19" s="14" customFormat="1" x14ac:dyDescent="0.2">
      <c r="A474" s="4"/>
      <c r="B474" s="41">
        <v>5440</v>
      </c>
      <c r="C474" s="42" t="s">
        <v>390</v>
      </c>
      <c r="D474" s="43">
        <f>D475</f>
        <v>0</v>
      </c>
      <c r="E474" s="43">
        <f>E475</f>
        <v>0</v>
      </c>
      <c r="F474" s="42"/>
      <c r="J474" s="4"/>
      <c r="K474" s="4"/>
      <c r="L474" s="4"/>
      <c r="M474" s="4"/>
      <c r="N474" s="4"/>
      <c r="O474" s="4"/>
      <c r="P474" s="4"/>
      <c r="Q474" s="4"/>
      <c r="R474" s="4"/>
      <c r="S474" s="4"/>
    </row>
    <row r="475" spans="1:19" s="14" customFormat="1" x14ac:dyDescent="0.2">
      <c r="A475" s="4"/>
      <c r="B475" s="41">
        <v>5441</v>
      </c>
      <c r="C475" s="42" t="s">
        <v>390</v>
      </c>
      <c r="D475" s="43">
        <v>0</v>
      </c>
      <c r="E475" s="43">
        <v>0</v>
      </c>
      <c r="F475" s="42"/>
      <c r="J475" s="4"/>
      <c r="K475" s="4"/>
      <c r="L475" s="4"/>
      <c r="M475" s="4"/>
      <c r="N475" s="4"/>
      <c r="O475" s="4"/>
      <c r="P475" s="4"/>
      <c r="Q475" s="4"/>
      <c r="R475" s="4"/>
      <c r="S475" s="4"/>
    </row>
    <row r="476" spans="1:19" s="14" customFormat="1" x14ac:dyDescent="0.2">
      <c r="A476" s="4"/>
      <c r="B476" s="41">
        <v>5450</v>
      </c>
      <c r="C476" s="42" t="s">
        <v>391</v>
      </c>
      <c r="D476" s="43">
        <f>SUM(D477:D478)</f>
        <v>0</v>
      </c>
      <c r="E476" s="43">
        <f>SUM(E477:E478)</f>
        <v>0</v>
      </c>
      <c r="F476" s="42"/>
      <c r="J476" s="4"/>
      <c r="K476" s="4"/>
      <c r="L476" s="4"/>
      <c r="M476" s="4"/>
      <c r="N476" s="4"/>
      <c r="O476" s="4"/>
      <c r="P476" s="4"/>
      <c r="Q476" s="4"/>
      <c r="R476" s="4"/>
      <c r="S476" s="4"/>
    </row>
    <row r="477" spans="1:19" s="14" customFormat="1" x14ac:dyDescent="0.2">
      <c r="A477" s="4"/>
      <c r="B477" s="41">
        <v>5451</v>
      </c>
      <c r="C477" s="42" t="s">
        <v>318</v>
      </c>
      <c r="D477" s="43">
        <v>0</v>
      </c>
      <c r="E477" s="43">
        <v>0</v>
      </c>
      <c r="F477" s="42"/>
      <c r="J477" s="4"/>
      <c r="K477" s="4"/>
      <c r="L477" s="4"/>
      <c r="M477" s="4"/>
      <c r="N477" s="4"/>
      <c r="O477" s="4"/>
      <c r="P477" s="4"/>
      <c r="Q477" s="4"/>
      <c r="R477" s="4"/>
      <c r="S477" s="4"/>
    </row>
    <row r="478" spans="1:19" s="14" customFormat="1" x14ac:dyDescent="0.2">
      <c r="A478" s="4"/>
      <c r="B478" s="41">
        <v>5452</v>
      </c>
      <c r="C478" s="42" t="s">
        <v>319</v>
      </c>
      <c r="D478" s="43">
        <v>0</v>
      </c>
      <c r="E478" s="43">
        <v>0</v>
      </c>
      <c r="F478" s="42"/>
      <c r="J478" s="4"/>
      <c r="K478" s="4"/>
      <c r="L478" s="4"/>
      <c r="M478" s="4"/>
      <c r="N478" s="4"/>
      <c r="O478" s="4"/>
      <c r="P478" s="4"/>
      <c r="Q478" s="4"/>
      <c r="R478" s="4"/>
      <c r="S478" s="4"/>
    </row>
    <row r="479" spans="1:19" s="14" customFormat="1" x14ac:dyDescent="0.2">
      <c r="A479" s="4"/>
      <c r="B479" s="45">
        <v>5500</v>
      </c>
      <c r="C479" s="46" t="s">
        <v>320</v>
      </c>
      <c r="D479" s="47">
        <f>D480+D489+D492+D498+D500+D502</f>
        <v>101638.04</v>
      </c>
      <c r="E479" s="47">
        <f>E480+E489+E492+E498+E500+E502</f>
        <v>76165731.810000002</v>
      </c>
      <c r="F479" s="42"/>
      <c r="J479" s="4"/>
      <c r="K479" s="4"/>
      <c r="L479" s="4"/>
      <c r="M479" s="4"/>
      <c r="N479" s="4"/>
      <c r="O479" s="4"/>
      <c r="P479" s="4"/>
      <c r="Q479" s="4"/>
      <c r="R479" s="4"/>
      <c r="S479" s="4"/>
    </row>
    <row r="480" spans="1:19" s="14" customFormat="1" x14ac:dyDescent="0.2">
      <c r="A480" s="4"/>
      <c r="B480" s="41">
        <v>5510</v>
      </c>
      <c r="C480" s="42" t="s">
        <v>321</v>
      </c>
      <c r="D480" s="43">
        <f>SUM(D481:D488)</f>
        <v>101638.04</v>
      </c>
      <c r="E480" s="43">
        <f>SUM(E481:E488)</f>
        <v>76165731.810000002</v>
      </c>
      <c r="F480" s="42"/>
      <c r="J480" s="4"/>
      <c r="K480" s="4"/>
      <c r="L480" s="4"/>
      <c r="M480" s="4"/>
      <c r="N480" s="4"/>
      <c r="O480" s="4"/>
      <c r="P480" s="4"/>
      <c r="Q480" s="4"/>
      <c r="R480" s="4"/>
      <c r="S480" s="4"/>
    </row>
    <row r="481" spans="1:19" s="14" customFormat="1" x14ac:dyDescent="0.2">
      <c r="A481" s="4"/>
      <c r="B481" s="41">
        <v>5511</v>
      </c>
      <c r="C481" s="42" t="s">
        <v>322</v>
      </c>
      <c r="D481" s="43">
        <v>0</v>
      </c>
      <c r="E481" s="43">
        <v>19134.13</v>
      </c>
      <c r="F481" s="42"/>
      <c r="J481" s="4"/>
      <c r="K481" s="4"/>
      <c r="L481" s="4"/>
      <c r="M481" s="4"/>
      <c r="N481" s="4"/>
      <c r="O481" s="4"/>
      <c r="P481" s="4"/>
      <c r="Q481" s="4"/>
      <c r="R481" s="4"/>
      <c r="S481" s="4"/>
    </row>
    <row r="482" spans="1:19" s="14" customFormat="1" x14ac:dyDescent="0.2">
      <c r="A482" s="4"/>
      <c r="B482" s="41">
        <v>5512</v>
      </c>
      <c r="C482" s="42" t="s">
        <v>323</v>
      </c>
      <c r="D482" s="43">
        <v>0</v>
      </c>
      <c r="E482" s="43">
        <v>0</v>
      </c>
      <c r="F482" s="42"/>
      <c r="J482" s="4"/>
      <c r="K482" s="4"/>
      <c r="L482" s="4"/>
      <c r="M482" s="4"/>
      <c r="N482" s="4"/>
      <c r="O482" s="4"/>
      <c r="P482" s="4"/>
      <c r="Q482" s="4"/>
      <c r="R482" s="4"/>
      <c r="S482" s="4"/>
    </row>
    <row r="483" spans="1:19" s="14" customFormat="1" x14ac:dyDescent="0.2">
      <c r="A483" s="4"/>
      <c r="B483" s="41">
        <v>5513</v>
      </c>
      <c r="C483" s="42" t="s">
        <v>324</v>
      </c>
      <c r="D483" s="43">
        <v>0</v>
      </c>
      <c r="E483" s="43">
        <v>34422349</v>
      </c>
      <c r="F483" s="42"/>
      <c r="G483" s="50"/>
      <c r="J483" s="4"/>
      <c r="K483" s="4"/>
      <c r="L483" s="4"/>
      <c r="M483" s="4"/>
      <c r="N483" s="4"/>
      <c r="O483" s="4"/>
      <c r="P483" s="4"/>
      <c r="Q483" s="4"/>
      <c r="R483" s="4"/>
      <c r="S483" s="4"/>
    </row>
    <row r="484" spans="1:19" s="14" customFormat="1" x14ac:dyDescent="0.2">
      <c r="A484" s="4"/>
      <c r="B484" s="41">
        <v>5514</v>
      </c>
      <c r="C484" s="42" t="s">
        <v>325</v>
      </c>
      <c r="D484" s="43">
        <v>0</v>
      </c>
      <c r="E484" s="43">
        <v>0</v>
      </c>
      <c r="F484" s="42"/>
      <c r="G484" s="50"/>
      <c r="J484" s="4"/>
      <c r="K484" s="4"/>
      <c r="L484" s="4"/>
      <c r="M484" s="4"/>
      <c r="N484" s="4"/>
      <c r="O484" s="4"/>
      <c r="P484" s="4"/>
      <c r="Q484" s="4"/>
      <c r="R484" s="4"/>
      <c r="S484" s="4"/>
    </row>
    <row r="485" spans="1:19" s="14" customFormat="1" x14ac:dyDescent="0.2">
      <c r="A485" s="4"/>
      <c r="B485" s="41">
        <v>5515</v>
      </c>
      <c r="C485" s="42" t="s">
        <v>326</v>
      </c>
      <c r="D485" s="43">
        <v>0</v>
      </c>
      <c r="E485" s="43">
        <v>39127436.68</v>
      </c>
      <c r="F485" s="42"/>
      <c r="J485" s="4"/>
      <c r="K485" s="4"/>
      <c r="L485" s="4"/>
      <c r="M485" s="4"/>
      <c r="N485" s="4"/>
      <c r="O485" s="4"/>
      <c r="P485" s="4"/>
      <c r="Q485" s="4"/>
      <c r="R485" s="4"/>
      <c r="S485" s="4"/>
    </row>
    <row r="486" spans="1:19" s="14" customFormat="1" x14ac:dyDescent="0.2">
      <c r="A486" s="4"/>
      <c r="B486" s="41">
        <v>5516</v>
      </c>
      <c r="C486" s="42" t="s">
        <v>327</v>
      </c>
      <c r="D486" s="43">
        <v>0</v>
      </c>
      <c r="E486" s="43">
        <v>0</v>
      </c>
      <c r="F486" s="42"/>
      <c r="J486" s="4"/>
      <c r="K486" s="4"/>
      <c r="L486" s="4"/>
      <c r="M486" s="4"/>
      <c r="N486" s="4"/>
      <c r="O486" s="4"/>
      <c r="P486" s="4"/>
      <c r="Q486" s="4"/>
      <c r="R486" s="4"/>
      <c r="S486" s="4"/>
    </row>
    <row r="487" spans="1:19" x14ac:dyDescent="0.2">
      <c r="B487" s="41">
        <v>5517</v>
      </c>
      <c r="C487" s="42" t="s">
        <v>328</v>
      </c>
      <c r="D487" s="43">
        <v>0</v>
      </c>
      <c r="E487" s="43">
        <v>0</v>
      </c>
      <c r="F487" s="42"/>
    </row>
    <row r="488" spans="1:19" s="14" customFormat="1" x14ac:dyDescent="0.2">
      <c r="A488" s="4"/>
      <c r="B488" s="41">
        <v>5518</v>
      </c>
      <c r="C488" s="42" t="s">
        <v>329</v>
      </c>
      <c r="D488" s="43">
        <v>101638.04</v>
      </c>
      <c r="E488" s="43">
        <v>2596812</v>
      </c>
      <c r="F488" s="42"/>
      <c r="J488" s="4"/>
      <c r="K488" s="4"/>
      <c r="L488" s="4"/>
      <c r="M488" s="4"/>
      <c r="N488" s="4"/>
      <c r="O488" s="4"/>
      <c r="P488" s="4"/>
      <c r="Q488" s="4"/>
      <c r="R488" s="4"/>
      <c r="S488" s="4"/>
    </row>
    <row r="489" spans="1:19" s="14" customFormat="1" x14ac:dyDescent="0.2">
      <c r="A489" s="4"/>
      <c r="B489" s="41">
        <v>5520</v>
      </c>
      <c r="C489" s="42" t="s">
        <v>330</v>
      </c>
      <c r="D489" s="43">
        <f>SUM(D490:D491)</f>
        <v>0</v>
      </c>
      <c r="E489" s="43">
        <f>SUM(E490:E491)</f>
        <v>0</v>
      </c>
      <c r="F489" s="42"/>
      <c r="J489" s="4"/>
      <c r="K489" s="4"/>
      <c r="L489" s="4"/>
      <c r="M489" s="4"/>
      <c r="N489" s="4"/>
      <c r="O489" s="4"/>
      <c r="P489" s="4"/>
      <c r="Q489" s="4"/>
      <c r="R489" s="4"/>
      <c r="S489" s="4"/>
    </row>
    <row r="490" spans="1:19" s="14" customFormat="1" x14ac:dyDescent="0.2">
      <c r="A490" s="4"/>
      <c r="B490" s="41">
        <v>5521</v>
      </c>
      <c r="C490" s="42" t="s">
        <v>331</v>
      </c>
      <c r="D490" s="43">
        <v>0</v>
      </c>
      <c r="E490" s="43">
        <v>0</v>
      </c>
      <c r="F490" s="42"/>
      <c r="J490" s="4"/>
      <c r="K490" s="4"/>
      <c r="L490" s="4"/>
      <c r="M490" s="4"/>
      <c r="N490" s="4"/>
      <c r="O490" s="4"/>
      <c r="P490" s="4"/>
      <c r="Q490" s="4"/>
      <c r="R490" s="4"/>
      <c r="S490" s="4"/>
    </row>
    <row r="491" spans="1:19" s="14" customFormat="1" x14ac:dyDescent="0.2">
      <c r="A491" s="4"/>
      <c r="B491" s="41">
        <v>5522</v>
      </c>
      <c r="C491" s="42" t="s">
        <v>332</v>
      </c>
      <c r="D491" s="43">
        <v>0</v>
      </c>
      <c r="E491" s="43">
        <v>0</v>
      </c>
      <c r="F491" s="42"/>
      <c r="J491" s="4"/>
      <c r="K491" s="4"/>
      <c r="L491" s="4"/>
      <c r="M491" s="4"/>
      <c r="N491" s="4"/>
      <c r="O491" s="4"/>
      <c r="P491" s="4"/>
      <c r="Q491" s="4"/>
      <c r="R491" s="4"/>
      <c r="S491" s="4"/>
    </row>
    <row r="492" spans="1:19" s="14" customFormat="1" x14ac:dyDescent="0.2">
      <c r="A492" s="4"/>
      <c r="B492" s="41">
        <v>5530</v>
      </c>
      <c r="C492" s="42" t="s">
        <v>333</v>
      </c>
      <c r="D492" s="43">
        <f>SUM(D493:D497)</f>
        <v>0</v>
      </c>
      <c r="E492" s="43">
        <f>SUM(E493:E497)</f>
        <v>0</v>
      </c>
      <c r="F492" s="42"/>
      <c r="J492" s="4"/>
      <c r="K492" s="4"/>
      <c r="L492" s="4"/>
      <c r="M492" s="4"/>
      <c r="N492" s="4"/>
      <c r="O492" s="4"/>
      <c r="P492" s="4"/>
      <c r="Q492" s="4"/>
      <c r="R492" s="4"/>
      <c r="S492" s="4"/>
    </row>
    <row r="493" spans="1:19" s="14" customFormat="1" x14ac:dyDescent="0.2">
      <c r="A493" s="4"/>
      <c r="B493" s="41">
        <v>5531</v>
      </c>
      <c r="C493" s="42" t="s">
        <v>334</v>
      </c>
      <c r="D493" s="43">
        <v>0</v>
      </c>
      <c r="E493" s="43">
        <v>0</v>
      </c>
      <c r="F493" s="42"/>
      <c r="J493" s="4"/>
      <c r="K493" s="4"/>
      <c r="L493" s="4"/>
      <c r="M493" s="4"/>
      <c r="N493" s="4"/>
      <c r="O493" s="4"/>
      <c r="P493" s="4"/>
      <c r="Q493" s="4"/>
      <c r="R493" s="4"/>
      <c r="S493" s="4"/>
    </row>
    <row r="494" spans="1:19" s="14" customFormat="1" x14ac:dyDescent="0.2">
      <c r="A494" s="4"/>
      <c r="B494" s="41">
        <v>5532</v>
      </c>
      <c r="C494" s="42" t="s">
        <v>335</v>
      </c>
      <c r="D494" s="43">
        <v>0</v>
      </c>
      <c r="E494" s="43">
        <v>0</v>
      </c>
      <c r="F494" s="42"/>
      <c r="J494" s="4"/>
      <c r="K494" s="4"/>
      <c r="L494" s="4"/>
      <c r="M494" s="4"/>
      <c r="N494" s="4"/>
      <c r="O494" s="4"/>
      <c r="P494" s="4"/>
      <c r="Q494" s="4"/>
      <c r="R494" s="4"/>
      <c r="S494" s="4"/>
    </row>
    <row r="495" spans="1:19" s="14" customFormat="1" x14ac:dyDescent="0.2">
      <c r="A495" s="4"/>
      <c r="B495" s="41">
        <v>5533</v>
      </c>
      <c r="C495" s="42" t="s">
        <v>336</v>
      </c>
      <c r="D495" s="43">
        <v>0</v>
      </c>
      <c r="E495" s="43">
        <v>0</v>
      </c>
      <c r="F495" s="42"/>
      <c r="J495" s="4"/>
      <c r="K495" s="4"/>
      <c r="L495" s="4"/>
      <c r="M495" s="4"/>
      <c r="N495" s="4"/>
      <c r="O495" s="4"/>
      <c r="P495" s="4"/>
      <c r="Q495" s="4"/>
      <c r="R495" s="4"/>
      <c r="S495" s="4"/>
    </row>
    <row r="496" spans="1:19" s="14" customFormat="1" x14ac:dyDescent="0.2">
      <c r="A496" s="4"/>
      <c r="B496" s="41">
        <v>5534</v>
      </c>
      <c r="C496" s="42" t="s">
        <v>337</v>
      </c>
      <c r="D496" s="43">
        <v>0</v>
      </c>
      <c r="E496" s="43">
        <v>0</v>
      </c>
      <c r="F496" s="42"/>
      <c r="J496" s="4"/>
      <c r="K496" s="4"/>
      <c r="L496" s="4"/>
      <c r="M496" s="4"/>
      <c r="N496" s="4"/>
      <c r="O496" s="4"/>
      <c r="P496" s="4"/>
      <c r="Q496" s="4"/>
      <c r="R496" s="4"/>
      <c r="S496" s="4"/>
    </row>
    <row r="497" spans="1:19" s="14" customFormat="1" x14ac:dyDescent="0.2">
      <c r="A497" s="4"/>
      <c r="B497" s="41">
        <v>5535</v>
      </c>
      <c r="C497" s="42" t="s">
        <v>338</v>
      </c>
      <c r="D497" s="43">
        <v>0</v>
      </c>
      <c r="E497" s="43">
        <v>0</v>
      </c>
      <c r="F497" s="42"/>
      <c r="J497" s="4"/>
      <c r="K497" s="4"/>
      <c r="L497" s="4"/>
      <c r="M497" s="4"/>
      <c r="N497" s="4"/>
      <c r="O497" s="4"/>
      <c r="P497" s="4"/>
      <c r="Q497" s="4"/>
      <c r="R497" s="4"/>
      <c r="S497" s="4"/>
    </row>
    <row r="498" spans="1:19" s="14" customFormat="1" x14ac:dyDescent="0.2">
      <c r="A498" s="4"/>
      <c r="B498" s="41">
        <v>5540</v>
      </c>
      <c r="C498" s="42" t="s">
        <v>339</v>
      </c>
      <c r="D498" s="43">
        <f>SUM(D499)</f>
        <v>0</v>
      </c>
      <c r="E498" s="43">
        <f>SUM(E499)</f>
        <v>0</v>
      </c>
      <c r="F498" s="42"/>
      <c r="J498" s="4"/>
      <c r="K498" s="4"/>
      <c r="L498" s="4"/>
      <c r="M498" s="4"/>
      <c r="N498" s="4"/>
      <c r="O498" s="4"/>
      <c r="P498" s="4"/>
      <c r="Q498" s="4"/>
      <c r="R498" s="4"/>
      <c r="S498" s="4"/>
    </row>
    <row r="499" spans="1:19" s="14" customFormat="1" x14ac:dyDescent="0.2">
      <c r="A499" s="4"/>
      <c r="B499" s="41">
        <v>5541</v>
      </c>
      <c r="C499" s="42" t="s">
        <v>339</v>
      </c>
      <c r="D499" s="43">
        <v>0</v>
      </c>
      <c r="E499" s="43">
        <v>0</v>
      </c>
      <c r="F499" s="42"/>
      <c r="J499" s="4"/>
      <c r="K499" s="4"/>
      <c r="L499" s="4"/>
      <c r="M499" s="4"/>
      <c r="N499" s="4"/>
      <c r="O499" s="4"/>
      <c r="P499" s="4"/>
      <c r="Q499" s="4"/>
      <c r="R499" s="4"/>
      <c r="S499" s="4"/>
    </row>
    <row r="500" spans="1:19" s="14" customFormat="1" x14ac:dyDescent="0.2">
      <c r="A500" s="4"/>
      <c r="B500" s="41">
        <v>5550</v>
      </c>
      <c r="C500" s="42" t="s">
        <v>340</v>
      </c>
      <c r="D500" s="43">
        <f>SUM(D501)</f>
        <v>0</v>
      </c>
      <c r="E500" s="43">
        <f>SUM(E501)</f>
        <v>0</v>
      </c>
      <c r="F500" s="42"/>
      <c r="J500" s="4"/>
      <c r="K500" s="4"/>
      <c r="L500" s="4"/>
      <c r="M500" s="4"/>
      <c r="N500" s="4"/>
      <c r="O500" s="4"/>
      <c r="P500" s="4"/>
      <c r="Q500" s="4"/>
      <c r="R500" s="4"/>
      <c r="S500" s="4"/>
    </row>
    <row r="501" spans="1:19" s="14" customFormat="1" x14ac:dyDescent="0.2">
      <c r="A501" s="4"/>
      <c r="B501" s="41">
        <v>5551</v>
      </c>
      <c r="C501" s="42" t="s">
        <v>340</v>
      </c>
      <c r="D501" s="43">
        <v>0</v>
      </c>
      <c r="E501" s="43">
        <v>0</v>
      </c>
      <c r="F501" s="42"/>
      <c r="J501" s="4"/>
      <c r="K501" s="4"/>
      <c r="L501" s="4"/>
      <c r="M501" s="4"/>
      <c r="N501" s="4"/>
      <c r="O501" s="4"/>
      <c r="P501" s="4"/>
      <c r="Q501" s="4"/>
      <c r="R501" s="4"/>
      <c r="S501" s="4"/>
    </row>
    <row r="502" spans="1:19" s="14" customFormat="1" x14ac:dyDescent="0.2">
      <c r="A502" s="4"/>
      <c r="B502" s="41">
        <v>5590</v>
      </c>
      <c r="C502" s="42" t="s">
        <v>341</v>
      </c>
      <c r="D502" s="43">
        <f>SUM(D503:D510)</f>
        <v>0</v>
      </c>
      <c r="E502" s="43">
        <f>SUM(E503:E510)</f>
        <v>0</v>
      </c>
      <c r="F502" s="42"/>
      <c r="J502" s="4"/>
      <c r="K502" s="4"/>
      <c r="L502" s="4"/>
      <c r="M502" s="4"/>
      <c r="N502" s="4"/>
      <c r="O502" s="4"/>
      <c r="P502" s="4"/>
      <c r="Q502" s="4"/>
      <c r="R502" s="4"/>
      <c r="S502" s="4"/>
    </row>
    <row r="503" spans="1:19" s="14" customFormat="1" x14ac:dyDescent="0.2">
      <c r="A503" s="4"/>
      <c r="B503" s="41">
        <v>5591</v>
      </c>
      <c r="C503" s="42" t="s">
        <v>342</v>
      </c>
      <c r="D503" s="43">
        <v>0</v>
      </c>
      <c r="E503" s="43">
        <v>0</v>
      </c>
      <c r="F503" s="42"/>
      <c r="J503" s="4"/>
      <c r="K503" s="4"/>
      <c r="L503" s="4"/>
      <c r="M503" s="4"/>
      <c r="N503" s="4"/>
      <c r="O503" s="4"/>
      <c r="P503" s="4"/>
      <c r="Q503" s="4"/>
      <c r="R503" s="4"/>
      <c r="S503" s="4"/>
    </row>
    <row r="504" spans="1:19" s="14" customFormat="1" x14ac:dyDescent="0.2">
      <c r="A504" s="4"/>
      <c r="B504" s="41">
        <v>5592</v>
      </c>
      <c r="C504" s="42" t="s">
        <v>343</v>
      </c>
      <c r="D504" s="43">
        <v>0</v>
      </c>
      <c r="E504" s="43">
        <v>0</v>
      </c>
      <c r="F504" s="42"/>
      <c r="J504" s="4"/>
      <c r="K504" s="4"/>
      <c r="L504" s="4"/>
      <c r="M504" s="4"/>
      <c r="N504" s="4"/>
      <c r="O504" s="4"/>
      <c r="P504" s="4"/>
      <c r="Q504" s="4"/>
      <c r="R504" s="4"/>
      <c r="S504" s="4"/>
    </row>
    <row r="505" spans="1:19" s="14" customFormat="1" x14ac:dyDescent="0.2">
      <c r="A505" s="4"/>
      <c r="B505" s="41">
        <v>5593</v>
      </c>
      <c r="C505" s="42" t="s">
        <v>344</v>
      </c>
      <c r="D505" s="43">
        <v>0</v>
      </c>
      <c r="E505" s="43">
        <v>0</v>
      </c>
      <c r="F505" s="42"/>
      <c r="J505" s="4"/>
      <c r="K505" s="4"/>
      <c r="L505" s="4"/>
      <c r="M505" s="4"/>
      <c r="N505" s="4"/>
      <c r="O505" s="4"/>
      <c r="P505" s="4"/>
      <c r="Q505" s="4"/>
      <c r="R505" s="4"/>
      <c r="S505" s="4"/>
    </row>
    <row r="506" spans="1:19" s="14" customFormat="1" x14ac:dyDescent="0.2">
      <c r="A506" s="4"/>
      <c r="B506" s="41">
        <v>5594</v>
      </c>
      <c r="C506" s="42" t="s">
        <v>392</v>
      </c>
      <c r="D506" s="43">
        <v>0</v>
      </c>
      <c r="E506" s="43">
        <v>0</v>
      </c>
      <c r="F506" s="42"/>
      <c r="J506" s="4"/>
      <c r="K506" s="4"/>
      <c r="L506" s="4"/>
      <c r="M506" s="4"/>
      <c r="N506" s="4"/>
      <c r="O506" s="4"/>
      <c r="P506" s="4"/>
      <c r="Q506" s="4"/>
      <c r="R506" s="4"/>
      <c r="S506" s="4"/>
    </row>
    <row r="507" spans="1:19" s="14" customFormat="1" x14ac:dyDescent="0.2">
      <c r="A507" s="4"/>
      <c r="B507" s="41">
        <v>5595</v>
      </c>
      <c r="C507" s="42" t="s">
        <v>346</v>
      </c>
      <c r="D507" s="43">
        <v>0</v>
      </c>
      <c r="E507" s="43">
        <v>0</v>
      </c>
      <c r="F507" s="42"/>
      <c r="J507" s="4"/>
      <c r="K507" s="4"/>
      <c r="L507" s="4"/>
      <c r="M507" s="4"/>
      <c r="N507" s="4"/>
      <c r="O507" s="4"/>
      <c r="P507" s="4"/>
      <c r="Q507" s="4"/>
      <c r="R507" s="4"/>
      <c r="S507" s="4"/>
    </row>
    <row r="508" spans="1:19" s="14" customFormat="1" x14ac:dyDescent="0.2">
      <c r="A508" s="4"/>
      <c r="B508" s="41">
        <v>5596</v>
      </c>
      <c r="C508" s="42" t="s">
        <v>234</v>
      </c>
      <c r="D508" s="43">
        <v>0</v>
      </c>
      <c r="E508" s="43">
        <v>0</v>
      </c>
      <c r="F508" s="42"/>
      <c r="J508" s="4"/>
      <c r="K508" s="4"/>
      <c r="L508" s="4"/>
      <c r="M508" s="4"/>
      <c r="N508" s="4"/>
      <c r="O508" s="4"/>
      <c r="P508" s="4"/>
      <c r="Q508" s="4"/>
      <c r="R508" s="4"/>
      <c r="S508" s="4"/>
    </row>
    <row r="509" spans="1:19" s="14" customFormat="1" x14ac:dyDescent="0.2">
      <c r="A509" s="4"/>
      <c r="B509" s="41">
        <v>5597</v>
      </c>
      <c r="C509" s="42" t="s">
        <v>347</v>
      </c>
      <c r="D509" s="43">
        <v>0</v>
      </c>
      <c r="E509" s="43">
        <v>0</v>
      </c>
      <c r="F509" s="42"/>
      <c r="J509" s="4"/>
      <c r="K509" s="4"/>
      <c r="L509" s="4"/>
      <c r="M509" s="4"/>
      <c r="N509" s="4"/>
      <c r="O509" s="4"/>
      <c r="P509" s="4"/>
      <c r="Q509" s="4"/>
      <c r="R509" s="4"/>
      <c r="S509" s="4"/>
    </row>
    <row r="510" spans="1:19" s="14" customFormat="1" x14ac:dyDescent="0.2">
      <c r="A510" s="4"/>
      <c r="B510" s="41">
        <v>5599</v>
      </c>
      <c r="C510" s="42" t="s">
        <v>349</v>
      </c>
      <c r="D510" s="43">
        <v>0</v>
      </c>
      <c r="E510" s="43">
        <v>0</v>
      </c>
      <c r="F510" s="42"/>
      <c r="J510" s="4"/>
      <c r="K510" s="4"/>
      <c r="L510" s="4"/>
      <c r="M510" s="4"/>
      <c r="N510" s="4"/>
      <c r="O510" s="4"/>
      <c r="P510" s="4"/>
      <c r="Q510" s="4"/>
      <c r="R510" s="4"/>
      <c r="S510" s="4"/>
    </row>
    <row r="511" spans="1:19" s="14" customFormat="1" x14ac:dyDescent="0.2">
      <c r="A511" s="4"/>
      <c r="B511" s="45">
        <v>5600</v>
      </c>
      <c r="C511" s="46" t="s">
        <v>350</v>
      </c>
      <c r="D511" s="47">
        <f>D512</f>
        <v>0</v>
      </c>
      <c r="E511" s="47">
        <f>E512</f>
        <v>0</v>
      </c>
      <c r="F511" s="42"/>
      <c r="J511" s="4"/>
      <c r="K511" s="4"/>
      <c r="L511" s="4"/>
      <c r="M511" s="4"/>
      <c r="N511" s="4"/>
      <c r="O511" s="4"/>
      <c r="P511" s="4"/>
      <c r="Q511" s="4"/>
      <c r="R511" s="4"/>
      <c r="S511" s="4"/>
    </row>
    <row r="512" spans="1:19" s="14" customFormat="1" x14ac:dyDescent="0.2">
      <c r="A512" s="4"/>
      <c r="B512" s="41">
        <v>5610</v>
      </c>
      <c r="C512" s="42" t="s">
        <v>351</v>
      </c>
      <c r="D512" s="43">
        <f>D513</f>
        <v>0</v>
      </c>
      <c r="E512" s="43">
        <f>E513</f>
        <v>0</v>
      </c>
      <c r="F512" s="42"/>
      <c r="J512" s="4"/>
      <c r="K512" s="4"/>
      <c r="L512" s="4"/>
      <c r="M512" s="4"/>
      <c r="N512" s="4"/>
      <c r="O512" s="4"/>
      <c r="P512" s="4"/>
      <c r="Q512" s="4"/>
      <c r="R512" s="4"/>
      <c r="S512" s="4"/>
    </row>
    <row r="513" spans="1:19" s="14" customFormat="1" x14ac:dyDescent="0.2">
      <c r="A513" s="4"/>
      <c r="B513" s="41">
        <v>5611</v>
      </c>
      <c r="C513" s="42" t="s">
        <v>352</v>
      </c>
      <c r="D513" s="43">
        <v>0</v>
      </c>
      <c r="E513" s="43">
        <v>0</v>
      </c>
      <c r="F513" s="42"/>
      <c r="J513" s="4"/>
      <c r="K513" s="4"/>
      <c r="L513" s="4"/>
      <c r="M513" s="4"/>
      <c r="N513" s="4"/>
      <c r="O513" s="4"/>
      <c r="P513" s="4"/>
      <c r="Q513" s="4"/>
      <c r="R513" s="4"/>
      <c r="S513" s="4"/>
    </row>
    <row r="514" spans="1:19" s="14" customFormat="1" x14ac:dyDescent="0.2">
      <c r="A514" s="4"/>
      <c r="B514" s="45">
        <v>2110</v>
      </c>
      <c r="C514" s="51" t="s">
        <v>393</v>
      </c>
      <c r="D514" s="47">
        <f>SUM(D515:D519)</f>
        <v>1444.02</v>
      </c>
      <c r="E514" s="47">
        <f>SUM(E515:E519)</f>
        <v>24604295.969999999</v>
      </c>
      <c r="F514" s="42"/>
      <c r="J514" s="4"/>
      <c r="K514" s="4"/>
      <c r="L514" s="4"/>
      <c r="M514" s="4"/>
      <c r="N514" s="4"/>
      <c r="O514" s="4"/>
      <c r="P514" s="4"/>
      <c r="Q514" s="4"/>
      <c r="R514" s="4"/>
      <c r="S514" s="4"/>
    </row>
    <row r="515" spans="1:19" s="14" customFormat="1" x14ac:dyDescent="0.2">
      <c r="A515" s="4"/>
      <c r="B515" s="41">
        <v>2111</v>
      </c>
      <c r="C515" s="42" t="s">
        <v>394</v>
      </c>
      <c r="D515" s="43">
        <v>0</v>
      </c>
      <c r="E515" s="43">
        <v>9355063.9499999993</v>
      </c>
      <c r="F515" s="42"/>
      <c r="J515" s="4"/>
      <c r="K515" s="4"/>
      <c r="L515" s="4"/>
      <c r="M515" s="4"/>
      <c r="N515" s="4"/>
      <c r="O515" s="4"/>
      <c r="P515" s="4"/>
      <c r="Q515" s="4"/>
      <c r="R515" s="4"/>
      <c r="S515" s="4"/>
    </row>
    <row r="516" spans="1:19" s="14" customFormat="1" x14ac:dyDescent="0.2">
      <c r="A516" s="4"/>
      <c r="B516" s="41">
        <v>2112</v>
      </c>
      <c r="C516" s="42" t="s">
        <v>395</v>
      </c>
      <c r="D516" s="43">
        <v>621.9</v>
      </c>
      <c r="E516" s="43">
        <v>1748870.49</v>
      </c>
      <c r="F516" s="42"/>
      <c r="J516" s="4"/>
      <c r="K516" s="4"/>
      <c r="L516" s="4"/>
      <c r="M516" s="4"/>
      <c r="N516" s="4"/>
      <c r="O516" s="4"/>
      <c r="P516" s="4"/>
      <c r="Q516" s="4"/>
      <c r="R516" s="4"/>
      <c r="S516" s="4"/>
    </row>
    <row r="517" spans="1:19" s="14" customFormat="1" x14ac:dyDescent="0.2">
      <c r="A517" s="4"/>
      <c r="B517" s="41">
        <v>2112</v>
      </c>
      <c r="C517" s="42" t="s">
        <v>396</v>
      </c>
      <c r="D517" s="43">
        <v>822.12</v>
      </c>
      <c r="E517" s="43">
        <v>13500361.529999999</v>
      </c>
      <c r="F517" s="42"/>
      <c r="J517" s="4"/>
      <c r="K517" s="4"/>
      <c r="L517" s="4"/>
      <c r="M517" s="4"/>
      <c r="N517" s="4"/>
      <c r="O517" s="4"/>
      <c r="P517" s="4"/>
      <c r="Q517" s="4"/>
      <c r="R517" s="4"/>
      <c r="S517" s="4"/>
    </row>
    <row r="518" spans="1:19" s="14" customFormat="1" x14ac:dyDescent="0.2">
      <c r="A518" s="4"/>
      <c r="B518" s="41">
        <v>2115</v>
      </c>
      <c r="C518" s="42" t="s">
        <v>397</v>
      </c>
      <c r="D518" s="43">
        <v>0</v>
      </c>
      <c r="E518" s="43">
        <v>0</v>
      </c>
      <c r="F518" s="42"/>
      <c r="J518" s="4"/>
      <c r="K518" s="4"/>
      <c r="L518" s="4"/>
      <c r="M518" s="4"/>
      <c r="N518" s="4"/>
      <c r="O518" s="4"/>
      <c r="P518" s="4"/>
      <c r="Q518" s="4"/>
      <c r="R518" s="4"/>
      <c r="S518" s="4"/>
    </row>
    <row r="519" spans="1:19" s="14" customFormat="1" x14ac:dyDescent="0.2">
      <c r="A519" s="4"/>
      <c r="B519" s="41">
        <v>2114</v>
      </c>
      <c r="C519" s="42" t="s">
        <v>398</v>
      </c>
      <c r="D519" s="43">
        <v>0</v>
      </c>
      <c r="E519" s="43">
        <v>0</v>
      </c>
      <c r="F519" s="42"/>
      <c r="J519" s="4"/>
      <c r="K519" s="4"/>
      <c r="L519" s="4"/>
      <c r="M519" s="4"/>
      <c r="N519" s="4"/>
      <c r="O519" s="4"/>
      <c r="P519" s="4"/>
      <c r="Q519" s="4"/>
      <c r="R519" s="4"/>
      <c r="S519" s="4"/>
    </row>
    <row r="520" spans="1:19" s="14" customFormat="1" x14ac:dyDescent="0.2">
      <c r="A520" s="4"/>
      <c r="B520" s="41"/>
      <c r="C520" s="49" t="s">
        <v>399</v>
      </c>
      <c r="D520" s="47">
        <f>+D521</f>
        <v>0</v>
      </c>
      <c r="E520" s="47">
        <f>+E521</f>
        <v>0</v>
      </c>
      <c r="F520" s="42"/>
      <c r="G520" s="13"/>
      <c r="H520" s="13"/>
      <c r="J520" s="4"/>
      <c r="K520" s="4"/>
      <c r="L520" s="4"/>
      <c r="M520" s="4"/>
      <c r="N520" s="4"/>
      <c r="O520" s="4"/>
      <c r="P520" s="4"/>
      <c r="Q520" s="4"/>
      <c r="R520" s="4"/>
      <c r="S520" s="4"/>
    </row>
    <row r="521" spans="1:19" s="14" customFormat="1" x14ac:dyDescent="0.2">
      <c r="A521" s="4"/>
      <c r="B521" s="45">
        <v>1120</v>
      </c>
      <c r="C521" s="52" t="s">
        <v>400</v>
      </c>
      <c r="D521" s="47">
        <f>SUM(D522:D530)</f>
        <v>0</v>
      </c>
      <c r="E521" s="47">
        <f>SUM(E522:E530)</f>
        <v>0</v>
      </c>
      <c r="F521" s="42"/>
      <c r="G521" s="13"/>
      <c r="H521" s="13"/>
      <c r="J521" s="4"/>
      <c r="K521" s="4"/>
      <c r="L521" s="4"/>
      <c r="M521" s="4"/>
      <c r="N521" s="4"/>
      <c r="O521" s="4"/>
      <c r="P521" s="4"/>
      <c r="Q521" s="4"/>
      <c r="R521" s="4"/>
      <c r="S521" s="4"/>
    </row>
    <row r="522" spans="1:19" s="14" customFormat="1" x14ac:dyDescent="0.2">
      <c r="A522" s="4"/>
      <c r="B522" s="41">
        <v>1124</v>
      </c>
      <c r="C522" s="53" t="s">
        <v>401</v>
      </c>
      <c r="D522" s="54">
        <v>0</v>
      </c>
      <c r="E522" s="43">
        <v>0</v>
      </c>
      <c r="F522" s="42"/>
      <c r="G522" s="13"/>
      <c r="H522" s="13"/>
      <c r="J522" s="4"/>
      <c r="K522" s="4"/>
      <c r="L522" s="4"/>
      <c r="M522" s="4"/>
      <c r="N522" s="4"/>
      <c r="O522" s="4"/>
      <c r="P522" s="4"/>
      <c r="Q522" s="4"/>
      <c r="R522" s="4"/>
      <c r="S522" s="4"/>
    </row>
    <row r="523" spans="1:19" s="14" customFormat="1" x14ac:dyDescent="0.2">
      <c r="A523" s="4"/>
      <c r="B523" s="41">
        <v>1124</v>
      </c>
      <c r="C523" s="53" t="s">
        <v>402</v>
      </c>
      <c r="D523" s="54">
        <v>0</v>
      </c>
      <c r="E523" s="43">
        <v>0</v>
      </c>
      <c r="F523" s="42"/>
      <c r="G523" s="13"/>
      <c r="H523" s="13"/>
      <c r="J523" s="4"/>
      <c r="K523" s="4"/>
      <c r="L523" s="4"/>
      <c r="M523" s="4"/>
      <c r="N523" s="4"/>
      <c r="O523" s="4"/>
      <c r="P523" s="4"/>
      <c r="Q523" s="4"/>
      <c r="R523" s="4"/>
      <c r="S523" s="4"/>
    </row>
    <row r="524" spans="1:19" s="14" customFormat="1" x14ac:dyDescent="0.2">
      <c r="A524" s="4"/>
      <c r="B524" s="41">
        <v>1124</v>
      </c>
      <c r="C524" s="53" t="s">
        <v>403</v>
      </c>
      <c r="D524" s="54">
        <v>0</v>
      </c>
      <c r="E524" s="43">
        <v>0</v>
      </c>
      <c r="F524" s="42"/>
      <c r="G524" s="13"/>
      <c r="H524" s="13"/>
      <c r="J524" s="4"/>
      <c r="K524" s="4"/>
      <c r="L524" s="4"/>
      <c r="M524" s="4"/>
      <c r="N524" s="4"/>
      <c r="O524" s="4"/>
      <c r="P524" s="4"/>
      <c r="Q524" s="4"/>
      <c r="R524" s="4"/>
      <c r="S524" s="4"/>
    </row>
    <row r="525" spans="1:19" x14ac:dyDescent="0.2">
      <c r="B525" s="41">
        <v>1124</v>
      </c>
      <c r="C525" s="53" t="s">
        <v>404</v>
      </c>
      <c r="D525" s="54">
        <v>0</v>
      </c>
      <c r="E525" s="43">
        <v>0</v>
      </c>
      <c r="F525" s="42"/>
      <c r="G525" s="13"/>
      <c r="H525" s="13"/>
    </row>
    <row r="526" spans="1:19" x14ac:dyDescent="0.2">
      <c r="B526" s="41">
        <v>1124</v>
      </c>
      <c r="C526" s="53" t="s">
        <v>405</v>
      </c>
      <c r="D526" s="43">
        <v>0</v>
      </c>
      <c r="E526" s="43">
        <v>0</v>
      </c>
      <c r="F526" s="42"/>
      <c r="G526" s="13"/>
      <c r="H526" s="13"/>
    </row>
    <row r="527" spans="1:19" x14ac:dyDescent="0.2">
      <c r="B527" s="41">
        <v>1124</v>
      </c>
      <c r="C527" s="53" t="s">
        <v>406</v>
      </c>
      <c r="D527" s="43">
        <v>0</v>
      </c>
      <c r="E527" s="43">
        <v>0</v>
      </c>
      <c r="F527" s="42"/>
      <c r="G527" s="13"/>
      <c r="H527" s="13"/>
    </row>
    <row r="528" spans="1:19" x14ac:dyDescent="0.2">
      <c r="B528" s="41">
        <v>1122</v>
      </c>
      <c r="C528" s="53" t="s">
        <v>407</v>
      </c>
      <c r="D528" s="43">
        <v>0</v>
      </c>
      <c r="E528" s="43">
        <v>0</v>
      </c>
      <c r="F528" s="42"/>
      <c r="G528" s="13"/>
      <c r="H528" s="13"/>
    </row>
    <row r="529" spans="2:10" x14ac:dyDescent="0.2">
      <c r="B529" s="41">
        <v>1122</v>
      </c>
      <c r="C529" s="53" t="s">
        <v>408</v>
      </c>
      <c r="D529" s="54">
        <v>0</v>
      </c>
      <c r="E529" s="43">
        <v>0</v>
      </c>
      <c r="F529" s="42"/>
      <c r="G529" s="13"/>
      <c r="H529" s="13"/>
    </row>
    <row r="530" spans="2:10" x14ac:dyDescent="0.2">
      <c r="B530" s="41">
        <v>1122</v>
      </c>
      <c r="C530" s="53" t="s">
        <v>409</v>
      </c>
      <c r="D530" s="43">
        <v>0</v>
      </c>
      <c r="E530" s="43">
        <v>0</v>
      </c>
      <c r="F530" s="42"/>
      <c r="G530" s="13"/>
      <c r="H530" s="13"/>
    </row>
    <row r="531" spans="2:10" x14ac:dyDescent="0.2">
      <c r="B531" s="41"/>
      <c r="C531" s="55" t="s">
        <v>410</v>
      </c>
      <c r="D531" s="47">
        <f>D465+D466-D520</f>
        <v>101091859.78</v>
      </c>
      <c r="E531" s="47">
        <f>E465+E466-E520</f>
        <v>171455309.49000001</v>
      </c>
      <c r="F531" s="43"/>
      <c r="G531" s="13"/>
      <c r="H531" s="13"/>
    </row>
    <row r="532" spans="2:10" x14ac:dyDescent="0.2">
      <c r="C532" s="56"/>
      <c r="G532" s="13"/>
      <c r="H532" s="13"/>
    </row>
    <row r="533" spans="2:10" x14ac:dyDescent="0.2">
      <c r="C533" s="56"/>
      <c r="G533" s="13"/>
      <c r="H533" s="13"/>
    </row>
    <row r="534" spans="2:10" x14ac:dyDescent="0.2">
      <c r="C534" s="142" t="s">
        <v>154</v>
      </c>
      <c r="D534" s="142"/>
      <c r="E534" s="142"/>
      <c r="F534" s="142"/>
      <c r="G534" s="13"/>
      <c r="H534" s="13"/>
    </row>
    <row r="535" spans="2:10" x14ac:dyDescent="0.2">
      <c r="C535" s="142"/>
      <c r="D535" s="142"/>
      <c r="E535" s="142"/>
      <c r="F535" s="142"/>
      <c r="G535" s="13"/>
      <c r="H535" s="13"/>
    </row>
    <row r="536" spans="2:10" x14ac:dyDescent="0.2">
      <c r="C536" s="142"/>
      <c r="D536" s="142"/>
      <c r="E536" s="142"/>
      <c r="F536" s="142"/>
      <c r="G536" s="13"/>
      <c r="H536" s="13"/>
    </row>
    <row r="537" spans="2:10" x14ac:dyDescent="0.2">
      <c r="C537" s="42"/>
      <c r="D537" s="42"/>
      <c r="E537" s="42"/>
      <c r="F537" s="42"/>
      <c r="G537" s="13"/>
      <c r="H537" s="13"/>
    </row>
    <row r="538" spans="2:10" x14ac:dyDescent="0.2">
      <c r="B538" s="146" t="s">
        <v>0</v>
      </c>
      <c r="C538" s="147"/>
      <c r="D538" s="147"/>
      <c r="E538" s="147"/>
      <c r="F538" s="147"/>
      <c r="G538" s="147"/>
      <c r="H538" s="2" t="s">
        <v>1</v>
      </c>
      <c r="I538" s="3">
        <v>2022</v>
      </c>
    </row>
    <row r="539" spans="2:10" x14ac:dyDescent="0.2">
      <c r="B539" s="146" t="s">
        <v>2</v>
      </c>
      <c r="C539" s="147"/>
      <c r="D539" s="147"/>
      <c r="E539" s="147"/>
      <c r="F539" s="147"/>
      <c r="G539" s="147"/>
      <c r="H539" s="2" t="s">
        <v>3</v>
      </c>
      <c r="I539" s="3" t="s">
        <v>4</v>
      </c>
    </row>
    <row r="540" spans="2:10" x14ac:dyDescent="0.2">
      <c r="B540" s="146" t="s">
        <v>5</v>
      </c>
      <c r="C540" s="147"/>
      <c r="D540" s="147"/>
      <c r="E540" s="147"/>
      <c r="F540" s="147"/>
      <c r="G540" s="147"/>
      <c r="H540" s="2" t="s">
        <v>6</v>
      </c>
      <c r="I540" s="3">
        <v>1</v>
      </c>
    </row>
    <row r="541" spans="2:10" x14ac:dyDescent="0.2">
      <c r="B541" s="5" t="s">
        <v>7</v>
      </c>
      <c r="C541" s="6"/>
      <c r="D541" s="6"/>
      <c r="E541" s="6"/>
      <c r="F541" s="6"/>
      <c r="G541" s="6"/>
      <c r="H541" s="6"/>
      <c r="I541" s="6"/>
    </row>
    <row r="542" spans="2:10" x14ac:dyDescent="0.2">
      <c r="B542" s="57"/>
      <c r="C542" s="57"/>
      <c r="D542" s="57"/>
      <c r="E542" s="57"/>
      <c r="F542" s="57"/>
      <c r="G542" s="13"/>
      <c r="H542" s="13"/>
      <c r="J542" s="20"/>
    </row>
    <row r="543" spans="2:10" ht="12.75" customHeight="1" x14ac:dyDescent="0.2">
      <c r="B543" s="157" t="s">
        <v>411</v>
      </c>
      <c r="C543" s="158"/>
      <c r="D543" s="159"/>
      <c r="E543" s="57"/>
      <c r="F543" s="58"/>
      <c r="G543" s="13"/>
      <c r="H543" s="13"/>
      <c r="J543" s="20"/>
    </row>
    <row r="544" spans="2:10" x14ac:dyDescent="0.2">
      <c r="B544" s="160" t="s">
        <v>5</v>
      </c>
      <c r="C544" s="161"/>
      <c r="D544" s="162"/>
      <c r="E544" s="57"/>
      <c r="F544" s="59"/>
      <c r="G544" s="13"/>
      <c r="H544" s="60"/>
      <c r="J544" s="20"/>
    </row>
    <row r="545" spans="2:19" x14ac:dyDescent="0.2">
      <c r="B545" s="154" t="s">
        <v>412</v>
      </c>
      <c r="C545" s="155"/>
      <c r="D545" s="156"/>
      <c r="E545" s="57"/>
      <c r="F545" s="59"/>
      <c r="G545" s="61"/>
      <c r="H545" s="62"/>
      <c r="I545" s="21"/>
      <c r="J545" s="20"/>
    </row>
    <row r="546" spans="2:19" ht="15" x14ac:dyDescent="0.25">
      <c r="B546" s="63" t="s">
        <v>413</v>
      </c>
      <c r="C546" s="63"/>
      <c r="D546" s="64">
        <v>282256680.29000002</v>
      </c>
      <c r="E546" s="57"/>
      <c r="F546" s="65"/>
      <c r="G546" s="66"/>
      <c r="H546" s="67"/>
      <c r="I546" s="35"/>
    </row>
    <row r="547" spans="2:19" ht="15" x14ac:dyDescent="0.25">
      <c r="B547" s="68"/>
      <c r="C547" s="69"/>
      <c r="D547" s="70"/>
      <c r="E547" s="57"/>
      <c r="G547" s="66"/>
      <c r="H547" s="67"/>
      <c r="I547" s="35"/>
      <c r="J547" s="20"/>
    </row>
    <row r="548" spans="2:19" ht="15" x14ac:dyDescent="0.25">
      <c r="B548" s="71" t="s">
        <v>414</v>
      </c>
      <c r="C548" s="71"/>
      <c r="D548" s="72">
        <f>SUM(D549:D554)</f>
        <v>0</v>
      </c>
      <c r="E548" s="57"/>
      <c r="F548" s="73"/>
      <c r="G548" s="66"/>
      <c r="H548" s="74"/>
      <c r="I548" s="35"/>
      <c r="J548" s="20"/>
    </row>
    <row r="549" spans="2:19" ht="15" x14ac:dyDescent="0.25">
      <c r="B549" s="75" t="s">
        <v>415</v>
      </c>
      <c r="C549" s="76" t="s">
        <v>219</v>
      </c>
      <c r="D549" s="77">
        <v>0</v>
      </c>
      <c r="E549" s="57"/>
      <c r="F549" s="73"/>
      <c r="G549" s="66"/>
      <c r="H549" s="78"/>
      <c r="I549" s="35"/>
      <c r="J549" s="20"/>
    </row>
    <row r="550" spans="2:19" ht="15" x14ac:dyDescent="0.25">
      <c r="B550" s="79" t="s">
        <v>416</v>
      </c>
      <c r="C550" s="80" t="s">
        <v>417</v>
      </c>
      <c r="D550" s="77">
        <v>0</v>
      </c>
      <c r="E550" s="57"/>
      <c r="F550" s="73"/>
      <c r="G550" s="66"/>
      <c r="H550" s="78"/>
      <c r="I550" s="35"/>
      <c r="J550" s="20"/>
    </row>
    <row r="551" spans="2:19" ht="22.5" x14ac:dyDescent="0.25">
      <c r="B551" s="79" t="s">
        <v>418</v>
      </c>
      <c r="C551" s="80" t="s">
        <v>228</v>
      </c>
      <c r="D551" s="77">
        <v>0</v>
      </c>
      <c r="E551" s="57"/>
      <c r="F551" s="73"/>
      <c r="G551" s="66"/>
      <c r="H551" s="78"/>
      <c r="I551" s="35"/>
      <c r="J551" s="20"/>
    </row>
    <row r="552" spans="2:19" ht="15" x14ac:dyDescent="0.25">
      <c r="B552" s="79" t="s">
        <v>419</v>
      </c>
      <c r="C552" s="80" t="s">
        <v>229</v>
      </c>
      <c r="D552" s="77">
        <v>0</v>
      </c>
      <c r="E552" s="57"/>
      <c r="F552" s="73"/>
      <c r="G552" s="66"/>
      <c r="H552" s="67"/>
      <c r="I552" s="35"/>
      <c r="J552" s="20"/>
      <c r="L552"/>
      <c r="M552"/>
      <c r="N552"/>
      <c r="O552"/>
      <c r="P552"/>
      <c r="Q552"/>
      <c r="R552"/>
      <c r="S552"/>
    </row>
    <row r="553" spans="2:19" ht="15" x14ac:dyDescent="0.25">
      <c r="B553" s="79" t="s">
        <v>420</v>
      </c>
      <c r="C553" s="80" t="s">
        <v>230</v>
      </c>
      <c r="D553" s="77">
        <v>0</v>
      </c>
      <c r="E553" s="57"/>
      <c r="F553" s="73"/>
      <c r="G553" s="66"/>
      <c r="H553" s="78"/>
      <c r="I553" s="35"/>
      <c r="J553" s="20"/>
      <c r="L553"/>
      <c r="M553"/>
      <c r="N553"/>
      <c r="O553"/>
      <c r="P553"/>
      <c r="Q553"/>
      <c r="R553"/>
      <c r="S553"/>
    </row>
    <row r="554" spans="2:19" ht="15" x14ac:dyDescent="0.25">
      <c r="B554" s="81" t="s">
        <v>421</v>
      </c>
      <c r="C554" s="82" t="s">
        <v>422</v>
      </c>
      <c r="D554" s="77">
        <v>0</v>
      </c>
      <c r="E554" s="57"/>
      <c r="F554" s="19"/>
      <c r="G554" s="66"/>
      <c r="H554" s="78"/>
      <c r="I554" s="35"/>
      <c r="J554" s="20"/>
      <c r="L554"/>
      <c r="M554"/>
      <c r="N554"/>
      <c r="O554"/>
      <c r="P554"/>
      <c r="Q554"/>
      <c r="R554"/>
      <c r="S554"/>
    </row>
    <row r="555" spans="2:19" ht="15" x14ac:dyDescent="0.25">
      <c r="B555" s="83"/>
      <c r="C555" s="84"/>
      <c r="D555" s="85"/>
      <c r="E555" s="57"/>
      <c r="F555" s="86"/>
      <c r="G555" s="66"/>
      <c r="H555" s="78"/>
      <c r="I555" s="35"/>
      <c r="J555" s="20"/>
      <c r="L555"/>
      <c r="M555"/>
      <c r="N555"/>
      <c r="O555"/>
      <c r="P555"/>
      <c r="Q555"/>
      <c r="R555"/>
      <c r="S555"/>
    </row>
    <row r="556" spans="2:19" ht="15" x14ac:dyDescent="0.25">
      <c r="B556" s="71" t="s">
        <v>423</v>
      </c>
      <c r="C556" s="69"/>
      <c r="D556" s="72">
        <f>SUM(D557:D559)</f>
        <v>0</v>
      </c>
      <c r="E556" s="57"/>
      <c r="F556" s="73"/>
      <c r="G556" s="66"/>
      <c r="H556" s="78"/>
      <c r="I556" s="35"/>
      <c r="J556" s="20"/>
      <c r="L556"/>
      <c r="M556"/>
      <c r="N556"/>
      <c r="O556"/>
      <c r="P556"/>
      <c r="Q556"/>
      <c r="R556"/>
      <c r="S556"/>
    </row>
    <row r="557" spans="2:19" ht="15" x14ac:dyDescent="0.25">
      <c r="B557" s="87">
        <v>3.1</v>
      </c>
      <c r="C557" s="80" t="s">
        <v>424</v>
      </c>
      <c r="D557" s="77">
        <v>0</v>
      </c>
      <c r="E557" s="57"/>
      <c r="F557" s="73"/>
      <c r="G557" s="66"/>
      <c r="H557" s="78"/>
      <c r="I557" s="35"/>
      <c r="J557" s="20"/>
      <c r="L557"/>
      <c r="M557"/>
      <c r="N557"/>
      <c r="O557"/>
      <c r="P557"/>
      <c r="Q557"/>
      <c r="R557"/>
      <c r="S557"/>
    </row>
    <row r="558" spans="2:19" ht="15" x14ac:dyDescent="0.25">
      <c r="B558" s="88">
        <v>3.2</v>
      </c>
      <c r="C558" s="80" t="s">
        <v>425</v>
      </c>
      <c r="D558" s="77">
        <v>0</v>
      </c>
      <c r="E558" s="57"/>
      <c r="F558" s="73"/>
      <c r="G558" s="66"/>
      <c r="H558" s="78"/>
      <c r="I558" s="35"/>
      <c r="J558" s="20"/>
      <c r="L558"/>
      <c r="M558"/>
      <c r="N558"/>
      <c r="O558"/>
      <c r="P558"/>
      <c r="Q558"/>
      <c r="R558"/>
      <c r="S558"/>
    </row>
    <row r="559" spans="2:19" ht="15" x14ac:dyDescent="0.25">
      <c r="B559" s="88">
        <v>3.3</v>
      </c>
      <c r="C559" s="82" t="s">
        <v>426</v>
      </c>
      <c r="D559" s="89">
        <v>0</v>
      </c>
      <c r="E559" s="57"/>
      <c r="F559" s="90"/>
      <c r="G559" s="66"/>
      <c r="H559" s="78"/>
      <c r="I559" s="35"/>
      <c r="J559" s="20"/>
      <c r="L559"/>
      <c r="M559"/>
      <c r="N559"/>
      <c r="O559"/>
      <c r="P559"/>
      <c r="Q559"/>
      <c r="R559"/>
      <c r="S559"/>
    </row>
    <row r="560" spans="2:19" ht="15" x14ac:dyDescent="0.25">
      <c r="B560" s="68"/>
      <c r="C560" s="91"/>
      <c r="D560" s="92"/>
      <c r="E560" s="57"/>
      <c r="G560" s="66"/>
      <c r="H560" s="78"/>
      <c r="I560" s="35"/>
      <c r="J560" s="20"/>
      <c r="L560"/>
      <c r="M560"/>
      <c r="N560"/>
      <c r="O560"/>
      <c r="P560"/>
      <c r="Q560"/>
      <c r="R560"/>
      <c r="S560"/>
    </row>
    <row r="561" spans="2:19" ht="15" x14ac:dyDescent="0.25">
      <c r="B561" s="93" t="s">
        <v>427</v>
      </c>
      <c r="C561" s="93"/>
      <c r="D561" s="64">
        <f>D546+D548-D556</f>
        <v>282256680.29000002</v>
      </c>
      <c r="E561" s="57"/>
      <c r="F561" s="56"/>
      <c r="G561" s="66"/>
      <c r="H561" s="67"/>
      <c r="I561" s="35"/>
      <c r="J561" s="20"/>
      <c r="L561"/>
      <c r="M561"/>
      <c r="N561"/>
      <c r="O561"/>
      <c r="P561"/>
      <c r="Q561"/>
      <c r="R561"/>
      <c r="S561"/>
    </row>
    <row r="562" spans="2:19" ht="15" x14ac:dyDescent="0.25">
      <c r="B562" s="68"/>
      <c r="C562" s="68"/>
      <c r="D562" s="68"/>
      <c r="E562" s="94"/>
      <c r="F562" s="95"/>
      <c r="G562" s="66"/>
      <c r="H562" s="67"/>
      <c r="I562" s="35"/>
      <c r="J562" s="20"/>
      <c r="K562"/>
      <c r="L562"/>
      <c r="M562"/>
      <c r="N562"/>
      <c r="O562"/>
      <c r="P562"/>
      <c r="Q562"/>
      <c r="R562"/>
      <c r="S562"/>
    </row>
    <row r="563" spans="2:19" ht="15" x14ac:dyDescent="0.25">
      <c r="B563" s="68"/>
      <c r="C563" s="143" t="s">
        <v>154</v>
      </c>
      <c r="D563" s="143"/>
      <c r="E563" s="144"/>
      <c r="F563" s="145"/>
      <c r="G563" s="66"/>
      <c r="H563" s="67"/>
      <c r="I563" s="35"/>
      <c r="J563" s="20"/>
      <c r="K563"/>
      <c r="L563"/>
      <c r="M563"/>
      <c r="N563"/>
      <c r="O563"/>
      <c r="P563"/>
      <c r="Q563"/>
      <c r="R563"/>
      <c r="S563"/>
    </row>
    <row r="564" spans="2:19" ht="15" x14ac:dyDescent="0.25">
      <c r="B564" s="96"/>
      <c r="C564" s="96"/>
      <c r="D564" s="96"/>
      <c r="E564" s="94"/>
      <c r="F564" s="95"/>
      <c r="G564" s="66"/>
      <c r="H564" s="67"/>
      <c r="I564" s="35"/>
      <c r="J564" s="20"/>
      <c r="K564"/>
      <c r="L564"/>
      <c r="M564"/>
      <c r="N564"/>
      <c r="O564"/>
      <c r="P564"/>
      <c r="Q564"/>
      <c r="R564"/>
      <c r="S564"/>
    </row>
    <row r="565" spans="2:19" ht="15" x14ac:dyDescent="0.25">
      <c r="B565" s="96"/>
      <c r="C565" s="96"/>
      <c r="D565" s="96"/>
      <c r="E565" s="94"/>
      <c r="F565" s="95"/>
      <c r="G565" s="66"/>
      <c r="H565" s="67"/>
      <c r="I565" s="35"/>
      <c r="J565" s="20"/>
      <c r="K565"/>
      <c r="L565"/>
      <c r="M565"/>
      <c r="N565"/>
      <c r="O565"/>
      <c r="P565"/>
      <c r="Q565"/>
      <c r="R565"/>
      <c r="S565"/>
    </row>
    <row r="566" spans="2:19" ht="15" x14ac:dyDescent="0.25">
      <c r="B566" s="96"/>
      <c r="C566" s="96"/>
      <c r="D566" s="96"/>
      <c r="E566" s="94"/>
      <c r="F566" s="95"/>
      <c r="G566" s="66"/>
      <c r="H566" s="67"/>
      <c r="I566" s="35"/>
      <c r="J566" s="20"/>
      <c r="K566"/>
      <c r="L566"/>
      <c r="M566"/>
      <c r="N566"/>
      <c r="O566"/>
      <c r="P566"/>
      <c r="Q566"/>
      <c r="R566"/>
      <c r="S566"/>
    </row>
    <row r="567" spans="2:19" ht="15" x14ac:dyDescent="0.25">
      <c r="B567" s="146" t="s">
        <v>0</v>
      </c>
      <c r="C567" s="147"/>
      <c r="D567" s="147"/>
      <c r="E567" s="147"/>
      <c r="F567" s="147"/>
      <c r="G567" s="147"/>
      <c r="H567" s="2" t="s">
        <v>1</v>
      </c>
      <c r="I567" s="3">
        <v>2022</v>
      </c>
      <c r="J567" s="20"/>
      <c r="K567"/>
      <c r="L567"/>
      <c r="M567"/>
      <c r="N567"/>
      <c r="O567"/>
      <c r="P567"/>
      <c r="Q567"/>
      <c r="R567"/>
      <c r="S567"/>
    </row>
    <row r="568" spans="2:19" ht="15" x14ac:dyDescent="0.25">
      <c r="B568" s="146" t="s">
        <v>2</v>
      </c>
      <c r="C568" s="147"/>
      <c r="D568" s="147"/>
      <c r="E568" s="147"/>
      <c r="F568" s="147"/>
      <c r="G568" s="147"/>
      <c r="H568" s="2" t="s">
        <v>3</v>
      </c>
      <c r="I568" s="3" t="s">
        <v>4</v>
      </c>
      <c r="J568" s="20"/>
      <c r="K568"/>
      <c r="L568"/>
      <c r="M568"/>
      <c r="N568"/>
      <c r="O568"/>
      <c r="P568"/>
      <c r="Q568"/>
      <c r="R568"/>
      <c r="S568"/>
    </row>
    <row r="569" spans="2:19" ht="15" x14ac:dyDescent="0.25">
      <c r="B569" s="146" t="s">
        <v>5</v>
      </c>
      <c r="C569" s="147"/>
      <c r="D569" s="147"/>
      <c r="E569" s="147"/>
      <c r="F569" s="147"/>
      <c r="G569" s="147"/>
      <c r="H569" s="2" t="s">
        <v>6</v>
      </c>
      <c r="I569" s="3">
        <v>1</v>
      </c>
      <c r="J569" s="20"/>
      <c r="K569"/>
      <c r="L569"/>
      <c r="M569"/>
      <c r="N569"/>
      <c r="O569"/>
      <c r="P569"/>
      <c r="Q569"/>
      <c r="R569"/>
      <c r="S569"/>
    </row>
    <row r="570" spans="2:19" ht="15" x14ac:dyDescent="0.25">
      <c r="B570" s="5" t="s">
        <v>7</v>
      </c>
      <c r="C570" s="6"/>
      <c r="D570" s="6"/>
      <c r="E570" s="6"/>
      <c r="F570" s="6"/>
      <c r="G570" s="6"/>
      <c r="H570" s="6"/>
      <c r="I570" s="6"/>
      <c r="J570" s="20"/>
      <c r="K570"/>
      <c r="L570"/>
      <c r="M570"/>
      <c r="N570"/>
      <c r="O570"/>
      <c r="P570"/>
      <c r="Q570"/>
      <c r="R570"/>
      <c r="S570"/>
    </row>
    <row r="571" spans="2:19" ht="15" x14ac:dyDescent="0.25">
      <c r="B571" s="96"/>
      <c r="C571" s="96"/>
      <c r="D571" s="96"/>
      <c r="E571" s="96"/>
      <c r="F571" s="97"/>
      <c r="G571" s="66"/>
      <c r="H571" s="67"/>
      <c r="I571" s="35"/>
      <c r="J571" s="20"/>
      <c r="K571"/>
      <c r="L571"/>
      <c r="M571"/>
      <c r="N571"/>
      <c r="O571"/>
      <c r="P571"/>
      <c r="Q571"/>
      <c r="R571"/>
      <c r="S571"/>
    </row>
    <row r="572" spans="2:19" ht="15" customHeight="1" x14ac:dyDescent="0.25">
      <c r="B572" s="148" t="s">
        <v>428</v>
      </c>
      <c r="C572" s="149"/>
      <c r="D572" s="150"/>
      <c r="E572" s="96"/>
      <c r="F572" s="58"/>
      <c r="G572" s="66"/>
      <c r="H572" s="35"/>
      <c r="I572" s="35"/>
      <c r="J572" s="20"/>
      <c r="K572"/>
      <c r="L572"/>
      <c r="M572"/>
      <c r="N572"/>
      <c r="O572"/>
      <c r="P572"/>
      <c r="Q572"/>
      <c r="R572"/>
      <c r="S572"/>
    </row>
    <row r="573" spans="2:19" ht="15" x14ac:dyDescent="0.25">
      <c r="B573" s="151" t="s">
        <v>5</v>
      </c>
      <c r="C573" s="152"/>
      <c r="D573" s="153"/>
      <c r="E573" s="96"/>
      <c r="F573" s="59"/>
      <c r="G573" s="66"/>
      <c r="H573" s="35"/>
      <c r="I573" s="35"/>
      <c r="J573" s="20"/>
      <c r="K573"/>
      <c r="L573"/>
      <c r="M573"/>
      <c r="N573"/>
      <c r="O573"/>
      <c r="P573"/>
      <c r="Q573"/>
      <c r="R573"/>
      <c r="S573"/>
    </row>
    <row r="574" spans="2:19" ht="15" x14ac:dyDescent="0.25">
      <c r="B574" s="154" t="s">
        <v>412</v>
      </c>
      <c r="C574" s="155"/>
      <c r="D574" s="156"/>
      <c r="E574" s="96"/>
      <c r="F574" s="59"/>
      <c r="G574" s="66"/>
      <c r="H574" s="67"/>
      <c r="I574" s="35"/>
      <c r="J574" s="20"/>
      <c r="K574"/>
      <c r="L574"/>
      <c r="M574"/>
      <c r="N574"/>
      <c r="O574"/>
      <c r="P574"/>
      <c r="Q574"/>
      <c r="R574"/>
      <c r="S574"/>
    </row>
    <row r="575" spans="2:19" ht="15" x14ac:dyDescent="0.25">
      <c r="B575" s="98" t="s">
        <v>429</v>
      </c>
      <c r="C575" s="63"/>
      <c r="D575" s="99">
        <v>186164719.78999999</v>
      </c>
      <c r="E575" s="96"/>
      <c r="F575" s="100"/>
      <c r="G575" s="66"/>
      <c r="H575" s="35"/>
      <c r="I575" s="35"/>
      <c r="J575" s="20"/>
      <c r="K575"/>
      <c r="L575"/>
      <c r="M575"/>
      <c r="N575"/>
      <c r="O575"/>
      <c r="P575"/>
      <c r="Q575"/>
      <c r="R575"/>
      <c r="S575"/>
    </row>
    <row r="576" spans="2:19" ht="15" x14ac:dyDescent="0.25">
      <c r="B576" s="101"/>
      <c r="C576" s="69"/>
      <c r="D576" s="102"/>
      <c r="E576" s="96"/>
      <c r="G576" s="66"/>
      <c r="H576" s="67"/>
      <c r="I576" s="35"/>
      <c r="J576" s="20"/>
      <c r="K576"/>
      <c r="L576"/>
      <c r="M576"/>
      <c r="N576"/>
      <c r="O576"/>
      <c r="P576"/>
      <c r="Q576"/>
      <c r="R576"/>
      <c r="S576"/>
    </row>
    <row r="577" spans="2:19" ht="15" x14ac:dyDescent="0.25">
      <c r="B577" s="71" t="s">
        <v>430</v>
      </c>
      <c r="C577" s="103"/>
      <c r="D577" s="72">
        <f>SUM(D578:D598)</f>
        <v>4998455.26</v>
      </c>
      <c r="E577" s="96"/>
      <c r="F577" s="104"/>
      <c r="G577" s="66"/>
      <c r="H577" s="67"/>
      <c r="I577" s="35"/>
      <c r="J577" s="20"/>
      <c r="K577"/>
      <c r="L577"/>
      <c r="M577"/>
      <c r="N577"/>
      <c r="O577"/>
      <c r="P577"/>
      <c r="Q577"/>
      <c r="R577"/>
      <c r="S577"/>
    </row>
    <row r="578" spans="2:19" ht="15" x14ac:dyDescent="0.25">
      <c r="B578" s="105">
        <v>2.1</v>
      </c>
      <c r="C578" s="106" t="s">
        <v>251</v>
      </c>
      <c r="D578" s="107">
        <v>0</v>
      </c>
      <c r="E578" s="96"/>
      <c r="F578" s="108"/>
      <c r="G578" s="66"/>
      <c r="H578" s="35"/>
      <c r="I578" s="35"/>
      <c r="J578" s="20"/>
      <c r="K578"/>
      <c r="L578"/>
      <c r="M578"/>
      <c r="N578"/>
      <c r="O578"/>
      <c r="P578"/>
      <c r="Q578"/>
      <c r="R578"/>
      <c r="S578"/>
    </row>
    <row r="579" spans="2:19" ht="15" x14ac:dyDescent="0.25">
      <c r="B579" s="105">
        <v>2.2000000000000002</v>
      </c>
      <c r="C579" s="106" t="s">
        <v>248</v>
      </c>
      <c r="D579" s="107">
        <v>0</v>
      </c>
      <c r="E579" s="96"/>
      <c r="F579" s="108"/>
      <c r="G579" s="66"/>
      <c r="H579" s="67"/>
      <c r="I579" s="35"/>
      <c r="J579" s="20"/>
      <c r="K579"/>
      <c r="L579"/>
      <c r="M579"/>
      <c r="N579"/>
      <c r="O579"/>
      <c r="P579"/>
      <c r="Q579"/>
      <c r="R579"/>
      <c r="S579"/>
    </row>
    <row r="580" spans="2:19" ht="15" x14ac:dyDescent="0.25">
      <c r="B580" s="109">
        <v>2.2999999999999998</v>
      </c>
      <c r="C580" s="110" t="s">
        <v>74</v>
      </c>
      <c r="D580" s="107">
        <v>2177685.1800000002</v>
      </c>
      <c r="E580" s="96"/>
      <c r="F580" s="108"/>
      <c r="G580" s="66"/>
      <c r="H580" s="35"/>
      <c r="I580" s="35"/>
      <c r="J580" s="20"/>
      <c r="K580"/>
      <c r="L580"/>
      <c r="M580"/>
      <c r="N580"/>
      <c r="O580"/>
      <c r="P580"/>
      <c r="Q580"/>
      <c r="R580"/>
      <c r="S580"/>
    </row>
    <row r="581" spans="2:19" ht="15" x14ac:dyDescent="0.25">
      <c r="B581" s="109">
        <v>2.4</v>
      </c>
      <c r="C581" s="110" t="s">
        <v>75</v>
      </c>
      <c r="D581" s="107">
        <v>773721.56</v>
      </c>
      <c r="E581" s="96"/>
      <c r="F581" s="108"/>
      <c r="G581" s="66"/>
      <c r="H581" s="78"/>
      <c r="I581" s="35"/>
      <c r="J581" s="20"/>
      <c r="K581"/>
      <c r="L581"/>
      <c r="M581"/>
      <c r="N581"/>
      <c r="O581"/>
      <c r="P581"/>
      <c r="Q581"/>
      <c r="R581"/>
      <c r="S581"/>
    </row>
    <row r="582" spans="2:19" ht="15" x14ac:dyDescent="0.25">
      <c r="B582" s="109">
        <v>2.5</v>
      </c>
      <c r="C582" s="110" t="s">
        <v>76</v>
      </c>
      <c r="D582" s="107">
        <v>21092.28</v>
      </c>
      <c r="E582" s="96"/>
      <c r="F582" s="108"/>
      <c r="G582" s="66"/>
      <c r="H582" s="66"/>
      <c r="I582" s="35"/>
      <c r="J582" s="20"/>
      <c r="K582"/>
      <c r="L582"/>
      <c r="M582"/>
      <c r="N582"/>
      <c r="O582"/>
      <c r="P582"/>
      <c r="Q582"/>
      <c r="R582"/>
      <c r="S582"/>
    </row>
    <row r="583" spans="2:19" ht="15" x14ac:dyDescent="0.25">
      <c r="B583" s="109">
        <v>2.6</v>
      </c>
      <c r="C583" s="110" t="s">
        <v>77</v>
      </c>
      <c r="D583" s="107">
        <v>0</v>
      </c>
      <c r="E583" s="96"/>
      <c r="F583" s="108"/>
      <c r="G583" s="66"/>
      <c r="H583" s="78"/>
      <c r="I583" s="35"/>
      <c r="J583" s="20"/>
      <c r="K583"/>
      <c r="L583"/>
      <c r="M583"/>
      <c r="N583"/>
      <c r="O583"/>
      <c r="P583"/>
      <c r="Q583"/>
      <c r="R583"/>
      <c r="S583"/>
    </row>
    <row r="584" spans="2:19" ht="15" x14ac:dyDescent="0.25">
      <c r="B584" s="109">
        <v>2.7</v>
      </c>
      <c r="C584" s="110" t="s">
        <v>78</v>
      </c>
      <c r="D584" s="107">
        <v>0</v>
      </c>
      <c r="E584" s="96"/>
      <c r="F584" s="108"/>
      <c r="G584" s="66"/>
      <c r="H584" s="78"/>
      <c r="I584" s="35"/>
      <c r="J584" s="20"/>
      <c r="K584"/>
      <c r="L584"/>
      <c r="M584"/>
      <c r="N584"/>
      <c r="O584"/>
      <c r="P584"/>
      <c r="Q584"/>
      <c r="R584"/>
      <c r="S584"/>
    </row>
    <row r="585" spans="2:19" ht="15" x14ac:dyDescent="0.25">
      <c r="B585" s="109">
        <v>2.8</v>
      </c>
      <c r="C585" s="110" t="s">
        <v>79</v>
      </c>
      <c r="D585" s="107">
        <v>2025956.24</v>
      </c>
      <c r="E585" s="96"/>
      <c r="F585" s="108"/>
      <c r="G585" s="66"/>
      <c r="H585" s="78"/>
      <c r="I585" s="67"/>
      <c r="J585" s="20"/>
      <c r="K585"/>
      <c r="L585"/>
      <c r="M585"/>
      <c r="N585"/>
      <c r="O585"/>
      <c r="P585"/>
      <c r="Q585"/>
      <c r="R585"/>
      <c r="S585"/>
    </row>
    <row r="586" spans="2:19" ht="15" x14ac:dyDescent="0.25">
      <c r="B586" s="109">
        <v>2.9</v>
      </c>
      <c r="C586" s="110" t="s">
        <v>81</v>
      </c>
      <c r="D586" s="107">
        <v>0</v>
      </c>
      <c r="E586" s="96"/>
      <c r="F586" s="108"/>
      <c r="G586" s="66"/>
      <c r="H586" s="78"/>
      <c r="I586" s="67"/>
      <c r="J586" s="20"/>
      <c r="K586"/>
      <c r="L586"/>
      <c r="M586"/>
      <c r="N586"/>
      <c r="O586"/>
      <c r="P586"/>
      <c r="Q586"/>
      <c r="R586"/>
      <c r="S586"/>
    </row>
    <row r="587" spans="2:19" ht="15" x14ac:dyDescent="0.25">
      <c r="B587" s="109" t="s">
        <v>431</v>
      </c>
      <c r="C587" s="110" t="s">
        <v>432</v>
      </c>
      <c r="D587" s="107">
        <v>0</v>
      </c>
      <c r="E587" s="96"/>
      <c r="F587" s="108"/>
      <c r="G587" s="66"/>
      <c r="H587" s="78"/>
      <c r="I587" s="67"/>
      <c r="J587" s="20"/>
      <c r="K587"/>
      <c r="L587"/>
      <c r="M587"/>
      <c r="N587"/>
      <c r="O587"/>
      <c r="P587"/>
      <c r="Q587"/>
      <c r="R587"/>
      <c r="S587"/>
    </row>
    <row r="588" spans="2:19" ht="15" x14ac:dyDescent="0.25">
      <c r="B588" s="109" t="s">
        <v>433</v>
      </c>
      <c r="C588" s="110" t="s">
        <v>85</v>
      </c>
      <c r="D588" s="107">
        <v>0</v>
      </c>
      <c r="E588" s="96"/>
      <c r="F588" s="108"/>
      <c r="G588" s="66"/>
      <c r="H588" s="66"/>
      <c r="I588" s="67"/>
      <c r="J588" s="20"/>
      <c r="K588"/>
      <c r="L588"/>
      <c r="M588"/>
      <c r="N588"/>
      <c r="O588"/>
      <c r="P588"/>
      <c r="Q588"/>
      <c r="R588"/>
      <c r="S588"/>
    </row>
    <row r="589" spans="2:19" ht="15" x14ac:dyDescent="0.25">
      <c r="B589" s="109" t="s">
        <v>434</v>
      </c>
      <c r="C589" s="110" t="s">
        <v>435</v>
      </c>
      <c r="D589" s="107">
        <v>0</v>
      </c>
      <c r="E589" s="96"/>
      <c r="F589" s="108"/>
      <c r="G589" s="66"/>
      <c r="H589" s="66"/>
      <c r="I589" s="67"/>
      <c r="J589" s="20"/>
      <c r="K589"/>
      <c r="L589"/>
      <c r="M589"/>
      <c r="N589"/>
      <c r="O589"/>
      <c r="P589"/>
      <c r="Q589"/>
      <c r="R589"/>
      <c r="S589"/>
    </row>
    <row r="590" spans="2:19" ht="15" x14ac:dyDescent="0.25">
      <c r="B590" s="109" t="s">
        <v>436</v>
      </c>
      <c r="C590" s="110" t="s">
        <v>437</v>
      </c>
      <c r="D590" s="107">
        <v>0</v>
      </c>
      <c r="E590" s="96"/>
      <c r="F590" s="108"/>
      <c r="G590" s="66"/>
      <c r="H590" s="35"/>
      <c r="I590" s="67"/>
      <c r="J590" s="20"/>
      <c r="K590"/>
      <c r="L590"/>
      <c r="M590"/>
      <c r="N590"/>
      <c r="O590"/>
      <c r="P590"/>
      <c r="Q590"/>
      <c r="R590"/>
      <c r="S590"/>
    </row>
    <row r="591" spans="2:19" ht="15" x14ac:dyDescent="0.25">
      <c r="B591" s="109" t="s">
        <v>438</v>
      </c>
      <c r="C591" s="110" t="s">
        <v>439</v>
      </c>
      <c r="D591" s="107">
        <v>0</v>
      </c>
      <c r="E591" s="96"/>
      <c r="F591" s="108"/>
      <c r="G591" s="66"/>
      <c r="H591" s="78"/>
      <c r="I591" s="67"/>
      <c r="J591" s="20"/>
      <c r="K591"/>
      <c r="L591"/>
      <c r="M591"/>
      <c r="N591"/>
      <c r="O591"/>
      <c r="P591"/>
      <c r="Q591"/>
      <c r="R591"/>
      <c r="S591"/>
    </row>
    <row r="592" spans="2:19" ht="15" x14ac:dyDescent="0.25">
      <c r="B592" s="109" t="s">
        <v>440</v>
      </c>
      <c r="C592" s="110" t="s">
        <v>441</v>
      </c>
      <c r="D592" s="107">
        <v>0</v>
      </c>
      <c r="E592" s="96"/>
      <c r="F592" s="108"/>
      <c r="G592" s="66"/>
      <c r="H592" s="78"/>
      <c r="I592" s="111">
        <f>H589+H590</f>
        <v>0</v>
      </c>
      <c r="J592" s="20"/>
      <c r="K592"/>
      <c r="L592"/>
      <c r="M592"/>
      <c r="N592"/>
      <c r="O592"/>
      <c r="P592"/>
      <c r="Q592"/>
      <c r="R592"/>
      <c r="S592"/>
    </row>
    <row r="593" spans="2:19" ht="12.75" customHeight="1" x14ac:dyDescent="0.25">
      <c r="B593" s="109" t="s">
        <v>442</v>
      </c>
      <c r="C593" s="110" t="s">
        <v>443</v>
      </c>
      <c r="D593" s="107">
        <v>0</v>
      </c>
      <c r="E593" s="96"/>
      <c r="F593" s="108"/>
      <c r="G593" s="112" t="s">
        <v>444</v>
      </c>
      <c r="H593" s="78">
        <v>9050340.1799999997</v>
      </c>
      <c r="I593" s="113"/>
      <c r="J593" s="20"/>
      <c r="K593"/>
      <c r="L593"/>
      <c r="M593"/>
      <c r="N593"/>
      <c r="O593"/>
      <c r="P593"/>
      <c r="Q593"/>
      <c r="R593"/>
      <c r="S593"/>
    </row>
    <row r="594" spans="2:19" ht="12.75" customHeight="1" x14ac:dyDescent="0.25">
      <c r="B594" s="109" t="s">
        <v>445</v>
      </c>
      <c r="C594" s="110" t="s">
        <v>446</v>
      </c>
      <c r="D594" s="107">
        <v>0</v>
      </c>
      <c r="E594" s="96"/>
      <c r="F594" s="108"/>
      <c r="G594" s="35" t="s">
        <v>447</v>
      </c>
      <c r="H594" s="78">
        <v>20000</v>
      </c>
      <c r="I594" s="113"/>
      <c r="J594" s="20"/>
      <c r="K594"/>
      <c r="L594"/>
      <c r="M594"/>
      <c r="N594"/>
      <c r="O594"/>
      <c r="P594"/>
      <c r="Q594"/>
      <c r="R594"/>
      <c r="S594"/>
    </row>
    <row r="595" spans="2:19" ht="12.75" customHeight="1" x14ac:dyDescent="0.25">
      <c r="B595" s="109" t="s">
        <v>448</v>
      </c>
      <c r="C595" s="110" t="s">
        <v>449</v>
      </c>
      <c r="D595" s="107">
        <v>0</v>
      </c>
      <c r="E595" s="96"/>
      <c r="F595" s="108"/>
      <c r="G595" s="35" t="s">
        <v>450</v>
      </c>
      <c r="H595" s="78">
        <v>3401100.57</v>
      </c>
      <c r="I595" s="113"/>
      <c r="J595" s="20"/>
      <c r="K595"/>
      <c r="L595"/>
      <c r="M595"/>
      <c r="N595"/>
      <c r="O595"/>
      <c r="P595"/>
      <c r="Q595"/>
      <c r="R595"/>
      <c r="S595"/>
    </row>
    <row r="596" spans="2:19" ht="12.75" customHeight="1" x14ac:dyDescent="0.25">
      <c r="B596" s="109" t="s">
        <v>451</v>
      </c>
      <c r="C596" s="110" t="s">
        <v>452</v>
      </c>
      <c r="D596" s="107">
        <v>0</v>
      </c>
      <c r="E596" s="96"/>
      <c r="F596" s="108"/>
      <c r="G596" s="35"/>
      <c r="H596" s="78"/>
      <c r="I596" s="113"/>
      <c r="J596" s="20"/>
      <c r="K596"/>
      <c r="L596"/>
      <c r="M596"/>
      <c r="N596"/>
      <c r="O596"/>
      <c r="P596"/>
      <c r="Q596"/>
      <c r="R596"/>
      <c r="S596"/>
    </row>
    <row r="597" spans="2:19" ht="22.5" x14ac:dyDescent="0.25">
      <c r="B597" s="109" t="s">
        <v>453</v>
      </c>
      <c r="C597" s="110" t="s">
        <v>454</v>
      </c>
      <c r="D597" s="107">
        <v>0</v>
      </c>
      <c r="E597" s="96"/>
      <c r="F597" s="108"/>
      <c r="G597" s="112"/>
      <c r="H597" s="67">
        <f>SUM(H546:H595)</f>
        <v>12471440.75</v>
      </c>
      <c r="I597" s="67"/>
      <c r="J597" s="20"/>
      <c r="K597"/>
      <c r="L597"/>
      <c r="M597"/>
      <c r="N597"/>
      <c r="O597"/>
      <c r="P597"/>
      <c r="Q597"/>
      <c r="R597"/>
      <c r="S597"/>
    </row>
    <row r="598" spans="2:19" ht="15" x14ac:dyDescent="0.25">
      <c r="B598" s="109" t="s">
        <v>455</v>
      </c>
      <c r="C598" s="106" t="s">
        <v>456</v>
      </c>
      <c r="D598" s="107">
        <v>0</v>
      </c>
      <c r="E598" s="96"/>
      <c r="G598" s="61"/>
      <c r="H598" s="114"/>
      <c r="I598" s="114"/>
      <c r="J598" s="20"/>
      <c r="K598"/>
      <c r="L598"/>
      <c r="M598"/>
      <c r="N598"/>
    </row>
    <row r="599" spans="2:19" ht="15" x14ac:dyDescent="0.25">
      <c r="B599" s="115"/>
      <c r="C599" s="116"/>
      <c r="D599" s="117"/>
      <c r="E599" s="96"/>
      <c r="F599" s="104"/>
      <c r="G599" s="61"/>
      <c r="H599" s="114"/>
      <c r="I599" s="114"/>
      <c r="J599" s="20"/>
      <c r="K599"/>
      <c r="L599"/>
      <c r="M599"/>
      <c r="N599"/>
    </row>
    <row r="600" spans="2:19" ht="15" x14ac:dyDescent="0.25">
      <c r="B600" s="118" t="s">
        <v>457</v>
      </c>
      <c r="C600" s="119"/>
      <c r="D600" s="120">
        <f>SUM(D601:D607)</f>
        <v>101638.04</v>
      </c>
      <c r="E600" s="96"/>
      <c r="F600" s="108"/>
      <c r="G600" s="61"/>
      <c r="H600" s="114"/>
      <c r="I600" s="114"/>
      <c r="J600" s="121"/>
      <c r="K600"/>
      <c r="L600"/>
      <c r="M600"/>
      <c r="N600"/>
    </row>
    <row r="601" spans="2:19" ht="22.5" x14ac:dyDescent="0.25">
      <c r="B601" s="109" t="s">
        <v>458</v>
      </c>
      <c r="C601" s="110" t="s">
        <v>321</v>
      </c>
      <c r="D601" s="107">
        <v>101638.04</v>
      </c>
      <c r="E601" s="96"/>
      <c r="F601" s="108"/>
      <c r="G601" s="61"/>
      <c r="H601" s="114"/>
      <c r="I601" s="114"/>
      <c r="J601" s="121"/>
      <c r="K601"/>
      <c r="L601"/>
      <c r="M601"/>
      <c r="N601"/>
    </row>
    <row r="602" spans="2:19" ht="15" x14ac:dyDescent="0.25">
      <c r="B602" s="109" t="s">
        <v>459</v>
      </c>
      <c r="C602" s="110" t="s">
        <v>330</v>
      </c>
      <c r="D602" s="107">
        <v>0</v>
      </c>
      <c r="E602" s="96"/>
      <c r="F602" s="108"/>
      <c r="G602" s="61"/>
      <c r="H602" s="114"/>
      <c r="I602" s="114"/>
      <c r="J602" s="121"/>
      <c r="K602"/>
      <c r="L602"/>
      <c r="M602"/>
      <c r="N602"/>
    </row>
    <row r="603" spans="2:19" ht="15" x14ac:dyDescent="0.25">
      <c r="B603" s="109" t="s">
        <v>460</v>
      </c>
      <c r="C603" s="110" t="s">
        <v>333</v>
      </c>
      <c r="D603" s="107">
        <v>0</v>
      </c>
      <c r="E603" s="96"/>
      <c r="F603" s="108"/>
      <c r="G603" s="61"/>
      <c r="H603" s="114"/>
      <c r="I603" s="114"/>
      <c r="J603" s="121"/>
      <c r="K603"/>
      <c r="L603"/>
      <c r="M603"/>
      <c r="N603"/>
    </row>
    <row r="604" spans="2:19" ht="22.5" x14ac:dyDescent="0.25">
      <c r="B604" s="109" t="s">
        <v>461</v>
      </c>
      <c r="C604" s="110" t="s">
        <v>462</v>
      </c>
      <c r="D604" s="107">
        <v>0</v>
      </c>
      <c r="E604" s="96"/>
      <c r="F604" s="108"/>
      <c r="G604" s="61"/>
      <c r="H604" s="114"/>
      <c r="I604" s="114"/>
      <c r="J604" s="121"/>
      <c r="K604"/>
      <c r="L604"/>
      <c r="M604"/>
      <c r="N604"/>
    </row>
    <row r="605" spans="2:19" ht="15" x14ac:dyDescent="0.25">
      <c r="B605" s="109" t="s">
        <v>463</v>
      </c>
      <c r="C605" s="110" t="s">
        <v>464</v>
      </c>
      <c r="D605" s="107">
        <v>0</v>
      </c>
      <c r="E605" s="96"/>
      <c r="F605" s="108"/>
      <c r="G605" s="61"/>
      <c r="H605" s="122"/>
      <c r="I605" s="123"/>
      <c r="J605" s="121"/>
      <c r="K605"/>
      <c r="L605"/>
      <c r="M605"/>
      <c r="N605"/>
    </row>
    <row r="606" spans="2:19" ht="15" x14ac:dyDescent="0.25">
      <c r="B606" s="109" t="s">
        <v>465</v>
      </c>
      <c r="C606" s="110" t="s">
        <v>341</v>
      </c>
      <c r="D606" s="107">
        <v>0</v>
      </c>
      <c r="E606" s="96"/>
      <c r="F606" s="108"/>
      <c r="G606" s="61"/>
      <c r="H606" s="122"/>
      <c r="I606" s="114"/>
      <c r="J606" s="121"/>
      <c r="K606"/>
      <c r="L606"/>
      <c r="M606"/>
      <c r="N606"/>
    </row>
    <row r="607" spans="2:19" ht="15" x14ac:dyDescent="0.25">
      <c r="B607" s="109" t="s">
        <v>466</v>
      </c>
      <c r="C607" s="106" t="s">
        <v>467</v>
      </c>
      <c r="D607" s="124">
        <v>0</v>
      </c>
      <c r="E607" s="96"/>
      <c r="G607" s="61"/>
      <c r="H607" s="122"/>
      <c r="I607" s="114"/>
      <c r="J607" s="121"/>
      <c r="K607"/>
      <c r="L607"/>
      <c r="M607"/>
      <c r="N607"/>
    </row>
    <row r="608" spans="2:19" ht="15" x14ac:dyDescent="0.25">
      <c r="B608" s="101"/>
      <c r="C608" s="125"/>
      <c r="D608" s="126"/>
      <c r="E608" s="96"/>
      <c r="F608" s="127"/>
      <c r="G608" s="61"/>
      <c r="H608" s="122"/>
      <c r="I608" s="123"/>
      <c r="J608" s="121"/>
      <c r="K608"/>
      <c r="L608"/>
      <c r="M608"/>
      <c r="N608"/>
    </row>
    <row r="609" spans="2:14" ht="15" x14ac:dyDescent="0.25">
      <c r="B609" s="128" t="s">
        <v>468</v>
      </c>
      <c r="C609" s="63"/>
      <c r="D609" s="64">
        <f>D575-D577+D600</f>
        <v>181267902.56999999</v>
      </c>
      <c r="E609" s="96"/>
      <c r="F609" s="129"/>
      <c r="G609" s="61"/>
      <c r="H609" s="130"/>
      <c r="I609" s="123"/>
      <c r="J609" s="121"/>
      <c r="K609"/>
      <c r="L609"/>
      <c r="M609"/>
      <c r="N609"/>
    </row>
    <row r="610" spans="2:14" ht="15" x14ac:dyDescent="0.25">
      <c r="D610" s="131"/>
      <c r="E610" s="96"/>
      <c r="G610" s="132"/>
      <c r="H610" s="122"/>
      <c r="I610" s="114"/>
      <c r="J610" s="121"/>
      <c r="K610"/>
      <c r="L610"/>
      <c r="M610"/>
      <c r="N610"/>
    </row>
    <row r="611" spans="2:14" ht="15" x14ac:dyDescent="0.25">
      <c r="C611" s="68" t="s">
        <v>154</v>
      </c>
      <c r="D611" s="133"/>
      <c r="E611" s="96"/>
      <c r="G611" s="134"/>
      <c r="H611" s="122"/>
      <c r="I611" s="114"/>
      <c r="J611" s="121"/>
      <c r="K611"/>
      <c r="L611"/>
      <c r="M611"/>
      <c r="N611"/>
    </row>
    <row r="612" spans="2:14" ht="15" x14ac:dyDescent="0.25">
      <c r="C612" s="68"/>
      <c r="D612" s="133"/>
      <c r="E612" s="96"/>
      <c r="G612" s="134"/>
      <c r="H612" s="122"/>
      <c r="I612" s="114"/>
      <c r="J612" s="121"/>
      <c r="K612"/>
      <c r="L612"/>
      <c r="M612"/>
      <c r="N612"/>
    </row>
    <row r="613" spans="2:14" ht="15" x14ac:dyDescent="0.25">
      <c r="C613" s="96"/>
      <c r="D613" s="96"/>
      <c r="E613" s="94"/>
      <c r="F613" s="95"/>
      <c r="G613" s="66"/>
      <c r="H613" s="122"/>
      <c r="I613" s="114"/>
      <c r="J613" s="121"/>
      <c r="K613"/>
      <c r="L613"/>
      <c r="M613"/>
      <c r="N613"/>
    </row>
    <row r="614" spans="2:14" ht="15" x14ac:dyDescent="0.25">
      <c r="C614" s="96"/>
      <c r="D614" s="96"/>
      <c r="E614" s="94"/>
      <c r="F614" s="95"/>
      <c r="G614" s="66"/>
      <c r="H614" s="122"/>
      <c r="I614" s="114"/>
      <c r="J614" s="121"/>
      <c r="K614"/>
      <c r="L614"/>
      <c r="M614"/>
      <c r="N614"/>
    </row>
    <row r="615" spans="2:14" ht="15" x14ac:dyDescent="0.25">
      <c r="B615" s="146" t="s">
        <v>0</v>
      </c>
      <c r="C615" s="147"/>
      <c r="D615" s="147"/>
      <c r="E615" s="147"/>
      <c r="F615" s="147"/>
      <c r="G615" s="147"/>
      <c r="H615" s="2" t="s">
        <v>1</v>
      </c>
      <c r="I615" s="3">
        <v>2022</v>
      </c>
      <c r="J615" s="121"/>
      <c r="K615"/>
      <c r="L615"/>
      <c r="M615"/>
      <c r="N615"/>
    </row>
    <row r="616" spans="2:14" ht="15" x14ac:dyDescent="0.25">
      <c r="B616" s="146" t="s">
        <v>2</v>
      </c>
      <c r="C616" s="147"/>
      <c r="D616" s="147"/>
      <c r="E616" s="147"/>
      <c r="F616" s="147"/>
      <c r="G616" s="147"/>
      <c r="H616" s="2" t="s">
        <v>3</v>
      </c>
      <c r="I616" s="3" t="s">
        <v>4</v>
      </c>
      <c r="J616" s="121"/>
      <c r="K616"/>
      <c r="L616"/>
      <c r="M616"/>
      <c r="N616"/>
    </row>
    <row r="617" spans="2:14" ht="15" x14ac:dyDescent="0.25">
      <c r="B617" s="146" t="s">
        <v>5</v>
      </c>
      <c r="C617" s="147"/>
      <c r="D617" s="147"/>
      <c r="E617" s="147"/>
      <c r="F617" s="147"/>
      <c r="G617" s="147"/>
      <c r="H617" s="2" t="s">
        <v>6</v>
      </c>
      <c r="I617" s="3">
        <v>1</v>
      </c>
      <c r="J617" s="121"/>
      <c r="K617"/>
      <c r="L617"/>
      <c r="M617"/>
      <c r="N617"/>
    </row>
    <row r="618" spans="2:14" ht="15" x14ac:dyDescent="0.25">
      <c r="B618" s="5" t="s">
        <v>7</v>
      </c>
      <c r="C618" s="6"/>
      <c r="D618" s="6"/>
      <c r="E618" s="6"/>
      <c r="F618" s="6"/>
      <c r="G618" s="6"/>
      <c r="H618" s="6"/>
      <c r="I618" s="6"/>
      <c r="J618" s="121"/>
      <c r="K618"/>
      <c r="L618"/>
      <c r="M618"/>
      <c r="N618"/>
    </row>
    <row r="619" spans="2:14" ht="15" x14ac:dyDescent="0.25">
      <c r="E619" s="96"/>
      <c r="G619" s="135"/>
      <c r="H619" s="74"/>
      <c r="I619" s="35"/>
      <c r="J619" s="121"/>
      <c r="K619"/>
      <c r="L619"/>
      <c r="M619"/>
      <c r="N619"/>
    </row>
    <row r="620" spans="2:14" ht="15" x14ac:dyDescent="0.25">
      <c r="B620" s="40" t="s">
        <v>9</v>
      </c>
      <c r="C620" s="40" t="s">
        <v>469</v>
      </c>
      <c r="D620" s="40" t="s">
        <v>470</v>
      </c>
      <c r="E620" s="40" t="s">
        <v>471</v>
      </c>
      <c r="F620" s="40" t="s">
        <v>472</v>
      </c>
      <c r="G620" s="40" t="s">
        <v>473</v>
      </c>
      <c r="H620" s="40" t="s">
        <v>474</v>
      </c>
      <c r="I620" s="40" t="s">
        <v>475</v>
      </c>
      <c r="J620" s="40" t="s">
        <v>476</v>
      </c>
      <c r="K620" s="40" t="s">
        <v>477</v>
      </c>
      <c r="L620"/>
      <c r="M620"/>
      <c r="N620"/>
    </row>
    <row r="621" spans="2:14" ht="15" x14ac:dyDescent="0.25">
      <c r="B621" s="45">
        <v>7000</v>
      </c>
      <c r="C621" s="46" t="s">
        <v>478</v>
      </c>
      <c r="D621" s="46"/>
      <c r="E621" s="46"/>
      <c r="F621" s="46"/>
      <c r="G621" s="46"/>
      <c r="H621" s="46"/>
      <c r="I621" s="46"/>
      <c r="J621" s="46"/>
      <c r="K621" s="46"/>
      <c r="L621"/>
      <c r="M621"/>
      <c r="N621"/>
    </row>
    <row r="622" spans="2:14" ht="15" x14ac:dyDescent="0.25">
      <c r="B622" s="42">
        <v>7110</v>
      </c>
      <c r="C622" s="42" t="s">
        <v>474</v>
      </c>
      <c r="D622" s="43">
        <v>0</v>
      </c>
      <c r="E622" s="43">
        <f>2572215+1247869+12376868</f>
        <v>16196952</v>
      </c>
      <c r="F622" s="43">
        <f>2572215+1247869+12376868</f>
        <v>16196952</v>
      </c>
      <c r="G622" s="43">
        <f>D622+E622+F622</f>
        <v>32393904</v>
      </c>
      <c r="H622" s="42"/>
      <c r="I622" s="42"/>
      <c r="J622" s="42"/>
      <c r="K622" s="42"/>
      <c r="L622"/>
      <c r="M622"/>
      <c r="N622"/>
    </row>
    <row r="623" spans="2:14" ht="15" x14ac:dyDescent="0.25">
      <c r="B623" s="42">
        <v>7120</v>
      </c>
      <c r="C623" s="42" t="s">
        <v>479</v>
      </c>
      <c r="D623" s="43">
        <v>0</v>
      </c>
      <c r="E623" s="43">
        <v>0</v>
      </c>
      <c r="F623" s="43">
        <v>0</v>
      </c>
      <c r="G623" s="43">
        <f t="shared" ref="G623:G651" si="6">D623+E623+F623</f>
        <v>0</v>
      </c>
      <c r="H623" s="42"/>
      <c r="I623" s="42"/>
      <c r="J623" s="42"/>
      <c r="K623" s="42"/>
      <c r="L623"/>
      <c r="M623"/>
      <c r="N623"/>
    </row>
    <row r="624" spans="2:14" ht="15" x14ac:dyDescent="0.25">
      <c r="B624" s="42">
        <v>7130</v>
      </c>
      <c r="C624" s="42" t="s">
        <v>480</v>
      </c>
      <c r="D624" s="43">
        <v>0</v>
      </c>
      <c r="E624" s="43">
        <v>0</v>
      </c>
      <c r="F624" s="43">
        <v>0</v>
      </c>
      <c r="G624" s="43">
        <f t="shared" si="6"/>
        <v>0</v>
      </c>
      <c r="H624" s="42"/>
      <c r="I624" s="42"/>
      <c r="J624" s="42"/>
      <c r="K624" s="42"/>
      <c r="L624"/>
      <c r="M624"/>
      <c r="N624"/>
    </row>
    <row r="625" spans="2:14" ht="15" x14ac:dyDescent="0.25">
      <c r="B625" s="42">
        <v>7140</v>
      </c>
      <c r="C625" s="42" t="s">
        <v>481</v>
      </c>
      <c r="D625" s="43">
        <v>0</v>
      </c>
      <c r="E625" s="43">
        <v>0</v>
      </c>
      <c r="F625" s="43">
        <v>0</v>
      </c>
      <c r="G625" s="43">
        <f t="shared" si="6"/>
        <v>0</v>
      </c>
      <c r="H625" s="42"/>
      <c r="I625" s="42"/>
      <c r="J625" s="42"/>
      <c r="K625" s="42"/>
      <c r="L625"/>
      <c r="M625"/>
      <c r="N625"/>
    </row>
    <row r="626" spans="2:14" ht="15" x14ac:dyDescent="0.25">
      <c r="B626" s="42">
        <v>7150</v>
      </c>
      <c r="C626" s="42" t="s">
        <v>482</v>
      </c>
      <c r="D626" s="43">
        <v>0</v>
      </c>
      <c r="E626" s="43">
        <v>0</v>
      </c>
      <c r="F626" s="43">
        <v>0</v>
      </c>
      <c r="G626" s="43">
        <f t="shared" si="6"/>
        <v>0</v>
      </c>
      <c r="H626" s="42"/>
      <c r="I626" s="42"/>
      <c r="J626" s="42"/>
      <c r="K626" s="42"/>
      <c r="L626"/>
      <c r="M626"/>
      <c r="N626"/>
    </row>
    <row r="627" spans="2:14" ht="15" x14ac:dyDescent="0.25">
      <c r="B627" s="42">
        <v>7160</v>
      </c>
      <c r="C627" s="42" t="s">
        <v>483</v>
      </c>
      <c r="D627" s="43">
        <v>0</v>
      </c>
      <c r="E627" s="43">
        <v>0</v>
      </c>
      <c r="F627" s="43">
        <v>0</v>
      </c>
      <c r="G627" s="43">
        <f t="shared" si="6"/>
        <v>0</v>
      </c>
      <c r="H627" s="42"/>
      <c r="I627" s="42"/>
      <c r="J627" s="42"/>
      <c r="K627" s="42"/>
      <c r="L627"/>
      <c r="M627"/>
      <c r="N627"/>
    </row>
    <row r="628" spans="2:14" ht="15" x14ac:dyDescent="0.25">
      <c r="B628" s="42">
        <v>7210</v>
      </c>
      <c r="C628" s="42" t="s">
        <v>484</v>
      </c>
      <c r="D628" s="43">
        <v>0</v>
      </c>
      <c r="E628" s="43">
        <v>0</v>
      </c>
      <c r="F628" s="43">
        <v>0</v>
      </c>
      <c r="G628" s="43">
        <f t="shared" si="6"/>
        <v>0</v>
      </c>
      <c r="H628" s="42"/>
      <c r="I628" s="42"/>
      <c r="J628" s="42"/>
      <c r="K628" s="42"/>
      <c r="L628"/>
      <c r="M628"/>
      <c r="N628"/>
    </row>
    <row r="629" spans="2:14" ht="15" x14ac:dyDescent="0.25">
      <c r="B629" s="42">
        <v>7220</v>
      </c>
      <c r="C629" s="42" t="s">
        <v>485</v>
      </c>
      <c r="D629" s="43">
        <v>0</v>
      </c>
      <c r="E629" s="43">
        <v>0</v>
      </c>
      <c r="F629" s="43">
        <v>0</v>
      </c>
      <c r="G629" s="43">
        <f t="shared" si="6"/>
        <v>0</v>
      </c>
      <c r="H629" s="42"/>
      <c r="I629" s="42"/>
      <c r="J629" s="42"/>
      <c r="K629" s="42"/>
      <c r="L629"/>
      <c r="M629"/>
      <c r="N629"/>
    </row>
    <row r="630" spans="2:14" ht="15" x14ac:dyDescent="0.25">
      <c r="B630" s="42">
        <v>7230</v>
      </c>
      <c r="C630" s="42" t="s">
        <v>486</v>
      </c>
      <c r="D630" s="43">
        <v>0</v>
      </c>
      <c r="E630" s="43">
        <v>0</v>
      </c>
      <c r="F630" s="43">
        <v>0</v>
      </c>
      <c r="G630" s="43">
        <f t="shared" si="6"/>
        <v>0</v>
      </c>
      <c r="H630" s="42"/>
      <c r="I630" s="42"/>
      <c r="J630" s="42"/>
      <c r="K630" s="42"/>
      <c r="L630"/>
      <c r="M630"/>
      <c r="N630"/>
    </row>
    <row r="631" spans="2:14" ht="15" x14ac:dyDescent="0.25">
      <c r="B631" s="42">
        <v>7240</v>
      </c>
      <c r="C631" s="42" t="s">
        <v>487</v>
      </c>
      <c r="D631" s="43">
        <v>0</v>
      </c>
      <c r="E631" s="43">
        <v>0</v>
      </c>
      <c r="F631" s="43">
        <v>0</v>
      </c>
      <c r="G631" s="43">
        <f t="shared" si="6"/>
        <v>0</v>
      </c>
      <c r="H631" s="42"/>
      <c r="I631" s="42"/>
      <c r="J631" s="42"/>
      <c r="K631" s="42"/>
      <c r="L631"/>
      <c r="M631"/>
      <c r="N631"/>
    </row>
    <row r="632" spans="2:14" ht="15" x14ac:dyDescent="0.25">
      <c r="B632" s="42">
        <v>7250</v>
      </c>
      <c r="C632" s="42" t="s">
        <v>488</v>
      </c>
      <c r="D632" s="43">
        <v>0</v>
      </c>
      <c r="E632" s="43">
        <v>0</v>
      </c>
      <c r="F632" s="43">
        <v>0</v>
      </c>
      <c r="G632" s="43">
        <f t="shared" si="6"/>
        <v>0</v>
      </c>
      <c r="H632" s="42"/>
      <c r="I632" s="42"/>
      <c r="J632" s="42"/>
      <c r="K632" s="42"/>
      <c r="L632"/>
      <c r="M632"/>
      <c r="N632"/>
    </row>
    <row r="633" spans="2:14" ht="15" x14ac:dyDescent="0.25">
      <c r="B633" s="42">
        <v>7260</v>
      </c>
      <c r="C633" s="42" t="s">
        <v>489</v>
      </c>
      <c r="D633" s="43">
        <v>0</v>
      </c>
      <c r="E633" s="43">
        <v>0</v>
      </c>
      <c r="F633" s="43">
        <v>0</v>
      </c>
      <c r="G633" s="43">
        <f t="shared" si="6"/>
        <v>0</v>
      </c>
      <c r="H633" s="42"/>
      <c r="I633" s="42"/>
      <c r="J633" s="42"/>
      <c r="K633" s="42"/>
      <c r="L633"/>
      <c r="M633"/>
      <c r="N633"/>
    </row>
    <row r="634" spans="2:14" ht="15" x14ac:dyDescent="0.25">
      <c r="B634" s="42">
        <v>7310</v>
      </c>
      <c r="C634" s="42" t="s">
        <v>490</v>
      </c>
      <c r="D634" s="43">
        <v>0</v>
      </c>
      <c r="E634" s="43">
        <v>0</v>
      </c>
      <c r="F634" s="43">
        <v>0</v>
      </c>
      <c r="G634" s="43">
        <f t="shared" si="6"/>
        <v>0</v>
      </c>
      <c r="H634" s="42"/>
      <c r="I634" s="42"/>
      <c r="J634" s="42"/>
      <c r="K634" s="42"/>
      <c r="L634"/>
      <c r="M634"/>
      <c r="N634"/>
    </row>
    <row r="635" spans="2:14" ht="15" x14ac:dyDescent="0.25">
      <c r="B635" s="42">
        <v>7320</v>
      </c>
      <c r="C635" s="42" t="s">
        <v>491</v>
      </c>
      <c r="D635" s="43">
        <v>0</v>
      </c>
      <c r="E635" s="43">
        <v>0</v>
      </c>
      <c r="F635" s="43">
        <v>0</v>
      </c>
      <c r="G635" s="43">
        <f t="shared" si="6"/>
        <v>0</v>
      </c>
      <c r="H635" s="42"/>
      <c r="I635" s="42"/>
      <c r="J635" s="42"/>
      <c r="K635" s="42"/>
      <c r="L635"/>
      <c r="M635"/>
      <c r="N635"/>
    </row>
    <row r="636" spans="2:14" ht="15" x14ac:dyDescent="0.25">
      <c r="B636" s="42">
        <v>7330</v>
      </c>
      <c r="C636" s="42" t="s">
        <v>492</v>
      </c>
      <c r="D636" s="43">
        <v>0</v>
      </c>
      <c r="E636" s="43">
        <v>0</v>
      </c>
      <c r="F636" s="43">
        <v>0</v>
      </c>
      <c r="G636" s="43">
        <f t="shared" si="6"/>
        <v>0</v>
      </c>
      <c r="H636" s="42"/>
      <c r="I636" s="42"/>
      <c r="J636" s="42"/>
      <c r="K636" s="42"/>
      <c r="L636"/>
      <c r="M636"/>
      <c r="N636"/>
    </row>
    <row r="637" spans="2:14" ht="15" x14ac:dyDescent="0.25">
      <c r="B637" s="42">
        <v>7340</v>
      </c>
      <c r="C637" s="42" t="s">
        <v>493</v>
      </c>
      <c r="D637" s="43">
        <v>0</v>
      </c>
      <c r="E637" s="43">
        <v>0</v>
      </c>
      <c r="F637" s="43">
        <v>0</v>
      </c>
      <c r="G637" s="43">
        <f t="shared" si="6"/>
        <v>0</v>
      </c>
      <c r="H637" s="42"/>
      <c r="I637" s="42"/>
      <c r="J637" s="42"/>
      <c r="K637" s="42"/>
      <c r="L637"/>
      <c r="M637"/>
      <c r="N637"/>
    </row>
    <row r="638" spans="2:14" ht="15" x14ac:dyDescent="0.25">
      <c r="B638" s="42">
        <v>7350</v>
      </c>
      <c r="C638" s="42" t="s">
        <v>494</v>
      </c>
      <c r="D638" s="43">
        <v>0</v>
      </c>
      <c r="E638" s="43">
        <v>0</v>
      </c>
      <c r="F638" s="43">
        <v>0</v>
      </c>
      <c r="G638" s="43">
        <f t="shared" si="6"/>
        <v>0</v>
      </c>
      <c r="H638" s="42"/>
      <c r="I638" s="42"/>
      <c r="J638" s="42"/>
      <c r="K638" s="42"/>
      <c r="L638"/>
      <c r="M638"/>
      <c r="N638"/>
    </row>
    <row r="639" spans="2:14" ht="15" x14ac:dyDescent="0.25">
      <c r="B639" s="42">
        <v>7360</v>
      </c>
      <c r="C639" s="42" t="s">
        <v>495</v>
      </c>
      <c r="D639" s="43">
        <v>0</v>
      </c>
      <c r="E639" s="43">
        <v>0</v>
      </c>
      <c r="F639" s="43">
        <v>0</v>
      </c>
      <c r="G639" s="43">
        <f t="shared" si="6"/>
        <v>0</v>
      </c>
      <c r="H639" s="42"/>
      <c r="I639" s="42"/>
      <c r="J639" s="42"/>
      <c r="K639" s="42"/>
      <c r="L639"/>
      <c r="M639"/>
      <c r="N639"/>
    </row>
    <row r="640" spans="2:14" ht="15" x14ac:dyDescent="0.25">
      <c r="B640" s="42">
        <v>7410</v>
      </c>
      <c r="C640" s="42" t="s">
        <v>496</v>
      </c>
      <c r="D640" s="43">
        <v>0</v>
      </c>
      <c r="E640" s="43">
        <v>0</v>
      </c>
      <c r="F640" s="43">
        <v>0</v>
      </c>
      <c r="G640" s="43">
        <f t="shared" si="6"/>
        <v>0</v>
      </c>
      <c r="H640" s="42"/>
      <c r="I640" s="42"/>
      <c r="J640" s="42"/>
      <c r="K640" s="42"/>
      <c r="L640"/>
      <c r="M640"/>
      <c r="N640"/>
    </row>
    <row r="641" spans="2:14" ht="15" x14ac:dyDescent="0.25">
      <c r="B641" s="42">
        <v>7420</v>
      </c>
      <c r="C641" s="42" t="s">
        <v>497</v>
      </c>
      <c r="D641" s="43">
        <v>0</v>
      </c>
      <c r="E641" s="43">
        <v>0</v>
      </c>
      <c r="F641" s="43">
        <v>0</v>
      </c>
      <c r="G641" s="43">
        <f t="shared" si="6"/>
        <v>0</v>
      </c>
      <c r="H641" s="42"/>
      <c r="I641" s="42"/>
      <c r="J641" s="42"/>
      <c r="K641" s="42"/>
      <c r="L641"/>
      <c r="M641"/>
      <c r="N641"/>
    </row>
    <row r="642" spans="2:14" ht="15" x14ac:dyDescent="0.25">
      <c r="B642" s="42">
        <v>7510</v>
      </c>
      <c r="C642" s="42" t="s">
        <v>498</v>
      </c>
      <c r="D642" s="43">
        <v>0</v>
      </c>
      <c r="E642" s="43">
        <v>0</v>
      </c>
      <c r="F642" s="43">
        <v>0</v>
      </c>
      <c r="G642" s="43">
        <f t="shared" si="6"/>
        <v>0</v>
      </c>
      <c r="H642" s="42"/>
      <c r="I642" s="42"/>
      <c r="J642" s="42"/>
      <c r="K642" s="42"/>
      <c r="L642"/>
      <c r="M642"/>
      <c r="N642"/>
    </row>
    <row r="643" spans="2:14" ht="15" x14ac:dyDescent="0.25">
      <c r="B643" s="42">
        <v>7520</v>
      </c>
      <c r="C643" s="42" t="s">
        <v>499</v>
      </c>
      <c r="D643" s="43">
        <v>0</v>
      </c>
      <c r="E643" s="43">
        <v>0</v>
      </c>
      <c r="F643" s="43">
        <v>0</v>
      </c>
      <c r="G643" s="43">
        <f t="shared" si="6"/>
        <v>0</v>
      </c>
      <c r="H643" s="42"/>
      <c r="I643" s="42"/>
      <c r="J643" s="42"/>
      <c r="K643" s="42"/>
      <c r="L643"/>
      <c r="M643"/>
      <c r="N643"/>
    </row>
    <row r="644" spans="2:14" ht="15" x14ac:dyDescent="0.25">
      <c r="B644" s="42">
        <v>7610</v>
      </c>
      <c r="C644" s="42" t="s">
        <v>500</v>
      </c>
      <c r="D644" s="43">
        <v>0</v>
      </c>
      <c r="E644" s="43">
        <v>0</v>
      </c>
      <c r="F644" s="43">
        <v>0</v>
      </c>
      <c r="G644" s="43">
        <f t="shared" si="6"/>
        <v>0</v>
      </c>
      <c r="H644" s="42"/>
      <c r="I644" s="42"/>
      <c r="J644" s="42"/>
      <c r="K644" s="42"/>
      <c r="L644"/>
      <c r="M644"/>
      <c r="N644"/>
    </row>
    <row r="645" spans="2:14" ht="15" x14ac:dyDescent="0.25">
      <c r="B645" s="42">
        <v>7620</v>
      </c>
      <c r="C645" s="42" t="s">
        <v>501</v>
      </c>
      <c r="D645" s="43">
        <v>0</v>
      </c>
      <c r="E645" s="43">
        <v>0</v>
      </c>
      <c r="F645" s="43">
        <v>0</v>
      </c>
      <c r="G645" s="43">
        <f t="shared" si="6"/>
        <v>0</v>
      </c>
      <c r="H645" s="42"/>
      <c r="I645" s="42"/>
      <c r="J645" s="42"/>
      <c r="K645" s="42"/>
      <c r="L645"/>
      <c r="M645"/>
      <c r="N645"/>
    </row>
    <row r="646" spans="2:14" ht="15" x14ac:dyDescent="0.25">
      <c r="B646" s="42">
        <v>7630</v>
      </c>
      <c r="C646" s="42" t="s">
        <v>502</v>
      </c>
      <c r="D646" s="43">
        <v>0</v>
      </c>
      <c r="E646" s="43">
        <v>0</v>
      </c>
      <c r="F646" s="43">
        <v>0</v>
      </c>
      <c r="G646" s="43">
        <f t="shared" si="6"/>
        <v>0</v>
      </c>
      <c r="H646" s="42"/>
      <c r="I646" s="42"/>
      <c r="J646" s="42"/>
      <c r="K646" s="42"/>
      <c r="L646"/>
      <c r="M646"/>
      <c r="N646"/>
    </row>
    <row r="647" spans="2:14" ht="15" x14ac:dyDescent="0.25">
      <c r="B647" s="42">
        <v>7640</v>
      </c>
      <c r="C647" s="42" t="s">
        <v>503</v>
      </c>
      <c r="D647" s="43">
        <v>0</v>
      </c>
      <c r="E647" s="43">
        <v>0</v>
      </c>
      <c r="F647" s="43">
        <v>0</v>
      </c>
      <c r="G647" s="43">
        <f t="shared" si="6"/>
        <v>0</v>
      </c>
      <c r="H647" s="42"/>
      <c r="I647" s="42"/>
      <c r="J647" s="42"/>
      <c r="K647" s="42"/>
      <c r="L647"/>
      <c r="M647"/>
      <c r="N647"/>
    </row>
    <row r="648" spans="2:14" ht="15" x14ac:dyDescent="0.25">
      <c r="B648" s="42">
        <v>7911</v>
      </c>
      <c r="C648" s="42" t="s">
        <v>504</v>
      </c>
      <c r="D648" s="43">
        <v>0</v>
      </c>
      <c r="E648" s="43">
        <v>0</v>
      </c>
      <c r="F648" s="43">
        <v>0</v>
      </c>
      <c r="G648" s="43">
        <f t="shared" si="6"/>
        <v>0</v>
      </c>
      <c r="H648" s="42"/>
      <c r="I648" s="42"/>
      <c r="J648" s="42"/>
      <c r="K648" s="42"/>
      <c r="L648"/>
      <c r="M648"/>
      <c r="N648"/>
    </row>
    <row r="649" spans="2:14" ht="15" x14ac:dyDescent="0.25">
      <c r="B649" s="42">
        <v>7921</v>
      </c>
      <c r="C649" s="42" t="s">
        <v>505</v>
      </c>
      <c r="D649" s="43">
        <v>0</v>
      </c>
      <c r="E649" s="43">
        <v>0</v>
      </c>
      <c r="F649" s="43">
        <v>0</v>
      </c>
      <c r="G649" s="43">
        <f t="shared" si="6"/>
        <v>0</v>
      </c>
      <c r="H649" s="42"/>
      <c r="I649" s="42"/>
      <c r="J649" s="42"/>
      <c r="K649" s="42"/>
      <c r="L649"/>
      <c r="M649"/>
      <c r="N649"/>
    </row>
    <row r="650" spans="2:14" ht="15" x14ac:dyDescent="0.25">
      <c r="B650" s="42">
        <v>7931</v>
      </c>
      <c r="C650" s="42" t="s">
        <v>506</v>
      </c>
      <c r="D650" s="43">
        <v>0</v>
      </c>
      <c r="E650" s="43">
        <v>0</v>
      </c>
      <c r="F650" s="43">
        <v>0</v>
      </c>
      <c r="G650" s="43">
        <f t="shared" si="6"/>
        <v>0</v>
      </c>
      <c r="H650" s="42"/>
      <c r="I650" s="42"/>
      <c r="J650" s="42"/>
      <c r="K650" s="42"/>
      <c r="L650"/>
      <c r="M650"/>
      <c r="N650"/>
    </row>
    <row r="651" spans="2:14" ht="15" x14ac:dyDescent="0.25">
      <c r="B651" s="42">
        <v>7932</v>
      </c>
      <c r="C651" s="42" t="s">
        <v>507</v>
      </c>
      <c r="D651" s="43">
        <v>0</v>
      </c>
      <c r="E651" s="43">
        <v>0</v>
      </c>
      <c r="F651" s="43">
        <v>0</v>
      </c>
      <c r="G651" s="43">
        <f t="shared" si="6"/>
        <v>0</v>
      </c>
      <c r="H651" s="42"/>
      <c r="I651" s="42"/>
      <c r="J651" s="42"/>
      <c r="K651" s="42"/>
      <c r="L651"/>
      <c r="M651"/>
      <c r="N651"/>
    </row>
    <row r="652" spans="2:14" ht="15" x14ac:dyDescent="0.25">
      <c r="B652" s="45">
        <v>8000</v>
      </c>
      <c r="C652" s="46" t="s">
        <v>508</v>
      </c>
      <c r="D652" s="46"/>
      <c r="E652" s="46"/>
      <c r="F652" s="46"/>
      <c r="G652" s="46"/>
      <c r="H652" s="46"/>
      <c r="I652" s="46"/>
      <c r="J652" s="46"/>
      <c r="K652" s="46"/>
      <c r="L652"/>
      <c r="M652"/>
      <c r="N652"/>
    </row>
    <row r="653" spans="2:14" ht="15" x14ac:dyDescent="0.25">
      <c r="B653" s="42">
        <v>8110</v>
      </c>
      <c r="C653" s="42" t="s">
        <v>509</v>
      </c>
      <c r="D653" s="43">
        <v>0</v>
      </c>
      <c r="E653" s="43">
        <v>1025752863.04</v>
      </c>
      <c r="F653" s="43">
        <v>0</v>
      </c>
      <c r="G653" s="136">
        <v>1025752863.04</v>
      </c>
      <c r="H653" s="42"/>
      <c r="I653" s="43"/>
      <c r="J653" s="42"/>
      <c r="K653" s="42"/>
      <c r="L653"/>
      <c r="M653"/>
      <c r="N653"/>
    </row>
    <row r="654" spans="2:14" ht="15" x14ac:dyDescent="0.25">
      <c r="B654" s="42">
        <v>8120</v>
      </c>
      <c r="C654" s="42" t="s">
        <v>510</v>
      </c>
      <c r="D654" s="43">
        <v>0</v>
      </c>
      <c r="E654" s="43">
        <v>423160728.64999998</v>
      </c>
      <c r="F654" s="43">
        <v>-1241514976.6500001</v>
      </c>
      <c r="G654" s="43">
        <v>-818354248.00000012</v>
      </c>
      <c r="H654" s="43"/>
      <c r="I654" s="43"/>
      <c r="J654" s="43"/>
      <c r="K654" s="42"/>
      <c r="L654"/>
      <c r="M654"/>
      <c r="N654"/>
    </row>
    <row r="655" spans="2:14" ht="15" x14ac:dyDescent="0.25">
      <c r="B655" s="42">
        <v>8130</v>
      </c>
      <c r="C655" s="42" t="s">
        <v>511</v>
      </c>
      <c r="D655" s="43">
        <v>0</v>
      </c>
      <c r="E655" s="43">
        <v>215762113.61000001</v>
      </c>
      <c r="F655" s="43">
        <v>-140904048.36000001</v>
      </c>
      <c r="G655" s="43">
        <v>74858065.25</v>
      </c>
      <c r="H655" s="43"/>
      <c r="I655" s="43"/>
      <c r="J655" s="43"/>
      <c r="K655" s="42"/>
      <c r="L655"/>
      <c r="M655"/>
      <c r="N655"/>
    </row>
    <row r="656" spans="2:14" ht="15" x14ac:dyDescent="0.25">
      <c r="B656" s="42">
        <v>8140</v>
      </c>
      <c r="C656" s="42" t="s">
        <v>512</v>
      </c>
      <c r="D656" s="43">
        <v>0</v>
      </c>
      <c r="E656" s="43">
        <v>0</v>
      </c>
      <c r="F656" s="43">
        <v>0</v>
      </c>
      <c r="G656" s="43">
        <v>0</v>
      </c>
      <c r="H656" s="42"/>
      <c r="I656" s="43"/>
      <c r="J656" s="42"/>
      <c r="K656" s="42"/>
      <c r="L656"/>
      <c r="M656"/>
      <c r="N656"/>
    </row>
    <row r="657" spans="2:14" ht="15" x14ac:dyDescent="0.25">
      <c r="B657" s="42">
        <v>8150</v>
      </c>
      <c r="C657" s="42" t="s">
        <v>513</v>
      </c>
      <c r="D657" s="43">
        <v>0</v>
      </c>
      <c r="E657" s="43">
        <v>0</v>
      </c>
      <c r="F657" s="43">
        <v>-282256680.29000002</v>
      </c>
      <c r="G657" s="43">
        <v>-282256680.29000002</v>
      </c>
      <c r="H657" s="42"/>
      <c r="I657" s="43"/>
      <c r="J657" s="42"/>
      <c r="K657" s="42"/>
      <c r="L657"/>
      <c r="M657"/>
      <c r="N657"/>
    </row>
    <row r="658" spans="2:14" ht="15" x14ac:dyDescent="0.25">
      <c r="B658" s="42">
        <v>8210</v>
      </c>
      <c r="C658" s="42" t="s">
        <v>514</v>
      </c>
      <c r="D658" s="43">
        <v>0</v>
      </c>
      <c r="E658" s="43">
        <v>0</v>
      </c>
      <c r="F658" s="43">
        <v>-1025752863.04</v>
      </c>
      <c r="G658" s="136">
        <v>-1025752863.04</v>
      </c>
      <c r="H658" s="43"/>
      <c r="I658" s="43"/>
      <c r="J658" s="42"/>
      <c r="K658" s="42"/>
      <c r="L658"/>
      <c r="M658"/>
      <c r="N658"/>
    </row>
    <row r="659" spans="2:14" ht="15" x14ac:dyDescent="0.25">
      <c r="B659" s="42">
        <v>8220</v>
      </c>
      <c r="C659" s="42" t="s">
        <v>515</v>
      </c>
      <c r="D659" s="43">
        <v>0</v>
      </c>
      <c r="E659" s="43">
        <v>1271909679.22</v>
      </c>
      <c r="F659" s="43">
        <v>-440478575.63999999</v>
      </c>
      <c r="G659" s="136">
        <v>831431103.58000004</v>
      </c>
      <c r="H659" s="42"/>
      <c r="I659" s="43"/>
      <c r="J659" s="42"/>
      <c r="K659" s="42"/>
      <c r="L659"/>
      <c r="M659"/>
      <c r="N659"/>
    </row>
    <row r="660" spans="2:14" ht="15" x14ac:dyDescent="0.25">
      <c r="B660" s="42">
        <v>8230</v>
      </c>
      <c r="C660" s="42" t="s">
        <v>516</v>
      </c>
      <c r="D660" s="43">
        <v>0</v>
      </c>
      <c r="E660" s="43">
        <v>171298750.93000001</v>
      </c>
      <c r="F660" s="43">
        <v>-246156816.18000001</v>
      </c>
      <c r="G660" s="43">
        <v>-74858065.25</v>
      </c>
      <c r="H660" s="43"/>
      <c r="I660" s="43"/>
      <c r="J660" s="42"/>
      <c r="K660" s="42"/>
      <c r="L660"/>
      <c r="M660"/>
      <c r="N660"/>
    </row>
    <row r="661" spans="2:14" ht="15" x14ac:dyDescent="0.25">
      <c r="B661" s="42">
        <v>8240</v>
      </c>
      <c r="C661" s="42" t="s">
        <v>517</v>
      </c>
      <c r="D661" s="43">
        <v>0</v>
      </c>
      <c r="E661" s="43">
        <v>269179824.70999998</v>
      </c>
      <c r="F661" s="43">
        <v>-186164719.78999999</v>
      </c>
      <c r="G661" s="43">
        <v>83015104.919999987</v>
      </c>
      <c r="H661" s="42"/>
      <c r="I661" s="43"/>
      <c r="J661" s="42"/>
      <c r="K661" s="42"/>
      <c r="L661"/>
      <c r="M661"/>
      <c r="N661"/>
    </row>
    <row r="662" spans="2:14" ht="15" x14ac:dyDescent="0.25">
      <c r="B662" s="42">
        <v>8250</v>
      </c>
      <c r="C662" s="42" t="s">
        <v>518</v>
      </c>
      <c r="D662" s="43">
        <v>0</v>
      </c>
      <c r="E662" s="43">
        <v>186164719.78999999</v>
      </c>
      <c r="F662" s="43">
        <v>-186163275.77000001</v>
      </c>
      <c r="G662" s="43">
        <v>1444.0199999809265</v>
      </c>
      <c r="H662" s="42"/>
      <c r="I662" s="42"/>
      <c r="J662" s="42"/>
      <c r="K662" s="42"/>
      <c r="L662"/>
      <c r="M662"/>
      <c r="N662"/>
    </row>
    <row r="663" spans="2:14" ht="15" x14ac:dyDescent="0.25">
      <c r="B663" s="42">
        <v>8260</v>
      </c>
      <c r="C663" s="42" t="s">
        <v>519</v>
      </c>
      <c r="D663" s="43">
        <v>0</v>
      </c>
      <c r="E663" s="43">
        <v>186163275.77000001</v>
      </c>
      <c r="F663" s="43">
        <v>-186163275.77000001</v>
      </c>
      <c r="G663" s="43">
        <v>0</v>
      </c>
      <c r="H663" s="42"/>
      <c r="I663" s="42"/>
      <c r="J663" s="42"/>
      <c r="K663" s="42"/>
      <c r="L663"/>
      <c r="M663"/>
      <c r="N663"/>
    </row>
    <row r="664" spans="2:14" ht="15" x14ac:dyDescent="0.25">
      <c r="B664" s="42">
        <v>8270</v>
      </c>
      <c r="C664" s="42" t="s">
        <v>520</v>
      </c>
      <c r="D664" s="43">
        <v>0</v>
      </c>
      <c r="E664" s="43">
        <v>186163275.77000001</v>
      </c>
      <c r="F664" s="43">
        <v>0</v>
      </c>
      <c r="G664" s="43">
        <v>186163275.77000001</v>
      </c>
      <c r="H664" s="42"/>
      <c r="I664" s="42"/>
      <c r="J664" s="42"/>
      <c r="K664" s="42"/>
      <c r="L664"/>
      <c r="M664"/>
      <c r="N664"/>
    </row>
    <row r="665" spans="2:14" ht="15" x14ac:dyDescent="0.25">
      <c r="B665" s="42"/>
      <c r="C665" s="42"/>
      <c r="D665" s="42"/>
      <c r="E665" s="42"/>
      <c r="F665" s="42"/>
      <c r="G665" s="42"/>
      <c r="H665" s="42"/>
      <c r="I665" s="42"/>
      <c r="J665" s="42"/>
      <c r="K665" s="42"/>
      <c r="L665"/>
      <c r="M665"/>
      <c r="N665"/>
    </row>
    <row r="666" spans="2:14" ht="15" x14ac:dyDescent="0.25">
      <c r="B666" s="42"/>
      <c r="C666" s="42" t="s">
        <v>154</v>
      </c>
      <c r="D666" s="42"/>
      <c r="E666" s="42"/>
      <c r="F666" s="42"/>
      <c r="G666" s="42"/>
      <c r="H666" s="42"/>
      <c r="I666" s="42"/>
      <c r="J666" s="42"/>
      <c r="K666" s="42"/>
      <c r="L666"/>
      <c r="M666"/>
      <c r="N666"/>
    </row>
    <row r="667" spans="2:14" ht="15" x14ac:dyDescent="0.25">
      <c r="B667" s="42"/>
      <c r="C667" s="42"/>
      <c r="D667" s="42"/>
      <c r="E667" s="42"/>
      <c r="F667" s="42"/>
      <c r="G667" s="42"/>
      <c r="H667" s="42"/>
      <c r="I667" s="42"/>
      <c r="J667" s="42"/>
      <c r="K667" s="42"/>
      <c r="L667"/>
      <c r="M667"/>
      <c r="N667"/>
    </row>
    <row r="668" spans="2:14" ht="15" x14ac:dyDescent="0.25">
      <c r="B668" s="42"/>
      <c r="C668" s="42"/>
      <c r="D668" s="42"/>
      <c r="E668" s="42"/>
      <c r="F668" s="42"/>
      <c r="G668" s="42"/>
      <c r="H668" s="42"/>
      <c r="I668" s="42"/>
      <c r="J668" s="42"/>
      <c r="K668" s="42"/>
      <c r="L668"/>
      <c r="M668"/>
      <c r="N668"/>
    </row>
    <row r="669" spans="2:14" ht="12" customHeight="1" x14ac:dyDescent="0.25">
      <c r="G669" s="13"/>
      <c r="H669" s="13"/>
      <c r="J669"/>
      <c r="K669"/>
      <c r="L669"/>
      <c r="M669"/>
      <c r="N669"/>
    </row>
    <row r="670" spans="2:14" ht="12" customHeight="1" x14ac:dyDescent="0.2">
      <c r="G670" s="13"/>
      <c r="H670" s="13"/>
    </row>
    <row r="671" spans="2:14" x14ac:dyDescent="0.2">
      <c r="C671" s="57"/>
      <c r="D671" s="57"/>
      <c r="E671" s="57"/>
      <c r="F671" s="57"/>
    </row>
    <row r="672" spans="2:14" x14ac:dyDescent="0.2">
      <c r="D672" s="137"/>
      <c r="E672" s="57"/>
      <c r="F672" s="138"/>
      <c r="G672" s="57"/>
    </row>
    <row r="673" spans="1:19" x14ac:dyDescent="0.2">
      <c r="D673" s="139"/>
      <c r="E673" s="57"/>
      <c r="F673" s="139"/>
      <c r="G673" s="57"/>
    </row>
    <row r="674" spans="1:19" x14ac:dyDescent="0.2">
      <c r="D674" s="139"/>
      <c r="E674" s="57"/>
      <c r="F674" s="139"/>
      <c r="G674" s="57"/>
    </row>
    <row r="675" spans="1:19" x14ac:dyDescent="0.2">
      <c r="H675" s="13"/>
    </row>
    <row r="676" spans="1:19" s="14" customFormat="1" x14ac:dyDescent="0.2">
      <c r="A676" s="4"/>
      <c r="B676" s="57"/>
      <c r="C676" s="57"/>
      <c r="D676" s="57"/>
      <c r="E676" s="57"/>
      <c r="F676" s="57"/>
      <c r="G676" s="140"/>
      <c r="H676" s="140"/>
      <c r="J676" s="4"/>
      <c r="K676" s="4"/>
      <c r="L676" s="4"/>
      <c r="M676" s="4"/>
      <c r="N676" s="4"/>
      <c r="O676" s="4"/>
      <c r="P676" s="4"/>
      <c r="Q676" s="4"/>
      <c r="R676" s="4"/>
      <c r="S676" s="4"/>
    </row>
    <row r="677" spans="1:19" s="14" customFormat="1" x14ac:dyDescent="0.2">
      <c r="A677" s="4"/>
      <c r="B677" s="57"/>
      <c r="C677" s="57"/>
      <c r="D677" s="57"/>
      <c r="E677" s="57"/>
      <c r="F677" s="57"/>
      <c r="G677" s="140"/>
      <c r="H677" s="140"/>
      <c r="J677" s="4"/>
      <c r="K677" s="4"/>
      <c r="L677" s="4"/>
      <c r="M677" s="4"/>
      <c r="N677" s="4"/>
      <c r="O677" s="4"/>
      <c r="P677" s="4"/>
      <c r="Q677" s="4"/>
      <c r="R677" s="4"/>
      <c r="S677" s="4"/>
    </row>
    <row r="681" spans="1:19" s="14" customFormat="1" ht="12.75" customHeight="1" x14ac:dyDescent="0.2">
      <c r="A681" s="4"/>
      <c r="B681" s="4"/>
      <c r="C681" s="4"/>
      <c r="D681" s="4"/>
      <c r="E681" s="4"/>
      <c r="F681" s="4"/>
      <c r="J681" s="4"/>
      <c r="K681" s="4"/>
      <c r="L681" s="4"/>
      <c r="M681" s="4"/>
      <c r="N681" s="4"/>
      <c r="O681" s="4"/>
      <c r="P681" s="4"/>
      <c r="Q681" s="4"/>
      <c r="R681" s="4"/>
      <c r="S681" s="4"/>
    </row>
    <row r="684" spans="1:19" s="14" customFormat="1" ht="12.75" customHeight="1" x14ac:dyDescent="0.2">
      <c r="A684" s="4"/>
      <c r="B684" s="4"/>
      <c r="C684" s="4"/>
      <c r="D684" s="4"/>
      <c r="E684" s="4"/>
      <c r="F684" s="4"/>
      <c r="J684" s="4"/>
      <c r="K684" s="4"/>
      <c r="L684" s="4"/>
      <c r="M684" s="4"/>
      <c r="N684" s="4"/>
      <c r="O684" s="4"/>
      <c r="P684" s="4"/>
      <c r="Q684" s="4"/>
      <c r="R684" s="4"/>
      <c r="S684" s="4"/>
    </row>
  </sheetData>
  <mergeCells count="27">
    <mergeCell ref="B1:G1"/>
    <mergeCell ref="B2:G2"/>
    <mergeCell ref="B3:G3"/>
    <mergeCell ref="B159:G159"/>
    <mergeCell ref="B160:G160"/>
    <mergeCell ref="B161:G161"/>
    <mergeCell ref="B385:G385"/>
    <mergeCell ref="B386:G386"/>
    <mergeCell ref="B616:G616"/>
    <mergeCell ref="B615:G615"/>
    <mergeCell ref="B419:G419"/>
    <mergeCell ref="B420:G420"/>
    <mergeCell ref="B538:G538"/>
    <mergeCell ref="B539:G539"/>
    <mergeCell ref="B387:G387"/>
    <mergeCell ref="B418:G418"/>
    <mergeCell ref="B617:G617"/>
    <mergeCell ref="B540:G540"/>
    <mergeCell ref="B567:G567"/>
    <mergeCell ref="B568:G568"/>
    <mergeCell ref="B569:G569"/>
    <mergeCell ref="B572:D572"/>
    <mergeCell ref="B573:D573"/>
    <mergeCell ref="B574:D574"/>
    <mergeCell ref="B543:D543"/>
    <mergeCell ref="B544:D544"/>
    <mergeCell ref="B545:D545"/>
  </mergeCells>
  <dataValidations disablePrompts="1" count="7">
    <dataValidation allowBlank="1" showInputMessage="1" showErrorMessage="1" prompt="Importe final del periodo que corresponde la información financiera trimestral que se presenta." sqref="E477:E478 E468:E475 D464"/>
    <dataValidation allowBlank="1" showInputMessage="1" showErrorMessage="1" prompt="Saldo al 31 de diciembre del año anterior que se presenta" sqref="E464"/>
    <dataValidation allowBlank="1" showInputMessage="1" showErrorMessage="1" prompt="Importe del trimestre anterior" sqref="E476 D466:D478 E466:E467"/>
    <dataValidation allowBlank="1" showInputMessage="1" showErrorMessage="1" prompt="Saldo final del periodo que corresponde la cuenta pública presentada (mensual:  enero, febrero, marzo, etc.; trimestral: 1er, 2do, 3ro. o 4to.)." sqref="C154 IX154 ST154 ACP154 AML154 AWH154 BGD154 BPZ154 BZV154 CJR154 CTN154 DDJ154 DNF154 DXB154 EGX154 EQT154 FAP154 FKL154 FUH154 GED154 GNZ154 GXV154 HHR154 HRN154 IBJ154 ILF154 IVB154 JEX154 JOT154 JYP154 KIL154 KSH154 LCD154 LLZ154 LVV154 MFR154 MPN154 MZJ154 NJF154 NTB154 OCX154 OMT154 OWP154 PGL154 PQH154 QAD154 QJZ154 QTV154 RDR154 RNN154 RXJ154 SHF154 SRB154 TAX154 TKT154 TUP154 UEL154 UOH154 UYD154 VHZ154 VRV154 WBR154 WLN154 WVJ154 C65801 IX65801 ST65801 ACP65801 AML65801 AWH65801 BGD65801 BPZ65801 BZV65801 CJR65801 CTN65801 DDJ65801 DNF65801 DXB65801 EGX65801 EQT65801 FAP65801 FKL65801 FUH65801 GED65801 GNZ65801 GXV65801 HHR65801 HRN65801 IBJ65801 ILF65801 IVB65801 JEX65801 JOT65801 JYP65801 KIL65801 KSH65801 LCD65801 LLZ65801 LVV65801 MFR65801 MPN65801 MZJ65801 NJF65801 NTB65801 OCX65801 OMT65801 OWP65801 PGL65801 PQH65801 QAD65801 QJZ65801 QTV65801 RDR65801 RNN65801 RXJ65801 SHF65801 SRB65801 TAX65801 TKT65801 TUP65801 UEL65801 UOH65801 UYD65801 VHZ65801 VRV65801 WBR65801 WLN65801 WVJ65801 C131337 IX131337 ST131337 ACP131337 AML131337 AWH131337 BGD131337 BPZ131337 BZV131337 CJR131337 CTN131337 DDJ131337 DNF131337 DXB131337 EGX131337 EQT131337 FAP131337 FKL131337 FUH131337 GED131337 GNZ131337 GXV131337 HHR131337 HRN131337 IBJ131337 ILF131337 IVB131337 JEX131337 JOT131337 JYP131337 KIL131337 KSH131337 LCD131337 LLZ131337 LVV131337 MFR131337 MPN131337 MZJ131337 NJF131337 NTB131337 OCX131337 OMT131337 OWP131337 PGL131337 PQH131337 QAD131337 QJZ131337 QTV131337 RDR131337 RNN131337 RXJ131337 SHF131337 SRB131337 TAX131337 TKT131337 TUP131337 UEL131337 UOH131337 UYD131337 VHZ131337 VRV131337 WBR131337 WLN131337 WVJ131337 C196873 IX196873 ST196873 ACP196873 AML196873 AWH196873 BGD196873 BPZ196873 BZV196873 CJR196873 CTN196873 DDJ196873 DNF196873 DXB196873 EGX196873 EQT196873 FAP196873 FKL196873 FUH196873 GED196873 GNZ196873 GXV196873 HHR196873 HRN196873 IBJ196873 ILF196873 IVB196873 JEX196873 JOT196873 JYP196873 KIL196873 KSH196873 LCD196873 LLZ196873 LVV196873 MFR196873 MPN196873 MZJ196873 NJF196873 NTB196873 OCX196873 OMT196873 OWP196873 PGL196873 PQH196873 QAD196873 QJZ196873 QTV196873 RDR196873 RNN196873 RXJ196873 SHF196873 SRB196873 TAX196873 TKT196873 TUP196873 UEL196873 UOH196873 UYD196873 VHZ196873 VRV196873 WBR196873 WLN196873 WVJ196873 C262409 IX262409 ST262409 ACP262409 AML262409 AWH262409 BGD262409 BPZ262409 BZV262409 CJR262409 CTN262409 DDJ262409 DNF262409 DXB262409 EGX262409 EQT262409 FAP262409 FKL262409 FUH262409 GED262409 GNZ262409 GXV262409 HHR262409 HRN262409 IBJ262409 ILF262409 IVB262409 JEX262409 JOT262409 JYP262409 KIL262409 KSH262409 LCD262409 LLZ262409 LVV262409 MFR262409 MPN262409 MZJ262409 NJF262409 NTB262409 OCX262409 OMT262409 OWP262409 PGL262409 PQH262409 QAD262409 QJZ262409 QTV262409 RDR262409 RNN262409 RXJ262409 SHF262409 SRB262409 TAX262409 TKT262409 TUP262409 UEL262409 UOH262409 UYD262409 VHZ262409 VRV262409 WBR262409 WLN262409 WVJ262409 C327945 IX327945 ST327945 ACP327945 AML327945 AWH327945 BGD327945 BPZ327945 BZV327945 CJR327945 CTN327945 DDJ327945 DNF327945 DXB327945 EGX327945 EQT327945 FAP327945 FKL327945 FUH327945 GED327945 GNZ327945 GXV327945 HHR327945 HRN327945 IBJ327945 ILF327945 IVB327945 JEX327945 JOT327945 JYP327945 KIL327945 KSH327945 LCD327945 LLZ327945 LVV327945 MFR327945 MPN327945 MZJ327945 NJF327945 NTB327945 OCX327945 OMT327945 OWP327945 PGL327945 PQH327945 QAD327945 QJZ327945 QTV327945 RDR327945 RNN327945 RXJ327945 SHF327945 SRB327945 TAX327945 TKT327945 TUP327945 UEL327945 UOH327945 UYD327945 VHZ327945 VRV327945 WBR327945 WLN327945 WVJ327945 C393481 IX393481 ST393481 ACP393481 AML393481 AWH393481 BGD393481 BPZ393481 BZV393481 CJR393481 CTN393481 DDJ393481 DNF393481 DXB393481 EGX393481 EQT393481 FAP393481 FKL393481 FUH393481 GED393481 GNZ393481 GXV393481 HHR393481 HRN393481 IBJ393481 ILF393481 IVB393481 JEX393481 JOT393481 JYP393481 KIL393481 KSH393481 LCD393481 LLZ393481 LVV393481 MFR393481 MPN393481 MZJ393481 NJF393481 NTB393481 OCX393481 OMT393481 OWP393481 PGL393481 PQH393481 QAD393481 QJZ393481 QTV393481 RDR393481 RNN393481 RXJ393481 SHF393481 SRB393481 TAX393481 TKT393481 TUP393481 UEL393481 UOH393481 UYD393481 VHZ393481 VRV393481 WBR393481 WLN393481 WVJ393481 C459017 IX459017 ST459017 ACP459017 AML459017 AWH459017 BGD459017 BPZ459017 BZV459017 CJR459017 CTN459017 DDJ459017 DNF459017 DXB459017 EGX459017 EQT459017 FAP459017 FKL459017 FUH459017 GED459017 GNZ459017 GXV459017 HHR459017 HRN459017 IBJ459017 ILF459017 IVB459017 JEX459017 JOT459017 JYP459017 KIL459017 KSH459017 LCD459017 LLZ459017 LVV459017 MFR459017 MPN459017 MZJ459017 NJF459017 NTB459017 OCX459017 OMT459017 OWP459017 PGL459017 PQH459017 QAD459017 QJZ459017 QTV459017 RDR459017 RNN459017 RXJ459017 SHF459017 SRB459017 TAX459017 TKT459017 TUP459017 UEL459017 UOH459017 UYD459017 VHZ459017 VRV459017 WBR459017 WLN459017 WVJ459017 C524553 IX524553 ST524553 ACP524553 AML524553 AWH524553 BGD524553 BPZ524553 BZV524553 CJR524553 CTN524553 DDJ524553 DNF524553 DXB524553 EGX524553 EQT524553 FAP524553 FKL524553 FUH524553 GED524553 GNZ524553 GXV524553 HHR524553 HRN524553 IBJ524553 ILF524553 IVB524553 JEX524553 JOT524553 JYP524553 KIL524553 KSH524553 LCD524553 LLZ524553 LVV524553 MFR524553 MPN524553 MZJ524553 NJF524553 NTB524553 OCX524553 OMT524553 OWP524553 PGL524553 PQH524553 QAD524553 QJZ524553 QTV524553 RDR524553 RNN524553 RXJ524553 SHF524553 SRB524553 TAX524553 TKT524553 TUP524553 UEL524553 UOH524553 UYD524553 VHZ524553 VRV524553 WBR524553 WLN524553 WVJ524553 C590089 IX590089 ST590089 ACP590089 AML590089 AWH590089 BGD590089 BPZ590089 BZV590089 CJR590089 CTN590089 DDJ590089 DNF590089 DXB590089 EGX590089 EQT590089 FAP590089 FKL590089 FUH590089 GED590089 GNZ590089 GXV590089 HHR590089 HRN590089 IBJ590089 ILF590089 IVB590089 JEX590089 JOT590089 JYP590089 KIL590089 KSH590089 LCD590089 LLZ590089 LVV590089 MFR590089 MPN590089 MZJ590089 NJF590089 NTB590089 OCX590089 OMT590089 OWP590089 PGL590089 PQH590089 QAD590089 QJZ590089 QTV590089 RDR590089 RNN590089 RXJ590089 SHF590089 SRB590089 TAX590089 TKT590089 TUP590089 UEL590089 UOH590089 UYD590089 VHZ590089 VRV590089 WBR590089 WLN590089 WVJ590089 C655625 IX655625 ST655625 ACP655625 AML655625 AWH655625 BGD655625 BPZ655625 BZV655625 CJR655625 CTN655625 DDJ655625 DNF655625 DXB655625 EGX655625 EQT655625 FAP655625 FKL655625 FUH655625 GED655625 GNZ655625 GXV655625 HHR655625 HRN655625 IBJ655625 ILF655625 IVB655625 JEX655625 JOT655625 JYP655625 KIL655625 KSH655625 LCD655625 LLZ655625 LVV655625 MFR655625 MPN655625 MZJ655625 NJF655625 NTB655625 OCX655625 OMT655625 OWP655625 PGL655625 PQH655625 QAD655625 QJZ655625 QTV655625 RDR655625 RNN655625 RXJ655625 SHF655625 SRB655625 TAX655625 TKT655625 TUP655625 UEL655625 UOH655625 UYD655625 VHZ655625 VRV655625 WBR655625 WLN655625 WVJ655625 C721161 IX721161 ST721161 ACP721161 AML721161 AWH721161 BGD721161 BPZ721161 BZV721161 CJR721161 CTN721161 DDJ721161 DNF721161 DXB721161 EGX721161 EQT721161 FAP721161 FKL721161 FUH721161 GED721161 GNZ721161 GXV721161 HHR721161 HRN721161 IBJ721161 ILF721161 IVB721161 JEX721161 JOT721161 JYP721161 KIL721161 KSH721161 LCD721161 LLZ721161 LVV721161 MFR721161 MPN721161 MZJ721161 NJF721161 NTB721161 OCX721161 OMT721161 OWP721161 PGL721161 PQH721161 QAD721161 QJZ721161 QTV721161 RDR721161 RNN721161 RXJ721161 SHF721161 SRB721161 TAX721161 TKT721161 TUP721161 UEL721161 UOH721161 UYD721161 VHZ721161 VRV721161 WBR721161 WLN721161 WVJ721161 C786697 IX786697 ST786697 ACP786697 AML786697 AWH786697 BGD786697 BPZ786697 BZV786697 CJR786697 CTN786697 DDJ786697 DNF786697 DXB786697 EGX786697 EQT786697 FAP786697 FKL786697 FUH786697 GED786697 GNZ786697 GXV786697 HHR786697 HRN786697 IBJ786697 ILF786697 IVB786697 JEX786697 JOT786697 JYP786697 KIL786697 KSH786697 LCD786697 LLZ786697 LVV786697 MFR786697 MPN786697 MZJ786697 NJF786697 NTB786697 OCX786697 OMT786697 OWP786697 PGL786697 PQH786697 QAD786697 QJZ786697 QTV786697 RDR786697 RNN786697 RXJ786697 SHF786697 SRB786697 TAX786697 TKT786697 TUP786697 UEL786697 UOH786697 UYD786697 VHZ786697 VRV786697 WBR786697 WLN786697 WVJ786697 C852233 IX852233 ST852233 ACP852233 AML852233 AWH852233 BGD852233 BPZ852233 BZV852233 CJR852233 CTN852233 DDJ852233 DNF852233 DXB852233 EGX852233 EQT852233 FAP852233 FKL852233 FUH852233 GED852233 GNZ852233 GXV852233 HHR852233 HRN852233 IBJ852233 ILF852233 IVB852233 JEX852233 JOT852233 JYP852233 KIL852233 KSH852233 LCD852233 LLZ852233 LVV852233 MFR852233 MPN852233 MZJ852233 NJF852233 NTB852233 OCX852233 OMT852233 OWP852233 PGL852233 PQH852233 QAD852233 QJZ852233 QTV852233 RDR852233 RNN852233 RXJ852233 SHF852233 SRB852233 TAX852233 TKT852233 TUP852233 UEL852233 UOH852233 UYD852233 VHZ852233 VRV852233 WBR852233 WLN852233 WVJ852233 C917769 IX917769 ST917769 ACP917769 AML917769 AWH917769 BGD917769 BPZ917769 BZV917769 CJR917769 CTN917769 DDJ917769 DNF917769 DXB917769 EGX917769 EQT917769 FAP917769 FKL917769 FUH917769 GED917769 GNZ917769 GXV917769 HHR917769 HRN917769 IBJ917769 ILF917769 IVB917769 JEX917769 JOT917769 JYP917769 KIL917769 KSH917769 LCD917769 LLZ917769 LVV917769 MFR917769 MPN917769 MZJ917769 NJF917769 NTB917769 OCX917769 OMT917769 OWP917769 PGL917769 PQH917769 QAD917769 QJZ917769 QTV917769 RDR917769 RNN917769 RXJ917769 SHF917769 SRB917769 TAX917769 TKT917769 TUP917769 UEL917769 UOH917769 UYD917769 VHZ917769 VRV917769 WBR917769 WLN917769 WVJ917769 C983305 IX983305 ST983305 ACP983305 AML983305 AWH983305 BGD983305 BPZ983305 BZV983305 CJR983305 CTN983305 DDJ983305 DNF983305 DXB983305 EGX983305 EQT983305 FAP983305 FKL983305 FUH983305 GED983305 GNZ983305 GXV983305 HHR983305 HRN983305 IBJ983305 ILF983305 IVB983305 JEX983305 JOT983305 JYP983305 KIL983305 KSH983305 LCD983305 LLZ983305 LVV983305 MFR983305 MPN983305 MZJ983305 NJF983305 NTB983305 OCX983305 OMT983305 OWP983305 PGL983305 PQH983305 QAD983305 QJZ983305 QTV983305 RDR983305 RNN983305 RXJ983305 SHF983305 SRB983305 TAX983305 TKT983305 TUP983305 UEL983305 UOH983305 UYD983305 VHZ983305 VRV983305 WBR983305 WLN983305 WVJ983305 C65849 IX65849 ST65849 ACP65849 AML65849 AWH65849 BGD65849 BPZ65849 BZV65849 CJR65849 CTN65849 DDJ65849 DNF65849 DXB65849 EGX65849 EQT65849 FAP65849 FKL65849 FUH65849 GED65849 GNZ65849 GXV65849 HHR65849 HRN65849 IBJ65849 ILF65849 IVB65849 JEX65849 JOT65849 JYP65849 KIL65849 KSH65849 LCD65849 LLZ65849 LVV65849 MFR65849 MPN65849 MZJ65849 NJF65849 NTB65849 OCX65849 OMT65849 OWP65849 PGL65849 PQH65849 QAD65849 QJZ65849 QTV65849 RDR65849 RNN65849 RXJ65849 SHF65849 SRB65849 TAX65849 TKT65849 TUP65849 UEL65849 UOH65849 UYD65849 VHZ65849 VRV65849 WBR65849 WLN65849 WVJ65849 C131385 IX131385 ST131385 ACP131385 AML131385 AWH131385 BGD131385 BPZ131385 BZV131385 CJR131385 CTN131385 DDJ131385 DNF131385 DXB131385 EGX131385 EQT131385 FAP131385 FKL131385 FUH131385 GED131385 GNZ131385 GXV131385 HHR131385 HRN131385 IBJ131385 ILF131385 IVB131385 JEX131385 JOT131385 JYP131385 KIL131385 KSH131385 LCD131385 LLZ131385 LVV131385 MFR131385 MPN131385 MZJ131385 NJF131385 NTB131385 OCX131385 OMT131385 OWP131385 PGL131385 PQH131385 QAD131385 QJZ131385 QTV131385 RDR131385 RNN131385 RXJ131385 SHF131385 SRB131385 TAX131385 TKT131385 TUP131385 UEL131385 UOH131385 UYD131385 VHZ131385 VRV131385 WBR131385 WLN131385 WVJ131385 C196921 IX196921 ST196921 ACP196921 AML196921 AWH196921 BGD196921 BPZ196921 BZV196921 CJR196921 CTN196921 DDJ196921 DNF196921 DXB196921 EGX196921 EQT196921 FAP196921 FKL196921 FUH196921 GED196921 GNZ196921 GXV196921 HHR196921 HRN196921 IBJ196921 ILF196921 IVB196921 JEX196921 JOT196921 JYP196921 KIL196921 KSH196921 LCD196921 LLZ196921 LVV196921 MFR196921 MPN196921 MZJ196921 NJF196921 NTB196921 OCX196921 OMT196921 OWP196921 PGL196921 PQH196921 QAD196921 QJZ196921 QTV196921 RDR196921 RNN196921 RXJ196921 SHF196921 SRB196921 TAX196921 TKT196921 TUP196921 UEL196921 UOH196921 UYD196921 VHZ196921 VRV196921 WBR196921 WLN196921 WVJ196921 C262457 IX262457 ST262457 ACP262457 AML262457 AWH262457 BGD262457 BPZ262457 BZV262457 CJR262457 CTN262457 DDJ262457 DNF262457 DXB262457 EGX262457 EQT262457 FAP262457 FKL262457 FUH262457 GED262457 GNZ262457 GXV262457 HHR262457 HRN262457 IBJ262457 ILF262457 IVB262457 JEX262457 JOT262457 JYP262457 KIL262457 KSH262457 LCD262457 LLZ262457 LVV262457 MFR262457 MPN262457 MZJ262457 NJF262457 NTB262457 OCX262457 OMT262457 OWP262457 PGL262457 PQH262457 QAD262457 QJZ262457 QTV262457 RDR262457 RNN262457 RXJ262457 SHF262457 SRB262457 TAX262457 TKT262457 TUP262457 UEL262457 UOH262457 UYD262457 VHZ262457 VRV262457 WBR262457 WLN262457 WVJ262457 C327993 IX327993 ST327993 ACP327993 AML327993 AWH327993 BGD327993 BPZ327993 BZV327993 CJR327993 CTN327993 DDJ327993 DNF327993 DXB327993 EGX327993 EQT327993 FAP327993 FKL327993 FUH327993 GED327993 GNZ327993 GXV327993 HHR327993 HRN327993 IBJ327993 ILF327993 IVB327993 JEX327993 JOT327993 JYP327993 KIL327993 KSH327993 LCD327993 LLZ327993 LVV327993 MFR327993 MPN327993 MZJ327993 NJF327993 NTB327993 OCX327993 OMT327993 OWP327993 PGL327993 PQH327993 QAD327993 QJZ327993 QTV327993 RDR327993 RNN327993 RXJ327993 SHF327993 SRB327993 TAX327993 TKT327993 TUP327993 UEL327993 UOH327993 UYD327993 VHZ327993 VRV327993 WBR327993 WLN327993 WVJ327993 C393529 IX393529 ST393529 ACP393529 AML393529 AWH393529 BGD393529 BPZ393529 BZV393529 CJR393529 CTN393529 DDJ393529 DNF393529 DXB393529 EGX393529 EQT393529 FAP393529 FKL393529 FUH393529 GED393529 GNZ393529 GXV393529 HHR393529 HRN393529 IBJ393529 ILF393529 IVB393529 JEX393529 JOT393529 JYP393529 KIL393529 KSH393529 LCD393529 LLZ393529 LVV393529 MFR393529 MPN393529 MZJ393529 NJF393529 NTB393529 OCX393529 OMT393529 OWP393529 PGL393529 PQH393529 QAD393529 QJZ393529 QTV393529 RDR393529 RNN393529 RXJ393529 SHF393529 SRB393529 TAX393529 TKT393529 TUP393529 UEL393529 UOH393529 UYD393529 VHZ393529 VRV393529 WBR393529 WLN393529 WVJ393529 C459065 IX459065 ST459065 ACP459065 AML459065 AWH459065 BGD459065 BPZ459065 BZV459065 CJR459065 CTN459065 DDJ459065 DNF459065 DXB459065 EGX459065 EQT459065 FAP459065 FKL459065 FUH459065 GED459065 GNZ459065 GXV459065 HHR459065 HRN459065 IBJ459065 ILF459065 IVB459065 JEX459065 JOT459065 JYP459065 KIL459065 KSH459065 LCD459065 LLZ459065 LVV459065 MFR459065 MPN459065 MZJ459065 NJF459065 NTB459065 OCX459065 OMT459065 OWP459065 PGL459065 PQH459065 QAD459065 QJZ459065 QTV459065 RDR459065 RNN459065 RXJ459065 SHF459065 SRB459065 TAX459065 TKT459065 TUP459065 UEL459065 UOH459065 UYD459065 VHZ459065 VRV459065 WBR459065 WLN459065 WVJ459065 C524601 IX524601 ST524601 ACP524601 AML524601 AWH524601 BGD524601 BPZ524601 BZV524601 CJR524601 CTN524601 DDJ524601 DNF524601 DXB524601 EGX524601 EQT524601 FAP524601 FKL524601 FUH524601 GED524601 GNZ524601 GXV524601 HHR524601 HRN524601 IBJ524601 ILF524601 IVB524601 JEX524601 JOT524601 JYP524601 KIL524601 KSH524601 LCD524601 LLZ524601 LVV524601 MFR524601 MPN524601 MZJ524601 NJF524601 NTB524601 OCX524601 OMT524601 OWP524601 PGL524601 PQH524601 QAD524601 QJZ524601 QTV524601 RDR524601 RNN524601 RXJ524601 SHF524601 SRB524601 TAX524601 TKT524601 TUP524601 UEL524601 UOH524601 UYD524601 VHZ524601 VRV524601 WBR524601 WLN524601 WVJ524601 C590137 IX590137 ST590137 ACP590137 AML590137 AWH590137 BGD590137 BPZ590137 BZV590137 CJR590137 CTN590137 DDJ590137 DNF590137 DXB590137 EGX590137 EQT590137 FAP590137 FKL590137 FUH590137 GED590137 GNZ590137 GXV590137 HHR590137 HRN590137 IBJ590137 ILF590137 IVB590137 JEX590137 JOT590137 JYP590137 KIL590137 KSH590137 LCD590137 LLZ590137 LVV590137 MFR590137 MPN590137 MZJ590137 NJF590137 NTB590137 OCX590137 OMT590137 OWP590137 PGL590137 PQH590137 QAD590137 QJZ590137 QTV590137 RDR590137 RNN590137 RXJ590137 SHF590137 SRB590137 TAX590137 TKT590137 TUP590137 UEL590137 UOH590137 UYD590137 VHZ590137 VRV590137 WBR590137 WLN590137 WVJ590137 C655673 IX655673 ST655673 ACP655673 AML655673 AWH655673 BGD655673 BPZ655673 BZV655673 CJR655673 CTN655673 DDJ655673 DNF655673 DXB655673 EGX655673 EQT655673 FAP655673 FKL655673 FUH655673 GED655673 GNZ655673 GXV655673 HHR655673 HRN655673 IBJ655673 ILF655673 IVB655673 JEX655673 JOT655673 JYP655673 KIL655673 KSH655673 LCD655673 LLZ655673 LVV655673 MFR655673 MPN655673 MZJ655673 NJF655673 NTB655673 OCX655673 OMT655673 OWP655673 PGL655673 PQH655673 QAD655673 QJZ655673 QTV655673 RDR655673 RNN655673 RXJ655673 SHF655673 SRB655673 TAX655673 TKT655673 TUP655673 UEL655673 UOH655673 UYD655673 VHZ655673 VRV655673 WBR655673 WLN655673 WVJ655673 C721209 IX721209 ST721209 ACP721209 AML721209 AWH721209 BGD721209 BPZ721209 BZV721209 CJR721209 CTN721209 DDJ721209 DNF721209 DXB721209 EGX721209 EQT721209 FAP721209 FKL721209 FUH721209 GED721209 GNZ721209 GXV721209 HHR721209 HRN721209 IBJ721209 ILF721209 IVB721209 JEX721209 JOT721209 JYP721209 KIL721209 KSH721209 LCD721209 LLZ721209 LVV721209 MFR721209 MPN721209 MZJ721209 NJF721209 NTB721209 OCX721209 OMT721209 OWP721209 PGL721209 PQH721209 QAD721209 QJZ721209 QTV721209 RDR721209 RNN721209 RXJ721209 SHF721209 SRB721209 TAX721209 TKT721209 TUP721209 UEL721209 UOH721209 UYD721209 VHZ721209 VRV721209 WBR721209 WLN721209 WVJ721209 C786745 IX786745 ST786745 ACP786745 AML786745 AWH786745 BGD786745 BPZ786745 BZV786745 CJR786745 CTN786745 DDJ786745 DNF786745 DXB786745 EGX786745 EQT786745 FAP786745 FKL786745 FUH786745 GED786745 GNZ786745 GXV786745 HHR786745 HRN786745 IBJ786745 ILF786745 IVB786745 JEX786745 JOT786745 JYP786745 KIL786745 KSH786745 LCD786745 LLZ786745 LVV786745 MFR786745 MPN786745 MZJ786745 NJF786745 NTB786745 OCX786745 OMT786745 OWP786745 PGL786745 PQH786745 QAD786745 QJZ786745 QTV786745 RDR786745 RNN786745 RXJ786745 SHF786745 SRB786745 TAX786745 TKT786745 TUP786745 UEL786745 UOH786745 UYD786745 VHZ786745 VRV786745 WBR786745 WLN786745 WVJ786745 C852281 IX852281 ST852281 ACP852281 AML852281 AWH852281 BGD852281 BPZ852281 BZV852281 CJR852281 CTN852281 DDJ852281 DNF852281 DXB852281 EGX852281 EQT852281 FAP852281 FKL852281 FUH852281 GED852281 GNZ852281 GXV852281 HHR852281 HRN852281 IBJ852281 ILF852281 IVB852281 JEX852281 JOT852281 JYP852281 KIL852281 KSH852281 LCD852281 LLZ852281 LVV852281 MFR852281 MPN852281 MZJ852281 NJF852281 NTB852281 OCX852281 OMT852281 OWP852281 PGL852281 PQH852281 QAD852281 QJZ852281 QTV852281 RDR852281 RNN852281 RXJ852281 SHF852281 SRB852281 TAX852281 TKT852281 TUP852281 UEL852281 UOH852281 UYD852281 VHZ852281 VRV852281 WBR852281 WLN852281 WVJ852281 C917817 IX917817 ST917817 ACP917817 AML917817 AWH917817 BGD917817 BPZ917817 BZV917817 CJR917817 CTN917817 DDJ917817 DNF917817 DXB917817 EGX917817 EQT917817 FAP917817 FKL917817 FUH917817 GED917817 GNZ917817 GXV917817 HHR917817 HRN917817 IBJ917817 ILF917817 IVB917817 JEX917817 JOT917817 JYP917817 KIL917817 KSH917817 LCD917817 LLZ917817 LVV917817 MFR917817 MPN917817 MZJ917817 NJF917817 NTB917817 OCX917817 OMT917817 OWP917817 PGL917817 PQH917817 QAD917817 QJZ917817 QTV917817 RDR917817 RNN917817 RXJ917817 SHF917817 SRB917817 TAX917817 TKT917817 TUP917817 UEL917817 UOH917817 UYD917817 VHZ917817 VRV917817 WBR917817 WLN917817 WVJ917817 C983353 IX983353 ST983353 ACP983353 AML983353 AWH983353 BGD983353 BPZ983353 BZV983353 CJR983353 CTN983353 DDJ983353 DNF983353 DXB983353 EGX983353 EQT983353 FAP983353 FKL983353 FUH983353 GED983353 GNZ983353 GXV983353 HHR983353 HRN983353 IBJ983353 ILF983353 IVB983353 JEX983353 JOT983353 JYP983353 KIL983353 KSH983353 LCD983353 LLZ983353 LVV983353 MFR983353 MPN983353 MZJ983353 NJF983353 NTB983353 OCX983353 OMT983353 OWP983353 PGL983353 PQH983353 QAD983353 QJZ983353 QTV983353 RDR983353 RNN983353 RXJ983353 SHF983353 SRB983353 TAX983353 TKT983353 TUP983353 UEL983353 UOH983353 UYD983353 VHZ983353 VRV983353 WBR983353 WLN983353 WVJ983353 C65856:C65858 IX65856:IX65858 ST65856:ST65858 ACP65856:ACP65858 AML65856:AML65858 AWH65856:AWH65858 BGD65856:BGD65858 BPZ65856:BPZ65858 BZV65856:BZV65858 CJR65856:CJR65858 CTN65856:CTN65858 DDJ65856:DDJ65858 DNF65856:DNF65858 DXB65856:DXB65858 EGX65856:EGX65858 EQT65856:EQT65858 FAP65856:FAP65858 FKL65856:FKL65858 FUH65856:FUH65858 GED65856:GED65858 GNZ65856:GNZ65858 GXV65856:GXV65858 HHR65856:HHR65858 HRN65856:HRN65858 IBJ65856:IBJ65858 ILF65856:ILF65858 IVB65856:IVB65858 JEX65856:JEX65858 JOT65856:JOT65858 JYP65856:JYP65858 KIL65856:KIL65858 KSH65856:KSH65858 LCD65856:LCD65858 LLZ65856:LLZ65858 LVV65856:LVV65858 MFR65856:MFR65858 MPN65856:MPN65858 MZJ65856:MZJ65858 NJF65856:NJF65858 NTB65856:NTB65858 OCX65856:OCX65858 OMT65856:OMT65858 OWP65856:OWP65858 PGL65856:PGL65858 PQH65856:PQH65858 QAD65856:QAD65858 QJZ65856:QJZ65858 QTV65856:QTV65858 RDR65856:RDR65858 RNN65856:RNN65858 RXJ65856:RXJ65858 SHF65856:SHF65858 SRB65856:SRB65858 TAX65856:TAX65858 TKT65856:TKT65858 TUP65856:TUP65858 UEL65856:UEL65858 UOH65856:UOH65858 UYD65856:UYD65858 VHZ65856:VHZ65858 VRV65856:VRV65858 WBR65856:WBR65858 WLN65856:WLN65858 WVJ65856:WVJ65858 C131392:C131394 IX131392:IX131394 ST131392:ST131394 ACP131392:ACP131394 AML131392:AML131394 AWH131392:AWH131394 BGD131392:BGD131394 BPZ131392:BPZ131394 BZV131392:BZV131394 CJR131392:CJR131394 CTN131392:CTN131394 DDJ131392:DDJ131394 DNF131392:DNF131394 DXB131392:DXB131394 EGX131392:EGX131394 EQT131392:EQT131394 FAP131392:FAP131394 FKL131392:FKL131394 FUH131392:FUH131394 GED131392:GED131394 GNZ131392:GNZ131394 GXV131392:GXV131394 HHR131392:HHR131394 HRN131392:HRN131394 IBJ131392:IBJ131394 ILF131392:ILF131394 IVB131392:IVB131394 JEX131392:JEX131394 JOT131392:JOT131394 JYP131392:JYP131394 KIL131392:KIL131394 KSH131392:KSH131394 LCD131392:LCD131394 LLZ131392:LLZ131394 LVV131392:LVV131394 MFR131392:MFR131394 MPN131392:MPN131394 MZJ131392:MZJ131394 NJF131392:NJF131394 NTB131392:NTB131394 OCX131392:OCX131394 OMT131392:OMT131394 OWP131392:OWP131394 PGL131392:PGL131394 PQH131392:PQH131394 QAD131392:QAD131394 QJZ131392:QJZ131394 QTV131392:QTV131394 RDR131392:RDR131394 RNN131392:RNN131394 RXJ131392:RXJ131394 SHF131392:SHF131394 SRB131392:SRB131394 TAX131392:TAX131394 TKT131392:TKT131394 TUP131392:TUP131394 UEL131392:UEL131394 UOH131392:UOH131394 UYD131392:UYD131394 VHZ131392:VHZ131394 VRV131392:VRV131394 WBR131392:WBR131394 WLN131392:WLN131394 WVJ131392:WVJ131394 C196928:C196930 IX196928:IX196930 ST196928:ST196930 ACP196928:ACP196930 AML196928:AML196930 AWH196928:AWH196930 BGD196928:BGD196930 BPZ196928:BPZ196930 BZV196928:BZV196930 CJR196928:CJR196930 CTN196928:CTN196930 DDJ196928:DDJ196930 DNF196928:DNF196930 DXB196928:DXB196930 EGX196928:EGX196930 EQT196928:EQT196930 FAP196928:FAP196930 FKL196928:FKL196930 FUH196928:FUH196930 GED196928:GED196930 GNZ196928:GNZ196930 GXV196928:GXV196930 HHR196928:HHR196930 HRN196928:HRN196930 IBJ196928:IBJ196930 ILF196928:ILF196930 IVB196928:IVB196930 JEX196928:JEX196930 JOT196928:JOT196930 JYP196928:JYP196930 KIL196928:KIL196930 KSH196928:KSH196930 LCD196928:LCD196930 LLZ196928:LLZ196930 LVV196928:LVV196930 MFR196928:MFR196930 MPN196928:MPN196930 MZJ196928:MZJ196930 NJF196928:NJF196930 NTB196928:NTB196930 OCX196928:OCX196930 OMT196928:OMT196930 OWP196928:OWP196930 PGL196928:PGL196930 PQH196928:PQH196930 QAD196928:QAD196930 QJZ196928:QJZ196930 QTV196928:QTV196930 RDR196928:RDR196930 RNN196928:RNN196930 RXJ196928:RXJ196930 SHF196928:SHF196930 SRB196928:SRB196930 TAX196928:TAX196930 TKT196928:TKT196930 TUP196928:TUP196930 UEL196928:UEL196930 UOH196928:UOH196930 UYD196928:UYD196930 VHZ196928:VHZ196930 VRV196928:VRV196930 WBR196928:WBR196930 WLN196928:WLN196930 WVJ196928:WVJ196930 C262464:C262466 IX262464:IX262466 ST262464:ST262466 ACP262464:ACP262466 AML262464:AML262466 AWH262464:AWH262466 BGD262464:BGD262466 BPZ262464:BPZ262466 BZV262464:BZV262466 CJR262464:CJR262466 CTN262464:CTN262466 DDJ262464:DDJ262466 DNF262464:DNF262466 DXB262464:DXB262466 EGX262464:EGX262466 EQT262464:EQT262466 FAP262464:FAP262466 FKL262464:FKL262466 FUH262464:FUH262466 GED262464:GED262466 GNZ262464:GNZ262466 GXV262464:GXV262466 HHR262464:HHR262466 HRN262464:HRN262466 IBJ262464:IBJ262466 ILF262464:ILF262466 IVB262464:IVB262466 JEX262464:JEX262466 JOT262464:JOT262466 JYP262464:JYP262466 KIL262464:KIL262466 KSH262464:KSH262466 LCD262464:LCD262466 LLZ262464:LLZ262466 LVV262464:LVV262466 MFR262464:MFR262466 MPN262464:MPN262466 MZJ262464:MZJ262466 NJF262464:NJF262466 NTB262464:NTB262466 OCX262464:OCX262466 OMT262464:OMT262466 OWP262464:OWP262466 PGL262464:PGL262466 PQH262464:PQH262466 QAD262464:QAD262466 QJZ262464:QJZ262466 QTV262464:QTV262466 RDR262464:RDR262466 RNN262464:RNN262466 RXJ262464:RXJ262466 SHF262464:SHF262466 SRB262464:SRB262466 TAX262464:TAX262466 TKT262464:TKT262466 TUP262464:TUP262466 UEL262464:UEL262466 UOH262464:UOH262466 UYD262464:UYD262466 VHZ262464:VHZ262466 VRV262464:VRV262466 WBR262464:WBR262466 WLN262464:WLN262466 WVJ262464:WVJ262466 C328000:C328002 IX328000:IX328002 ST328000:ST328002 ACP328000:ACP328002 AML328000:AML328002 AWH328000:AWH328002 BGD328000:BGD328002 BPZ328000:BPZ328002 BZV328000:BZV328002 CJR328000:CJR328002 CTN328000:CTN328002 DDJ328000:DDJ328002 DNF328000:DNF328002 DXB328000:DXB328002 EGX328000:EGX328002 EQT328000:EQT328002 FAP328000:FAP328002 FKL328000:FKL328002 FUH328000:FUH328002 GED328000:GED328002 GNZ328000:GNZ328002 GXV328000:GXV328002 HHR328000:HHR328002 HRN328000:HRN328002 IBJ328000:IBJ328002 ILF328000:ILF328002 IVB328000:IVB328002 JEX328000:JEX328002 JOT328000:JOT328002 JYP328000:JYP328002 KIL328000:KIL328002 KSH328000:KSH328002 LCD328000:LCD328002 LLZ328000:LLZ328002 LVV328000:LVV328002 MFR328000:MFR328002 MPN328000:MPN328002 MZJ328000:MZJ328002 NJF328000:NJF328002 NTB328000:NTB328002 OCX328000:OCX328002 OMT328000:OMT328002 OWP328000:OWP328002 PGL328000:PGL328002 PQH328000:PQH328002 QAD328000:QAD328002 QJZ328000:QJZ328002 QTV328000:QTV328002 RDR328000:RDR328002 RNN328000:RNN328002 RXJ328000:RXJ328002 SHF328000:SHF328002 SRB328000:SRB328002 TAX328000:TAX328002 TKT328000:TKT328002 TUP328000:TUP328002 UEL328000:UEL328002 UOH328000:UOH328002 UYD328000:UYD328002 VHZ328000:VHZ328002 VRV328000:VRV328002 WBR328000:WBR328002 WLN328000:WLN328002 WVJ328000:WVJ328002 C393536:C393538 IX393536:IX393538 ST393536:ST393538 ACP393536:ACP393538 AML393536:AML393538 AWH393536:AWH393538 BGD393536:BGD393538 BPZ393536:BPZ393538 BZV393536:BZV393538 CJR393536:CJR393538 CTN393536:CTN393538 DDJ393536:DDJ393538 DNF393536:DNF393538 DXB393536:DXB393538 EGX393536:EGX393538 EQT393536:EQT393538 FAP393536:FAP393538 FKL393536:FKL393538 FUH393536:FUH393538 GED393536:GED393538 GNZ393536:GNZ393538 GXV393536:GXV393538 HHR393536:HHR393538 HRN393536:HRN393538 IBJ393536:IBJ393538 ILF393536:ILF393538 IVB393536:IVB393538 JEX393536:JEX393538 JOT393536:JOT393538 JYP393536:JYP393538 KIL393536:KIL393538 KSH393536:KSH393538 LCD393536:LCD393538 LLZ393536:LLZ393538 LVV393536:LVV393538 MFR393536:MFR393538 MPN393536:MPN393538 MZJ393536:MZJ393538 NJF393536:NJF393538 NTB393536:NTB393538 OCX393536:OCX393538 OMT393536:OMT393538 OWP393536:OWP393538 PGL393536:PGL393538 PQH393536:PQH393538 QAD393536:QAD393538 QJZ393536:QJZ393538 QTV393536:QTV393538 RDR393536:RDR393538 RNN393536:RNN393538 RXJ393536:RXJ393538 SHF393536:SHF393538 SRB393536:SRB393538 TAX393536:TAX393538 TKT393536:TKT393538 TUP393536:TUP393538 UEL393536:UEL393538 UOH393536:UOH393538 UYD393536:UYD393538 VHZ393536:VHZ393538 VRV393536:VRV393538 WBR393536:WBR393538 WLN393536:WLN393538 WVJ393536:WVJ393538 C459072:C459074 IX459072:IX459074 ST459072:ST459074 ACP459072:ACP459074 AML459072:AML459074 AWH459072:AWH459074 BGD459072:BGD459074 BPZ459072:BPZ459074 BZV459072:BZV459074 CJR459072:CJR459074 CTN459072:CTN459074 DDJ459072:DDJ459074 DNF459072:DNF459074 DXB459072:DXB459074 EGX459072:EGX459074 EQT459072:EQT459074 FAP459072:FAP459074 FKL459072:FKL459074 FUH459072:FUH459074 GED459072:GED459074 GNZ459072:GNZ459074 GXV459072:GXV459074 HHR459072:HHR459074 HRN459072:HRN459074 IBJ459072:IBJ459074 ILF459072:ILF459074 IVB459072:IVB459074 JEX459072:JEX459074 JOT459072:JOT459074 JYP459072:JYP459074 KIL459072:KIL459074 KSH459072:KSH459074 LCD459072:LCD459074 LLZ459072:LLZ459074 LVV459072:LVV459074 MFR459072:MFR459074 MPN459072:MPN459074 MZJ459072:MZJ459074 NJF459072:NJF459074 NTB459072:NTB459074 OCX459072:OCX459074 OMT459072:OMT459074 OWP459072:OWP459074 PGL459072:PGL459074 PQH459072:PQH459074 QAD459072:QAD459074 QJZ459072:QJZ459074 QTV459072:QTV459074 RDR459072:RDR459074 RNN459072:RNN459074 RXJ459072:RXJ459074 SHF459072:SHF459074 SRB459072:SRB459074 TAX459072:TAX459074 TKT459072:TKT459074 TUP459072:TUP459074 UEL459072:UEL459074 UOH459072:UOH459074 UYD459072:UYD459074 VHZ459072:VHZ459074 VRV459072:VRV459074 WBR459072:WBR459074 WLN459072:WLN459074 WVJ459072:WVJ459074 C524608:C524610 IX524608:IX524610 ST524608:ST524610 ACP524608:ACP524610 AML524608:AML524610 AWH524608:AWH524610 BGD524608:BGD524610 BPZ524608:BPZ524610 BZV524608:BZV524610 CJR524608:CJR524610 CTN524608:CTN524610 DDJ524608:DDJ524610 DNF524608:DNF524610 DXB524608:DXB524610 EGX524608:EGX524610 EQT524608:EQT524610 FAP524608:FAP524610 FKL524608:FKL524610 FUH524608:FUH524610 GED524608:GED524610 GNZ524608:GNZ524610 GXV524608:GXV524610 HHR524608:HHR524610 HRN524608:HRN524610 IBJ524608:IBJ524610 ILF524608:ILF524610 IVB524608:IVB524610 JEX524608:JEX524610 JOT524608:JOT524610 JYP524608:JYP524610 KIL524608:KIL524610 KSH524608:KSH524610 LCD524608:LCD524610 LLZ524608:LLZ524610 LVV524608:LVV524610 MFR524608:MFR524610 MPN524608:MPN524610 MZJ524608:MZJ524610 NJF524608:NJF524610 NTB524608:NTB524610 OCX524608:OCX524610 OMT524608:OMT524610 OWP524608:OWP524610 PGL524608:PGL524610 PQH524608:PQH524610 QAD524608:QAD524610 QJZ524608:QJZ524610 QTV524608:QTV524610 RDR524608:RDR524610 RNN524608:RNN524610 RXJ524608:RXJ524610 SHF524608:SHF524610 SRB524608:SRB524610 TAX524608:TAX524610 TKT524608:TKT524610 TUP524608:TUP524610 UEL524608:UEL524610 UOH524608:UOH524610 UYD524608:UYD524610 VHZ524608:VHZ524610 VRV524608:VRV524610 WBR524608:WBR524610 WLN524608:WLN524610 WVJ524608:WVJ524610 C590144:C590146 IX590144:IX590146 ST590144:ST590146 ACP590144:ACP590146 AML590144:AML590146 AWH590144:AWH590146 BGD590144:BGD590146 BPZ590144:BPZ590146 BZV590144:BZV590146 CJR590144:CJR590146 CTN590144:CTN590146 DDJ590144:DDJ590146 DNF590144:DNF590146 DXB590144:DXB590146 EGX590144:EGX590146 EQT590144:EQT590146 FAP590144:FAP590146 FKL590144:FKL590146 FUH590144:FUH590146 GED590144:GED590146 GNZ590144:GNZ590146 GXV590144:GXV590146 HHR590144:HHR590146 HRN590144:HRN590146 IBJ590144:IBJ590146 ILF590144:ILF590146 IVB590144:IVB590146 JEX590144:JEX590146 JOT590144:JOT590146 JYP590144:JYP590146 KIL590144:KIL590146 KSH590144:KSH590146 LCD590144:LCD590146 LLZ590144:LLZ590146 LVV590144:LVV590146 MFR590144:MFR590146 MPN590144:MPN590146 MZJ590144:MZJ590146 NJF590144:NJF590146 NTB590144:NTB590146 OCX590144:OCX590146 OMT590144:OMT590146 OWP590144:OWP590146 PGL590144:PGL590146 PQH590144:PQH590146 QAD590144:QAD590146 QJZ590144:QJZ590146 QTV590144:QTV590146 RDR590144:RDR590146 RNN590144:RNN590146 RXJ590144:RXJ590146 SHF590144:SHF590146 SRB590144:SRB590146 TAX590144:TAX590146 TKT590144:TKT590146 TUP590144:TUP590146 UEL590144:UEL590146 UOH590144:UOH590146 UYD590144:UYD590146 VHZ590144:VHZ590146 VRV590144:VRV590146 WBR590144:WBR590146 WLN590144:WLN590146 WVJ590144:WVJ590146 C655680:C655682 IX655680:IX655682 ST655680:ST655682 ACP655680:ACP655682 AML655680:AML655682 AWH655680:AWH655682 BGD655680:BGD655682 BPZ655680:BPZ655682 BZV655680:BZV655682 CJR655680:CJR655682 CTN655680:CTN655682 DDJ655680:DDJ655682 DNF655680:DNF655682 DXB655680:DXB655682 EGX655680:EGX655682 EQT655680:EQT655682 FAP655680:FAP655682 FKL655680:FKL655682 FUH655680:FUH655682 GED655680:GED655682 GNZ655680:GNZ655682 GXV655680:GXV655682 HHR655680:HHR655682 HRN655680:HRN655682 IBJ655680:IBJ655682 ILF655680:ILF655682 IVB655680:IVB655682 JEX655680:JEX655682 JOT655680:JOT655682 JYP655680:JYP655682 KIL655680:KIL655682 KSH655680:KSH655682 LCD655680:LCD655682 LLZ655680:LLZ655682 LVV655680:LVV655682 MFR655680:MFR655682 MPN655680:MPN655682 MZJ655680:MZJ655682 NJF655680:NJF655682 NTB655680:NTB655682 OCX655680:OCX655682 OMT655680:OMT655682 OWP655680:OWP655682 PGL655680:PGL655682 PQH655680:PQH655682 QAD655680:QAD655682 QJZ655680:QJZ655682 QTV655680:QTV655682 RDR655680:RDR655682 RNN655680:RNN655682 RXJ655680:RXJ655682 SHF655680:SHF655682 SRB655680:SRB655682 TAX655680:TAX655682 TKT655680:TKT655682 TUP655680:TUP655682 UEL655680:UEL655682 UOH655680:UOH655682 UYD655680:UYD655682 VHZ655680:VHZ655682 VRV655680:VRV655682 WBR655680:WBR655682 WLN655680:WLN655682 WVJ655680:WVJ655682 C721216:C721218 IX721216:IX721218 ST721216:ST721218 ACP721216:ACP721218 AML721216:AML721218 AWH721216:AWH721218 BGD721216:BGD721218 BPZ721216:BPZ721218 BZV721216:BZV721218 CJR721216:CJR721218 CTN721216:CTN721218 DDJ721216:DDJ721218 DNF721216:DNF721218 DXB721216:DXB721218 EGX721216:EGX721218 EQT721216:EQT721218 FAP721216:FAP721218 FKL721216:FKL721218 FUH721216:FUH721218 GED721216:GED721218 GNZ721216:GNZ721218 GXV721216:GXV721218 HHR721216:HHR721218 HRN721216:HRN721218 IBJ721216:IBJ721218 ILF721216:ILF721218 IVB721216:IVB721218 JEX721216:JEX721218 JOT721216:JOT721218 JYP721216:JYP721218 KIL721216:KIL721218 KSH721216:KSH721218 LCD721216:LCD721218 LLZ721216:LLZ721218 LVV721216:LVV721218 MFR721216:MFR721218 MPN721216:MPN721218 MZJ721216:MZJ721218 NJF721216:NJF721218 NTB721216:NTB721218 OCX721216:OCX721218 OMT721216:OMT721218 OWP721216:OWP721218 PGL721216:PGL721218 PQH721216:PQH721218 QAD721216:QAD721218 QJZ721216:QJZ721218 QTV721216:QTV721218 RDR721216:RDR721218 RNN721216:RNN721218 RXJ721216:RXJ721218 SHF721216:SHF721218 SRB721216:SRB721218 TAX721216:TAX721218 TKT721216:TKT721218 TUP721216:TUP721218 UEL721216:UEL721218 UOH721216:UOH721218 UYD721216:UYD721218 VHZ721216:VHZ721218 VRV721216:VRV721218 WBR721216:WBR721218 WLN721216:WLN721218 WVJ721216:WVJ721218 C786752:C786754 IX786752:IX786754 ST786752:ST786754 ACP786752:ACP786754 AML786752:AML786754 AWH786752:AWH786754 BGD786752:BGD786754 BPZ786752:BPZ786754 BZV786752:BZV786754 CJR786752:CJR786754 CTN786752:CTN786754 DDJ786752:DDJ786754 DNF786752:DNF786754 DXB786752:DXB786754 EGX786752:EGX786754 EQT786752:EQT786754 FAP786752:FAP786754 FKL786752:FKL786754 FUH786752:FUH786754 GED786752:GED786754 GNZ786752:GNZ786754 GXV786752:GXV786754 HHR786752:HHR786754 HRN786752:HRN786754 IBJ786752:IBJ786754 ILF786752:ILF786754 IVB786752:IVB786754 JEX786752:JEX786754 JOT786752:JOT786754 JYP786752:JYP786754 KIL786752:KIL786754 KSH786752:KSH786754 LCD786752:LCD786754 LLZ786752:LLZ786754 LVV786752:LVV786754 MFR786752:MFR786754 MPN786752:MPN786754 MZJ786752:MZJ786754 NJF786752:NJF786754 NTB786752:NTB786754 OCX786752:OCX786754 OMT786752:OMT786754 OWP786752:OWP786754 PGL786752:PGL786754 PQH786752:PQH786754 QAD786752:QAD786754 QJZ786752:QJZ786754 QTV786752:QTV786754 RDR786752:RDR786754 RNN786752:RNN786754 RXJ786752:RXJ786754 SHF786752:SHF786754 SRB786752:SRB786754 TAX786752:TAX786754 TKT786752:TKT786754 TUP786752:TUP786754 UEL786752:UEL786754 UOH786752:UOH786754 UYD786752:UYD786754 VHZ786752:VHZ786754 VRV786752:VRV786754 WBR786752:WBR786754 WLN786752:WLN786754 WVJ786752:WVJ786754 C852288:C852290 IX852288:IX852290 ST852288:ST852290 ACP852288:ACP852290 AML852288:AML852290 AWH852288:AWH852290 BGD852288:BGD852290 BPZ852288:BPZ852290 BZV852288:BZV852290 CJR852288:CJR852290 CTN852288:CTN852290 DDJ852288:DDJ852290 DNF852288:DNF852290 DXB852288:DXB852290 EGX852288:EGX852290 EQT852288:EQT852290 FAP852288:FAP852290 FKL852288:FKL852290 FUH852288:FUH852290 GED852288:GED852290 GNZ852288:GNZ852290 GXV852288:GXV852290 HHR852288:HHR852290 HRN852288:HRN852290 IBJ852288:IBJ852290 ILF852288:ILF852290 IVB852288:IVB852290 JEX852288:JEX852290 JOT852288:JOT852290 JYP852288:JYP852290 KIL852288:KIL852290 KSH852288:KSH852290 LCD852288:LCD852290 LLZ852288:LLZ852290 LVV852288:LVV852290 MFR852288:MFR852290 MPN852288:MPN852290 MZJ852288:MZJ852290 NJF852288:NJF852290 NTB852288:NTB852290 OCX852288:OCX852290 OMT852288:OMT852290 OWP852288:OWP852290 PGL852288:PGL852290 PQH852288:PQH852290 QAD852288:QAD852290 QJZ852288:QJZ852290 QTV852288:QTV852290 RDR852288:RDR852290 RNN852288:RNN852290 RXJ852288:RXJ852290 SHF852288:SHF852290 SRB852288:SRB852290 TAX852288:TAX852290 TKT852288:TKT852290 TUP852288:TUP852290 UEL852288:UEL852290 UOH852288:UOH852290 UYD852288:UYD852290 VHZ852288:VHZ852290 VRV852288:VRV852290 WBR852288:WBR852290 WLN852288:WLN852290 WVJ852288:WVJ852290 C917824:C917826 IX917824:IX917826 ST917824:ST917826 ACP917824:ACP917826 AML917824:AML917826 AWH917824:AWH917826 BGD917824:BGD917826 BPZ917824:BPZ917826 BZV917824:BZV917826 CJR917824:CJR917826 CTN917824:CTN917826 DDJ917824:DDJ917826 DNF917824:DNF917826 DXB917824:DXB917826 EGX917824:EGX917826 EQT917824:EQT917826 FAP917824:FAP917826 FKL917824:FKL917826 FUH917824:FUH917826 GED917824:GED917826 GNZ917824:GNZ917826 GXV917824:GXV917826 HHR917824:HHR917826 HRN917824:HRN917826 IBJ917824:IBJ917826 ILF917824:ILF917826 IVB917824:IVB917826 JEX917824:JEX917826 JOT917824:JOT917826 JYP917824:JYP917826 KIL917824:KIL917826 KSH917824:KSH917826 LCD917824:LCD917826 LLZ917824:LLZ917826 LVV917824:LVV917826 MFR917824:MFR917826 MPN917824:MPN917826 MZJ917824:MZJ917826 NJF917824:NJF917826 NTB917824:NTB917826 OCX917824:OCX917826 OMT917824:OMT917826 OWP917824:OWP917826 PGL917824:PGL917826 PQH917824:PQH917826 QAD917824:QAD917826 QJZ917824:QJZ917826 QTV917824:QTV917826 RDR917824:RDR917826 RNN917824:RNN917826 RXJ917824:RXJ917826 SHF917824:SHF917826 SRB917824:SRB917826 TAX917824:TAX917826 TKT917824:TKT917826 TUP917824:TUP917826 UEL917824:UEL917826 UOH917824:UOH917826 UYD917824:UYD917826 VHZ917824:VHZ917826 VRV917824:VRV917826 WBR917824:WBR917826 WLN917824:WLN917826 WVJ917824:WVJ917826 C983360:C983362 IX983360:IX983362 ST983360:ST983362 ACP983360:ACP983362 AML983360:AML983362 AWH983360:AWH983362 BGD983360:BGD983362 BPZ983360:BPZ983362 BZV983360:BZV983362 CJR983360:CJR983362 CTN983360:CTN983362 DDJ983360:DDJ983362 DNF983360:DNF983362 DXB983360:DXB983362 EGX983360:EGX983362 EQT983360:EQT983362 FAP983360:FAP983362 FKL983360:FKL983362 FUH983360:FUH983362 GED983360:GED983362 GNZ983360:GNZ983362 GXV983360:GXV983362 HHR983360:HHR983362 HRN983360:HRN983362 IBJ983360:IBJ983362 ILF983360:ILF983362 IVB983360:IVB983362 JEX983360:JEX983362 JOT983360:JOT983362 JYP983360:JYP983362 KIL983360:KIL983362 KSH983360:KSH983362 LCD983360:LCD983362 LLZ983360:LLZ983362 LVV983360:LVV983362 MFR983360:MFR983362 MPN983360:MPN983362 MZJ983360:MZJ983362 NJF983360:NJF983362 NTB983360:NTB983362 OCX983360:OCX983362 OMT983360:OMT983362 OWP983360:OWP983362 PGL983360:PGL983362 PQH983360:PQH983362 QAD983360:QAD983362 QJZ983360:QJZ983362 QTV983360:QTV983362 RDR983360:RDR983362 RNN983360:RNN983362 RXJ983360:RXJ983362 SHF983360:SHF983362 SRB983360:SRB983362 TAX983360:TAX983362 TKT983360:TKT983362 TUP983360:TUP983362 UEL983360:UEL983362 UOH983360:UOH983362 UYD983360:UYD983362 VHZ983360:VHZ983362 VRV983360:VRV983362 WBR983360:WBR983362 WLN983360:WLN983362 WVJ983360:WVJ983362 C65865 IX65865 ST65865 ACP65865 AML65865 AWH65865 BGD65865 BPZ65865 BZV65865 CJR65865 CTN65865 DDJ65865 DNF65865 DXB65865 EGX65865 EQT65865 FAP65865 FKL65865 FUH65865 GED65865 GNZ65865 GXV65865 HHR65865 HRN65865 IBJ65865 ILF65865 IVB65865 JEX65865 JOT65865 JYP65865 KIL65865 KSH65865 LCD65865 LLZ65865 LVV65865 MFR65865 MPN65865 MZJ65865 NJF65865 NTB65865 OCX65865 OMT65865 OWP65865 PGL65865 PQH65865 QAD65865 QJZ65865 QTV65865 RDR65865 RNN65865 RXJ65865 SHF65865 SRB65865 TAX65865 TKT65865 TUP65865 UEL65865 UOH65865 UYD65865 VHZ65865 VRV65865 WBR65865 WLN65865 WVJ65865 C131401 IX131401 ST131401 ACP131401 AML131401 AWH131401 BGD131401 BPZ131401 BZV131401 CJR131401 CTN131401 DDJ131401 DNF131401 DXB131401 EGX131401 EQT131401 FAP131401 FKL131401 FUH131401 GED131401 GNZ131401 GXV131401 HHR131401 HRN131401 IBJ131401 ILF131401 IVB131401 JEX131401 JOT131401 JYP131401 KIL131401 KSH131401 LCD131401 LLZ131401 LVV131401 MFR131401 MPN131401 MZJ131401 NJF131401 NTB131401 OCX131401 OMT131401 OWP131401 PGL131401 PQH131401 QAD131401 QJZ131401 QTV131401 RDR131401 RNN131401 RXJ131401 SHF131401 SRB131401 TAX131401 TKT131401 TUP131401 UEL131401 UOH131401 UYD131401 VHZ131401 VRV131401 WBR131401 WLN131401 WVJ131401 C196937 IX196937 ST196937 ACP196937 AML196937 AWH196937 BGD196937 BPZ196937 BZV196937 CJR196937 CTN196937 DDJ196937 DNF196937 DXB196937 EGX196937 EQT196937 FAP196937 FKL196937 FUH196937 GED196937 GNZ196937 GXV196937 HHR196937 HRN196937 IBJ196937 ILF196937 IVB196937 JEX196937 JOT196937 JYP196937 KIL196937 KSH196937 LCD196937 LLZ196937 LVV196937 MFR196937 MPN196937 MZJ196937 NJF196937 NTB196937 OCX196937 OMT196937 OWP196937 PGL196937 PQH196937 QAD196937 QJZ196937 QTV196937 RDR196937 RNN196937 RXJ196937 SHF196937 SRB196937 TAX196937 TKT196937 TUP196937 UEL196937 UOH196937 UYD196937 VHZ196937 VRV196937 WBR196937 WLN196937 WVJ196937 C262473 IX262473 ST262473 ACP262473 AML262473 AWH262473 BGD262473 BPZ262473 BZV262473 CJR262473 CTN262473 DDJ262473 DNF262473 DXB262473 EGX262473 EQT262473 FAP262473 FKL262473 FUH262473 GED262473 GNZ262473 GXV262473 HHR262473 HRN262473 IBJ262473 ILF262473 IVB262473 JEX262473 JOT262473 JYP262473 KIL262473 KSH262473 LCD262473 LLZ262473 LVV262473 MFR262473 MPN262473 MZJ262473 NJF262473 NTB262473 OCX262473 OMT262473 OWP262473 PGL262473 PQH262473 QAD262473 QJZ262473 QTV262473 RDR262473 RNN262473 RXJ262473 SHF262473 SRB262473 TAX262473 TKT262473 TUP262473 UEL262473 UOH262473 UYD262473 VHZ262473 VRV262473 WBR262473 WLN262473 WVJ262473 C328009 IX328009 ST328009 ACP328009 AML328009 AWH328009 BGD328009 BPZ328009 BZV328009 CJR328009 CTN328009 DDJ328009 DNF328009 DXB328009 EGX328009 EQT328009 FAP328009 FKL328009 FUH328009 GED328009 GNZ328009 GXV328009 HHR328009 HRN328009 IBJ328009 ILF328009 IVB328009 JEX328009 JOT328009 JYP328009 KIL328009 KSH328009 LCD328009 LLZ328009 LVV328009 MFR328009 MPN328009 MZJ328009 NJF328009 NTB328009 OCX328009 OMT328009 OWP328009 PGL328009 PQH328009 QAD328009 QJZ328009 QTV328009 RDR328009 RNN328009 RXJ328009 SHF328009 SRB328009 TAX328009 TKT328009 TUP328009 UEL328009 UOH328009 UYD328009 VHZ328009 VRV328009 WBR328009 WLN328009 WVJ328009 C393545 IX393545 ST393545 ACP393545 AML393545 AWH393545 BGD393545 BPZ393545 BZV393545 CJR393545 CTN393545 DDJ393545 DNF393545 DXB393545 EGX393545 EQT393545 FAP393545 FKL393545 FUH393545 GED393545 GNZ393545 GXV393545 HHR393545 HRN393545 IBJ393545 ILF393545 IVB393545 JEX393545 JOT393545 JYP393545 KIL393545 KSH393545 LCD393545 LLZ393545 LVV393545 MFR393545 MPN393545 MZJ393545 NJF393545 NTB393545 OCX393545 OMT393545 OWP393545 PGL393545 PQH393545 QAD393545 QJZ393545 QTV393545 RDR393545 RNN393545 RXJ393545 SHF393545 SRB393545 TAX393545 TKT393545 TUP393545 UEL393545 UOH393545 UYD393545 VHZ393545 VRV393545 WBR393545 WLN393545 WVJ393545 C459081 IX459081 ST459081 ACP459081 AML459081 AWH459081 BGD459081 BPZ459081 BZV459081 CJR459081 CTN459081 DDJ459081 DNF459081 DXB459081 EGX459081 EQT459081 FAP459081 FKL459081 FUH459081 GED459081 GNZ459081 GXV459081 HHR459081 HRN459081 IBJ459081 ILF459081 IVB459081 JEX459081 JOT459081 JYP459081 KIL459081 KSH459081 LCD459081 LLZ459081 LVV459081 MFR459081 MPN459081 MZJ459081 NJF459081 NTB459081 OCX459081 OMT459081 OWP459081 PGL459081 PQH459081 QAD459081 QJZ459081 QTV459081 RDR459081 RNN459081 RXJ459081 SHF459081 SRB459081 TAX459081 TKT459081 TUP459081 UEL459081 UOH459081 UYD459081 VHZ459081 VRV459081 WBR459081 WLN459081 WVJ459081 C524617 IX524617 ST524617 ACP524617 AML524617 AWH524617 BGD524617 BPZ524617 BZV524617 CJR524617 CTN524617 DDJ524617 DNF524617 DXB524617 EGX524617 EQT524617 FAP524617 FKL524617 FUH524617 GED524617 GNZ524617 GXV524617 HHR524617 HRN524617 IBJ524617 ILF524617 IVB524617 JEX524617 JOT524617 JYP524617 KIL524617 KSH524617 LCD524617 LLZ524617 LVV524617 MFR524617 MPN524617 MZJ524617 NJF524617 NTB524617 OCX524617 OMT524617 OWP524617 PGL524617 PQH524617 QAD524617 QJZ524617 QTV524617 RDR524617 RNN524617 RXJ524617 SHF524617 SRB524617 TAX524617 TKT524617 TUP524617 UEL524617 UOH524617 UYD524617 VHZ524617 VRV524617 WBR524617 WLN524617 WVJ524617 C590153 IX590153 ST590153 ACP590153 AML590153 AWH590153 BGD590153 BPZ590153 BZV590153 CJR590153 CTN590153 DDJ590153 DNF590153 DXB590153 EGX590153 EQT590153 FAP590153 FKL590153 FUH590153 GED590153 GNZ590153 GXV590153 HHR590153 HRN590153 IBJ590153 ILF590153 IVB590153 JEX590153 JOT590153 JYP590153 KIL590153 KSH590153 LCD590153 LLZ590153 LVV590153 MFR590153 MPN590153 MZJ590153 NJF590153 NTB590153 OCX590153 OMT590153 OWP590153 PGL590153 PQH590153 QAD590153 QJZ590153 QTV590153 RDR590153 RNN590153 RXJ590153 SHF590153 SRB590153 TAX590153 TKT590153 TUP590153 UEL590153 UOH590153 UYD590153 VHZ590153 VRV590153 WBR590153 WLN590153 WVJ590153 C655689 IX655689 ST655689 ACP655689 AML655689 AWH655689 BGD655689 BPZ655689 BZV655689 CJR655689 CTN655689 DDJ655689 DNF655689 DXB655689 EGX655689 EQT655689 FAP655689 FKL655689 FUH655689 GED655689 GNZ655689 GXV655689 HHR655689 HRN655689 IBJ655689 ILF655689 IVB655689 JEX655689 JOT655689 JYP655689 KIL655689 KSH655689 LCD655689 LLZ655689 LVV655689 MFR655689 MPN655689 MZJ655689 NJF655689 NTB655689 OCX655689 OMT655689 OWP655689 PGL655689 PQH655689 QAD655689 QJZ655689 QTV655689 RDR655689 RNN655689 RXJ655689 SHF655689 SRB655689 TAX655689 TKT655689 TUP655689 UEL655689 UOH655689 UYD655689 VHZ655689 VRV655689 WBR655689 WLN655689 WVJ655689 C721225 IX721225 ST721225 ACP721225 AML721225 AWH721225 BGD721225 BPZ721225 BZV721225 CJR721225 CTN721225 DDJ721225 DNF721225 DXB721225 EGX721225 EQT721225 FAP721225 FKL721225 FUH721225 GED721225 GNZ721225 GXV721225 HHR721225 HRN721225 IBJ721225 ILF721225 IVB721225 JEX721225 JOT721225 JYP721225 KIL721225 KSH721225 LCD721225 LLZ721225 LVV721225 MFR721225 MPN721225 MZJ721225 NJF721225 NTB721225 OCX721225 OMT721225 OWP721225 PGL721225 PQH721225 QAD721225 QJZ721225 QTV721225 RDR721225 RNN721225 RXJ721225 SHF721225 SRB721225 TAX721225 TKT721225 TUP721225 UEL721225 UOH721225 UYD721225 VHZ721225 VRV721225 WBR721225 WLN721225 WVJ721225 C786761 IX786761 ST786761 ACP786761 AML786761 AWH786761 BGD786761 BPZ786761 BZV786761 CJR786761 CTN786761 DDJ786761 DNF786761 DXB786761 EGX786761 EQT786761 FAP786761 FKL786761 FUH786761 GED786761 GNZ786761 GXV786761 HHR786761 HRN786761 IBJ786761 ILF786761 IVB786761 JEX786761 JOT786761 JYP786761 KIL786761 KSH786761 LCD786761 LLZ786761 LVV786761 MFR786761 MPN786761 MZJ786761 NJF786761 NTB786761 OCX786761 OMT786761 OWP786761 PGL786761 PQH786761 QAD786761 QJZ786761 QTV786761 RDR786761 RNN786761 RXJ786761 SHF786761 SRB786761 TAX786761 TKT786761 TUP786761 UEL786761 UOH786761 UYD786761 VHZ786761 VRV786761 WBR786761 WLN786761 WVJ786761 C852297 IX852297 ST852297 ACP852297 AML852297 AWH852297 BGD852297 BPZ852297 BZV852297 CJR852297 CTN852297 DDJ852297 DNF852297 DXB852297 EGX852297 EQT852297 FAP852297 FKL852297 FUH852297 GED852297 GNZ852297 GXV852297 HHR852297 HRN852297 IBJ852297 ILF852297 IVB852297 JEX852297 JOT852297 JYP852297 KIL852297 KSH852297 LCD852297 LLZ852297 LVV852297 MFR852297 MPN852297 MZJ852297 NJF852297 NTB852297 OCX852297 OMT852297 OWP852297 PGL852297 PQH852297 QAD852297 QJZ852297 QTV852297 RDR852297 RNN852297 RXJ852297 SHF852297 SRB852297 TAX852297 TKT852297 TUP852297 UEL852297 UOH852297 UYD852297 VHZ852297 VRV852297 WBR852297 WLN852297 WVJ852297 C917833 IX917833 ST917833 ACP917833 AML917833 AWH917833 BGD917833 BPZ917833 BZV917833 CJR917833 CTN917833 DDJ917833 DNF917833 DXB917833 EGX917833 EQT917833 FAP917833 FKL917833 FUH917833 GED917833 GNZ917833 GXV917833 HHR917833 HRN917833 IBJ917833 ILF917833 IVB917833 JEX917833 JOT917833 JYP917833 KIL917833 KSH917833 LCD917833 LLZ917833 LVV917833 MFR917833 MPN917833 MZJ917833 NJF917833 NTB917833 OCX917833 OMT917833 OWP917833 PGL917833 PQH917833 QAD917833 QJZ917833 QTV917833 RDR917833 RNN917833 RXJ917833 SHF917833 SRB917833 TAX917833 TKT917833 TUP917833 UEL917833 UOH917833 UYD917833 VHZ917833 VRV917833 WBR917833 WLN917833 WVJ917833 C983369 IX983369 ST983369 ACP983369 AML983369 AWH983369 BGD983369 BPZ983369 BZV983369 CJR983369 CTN983369 DDJ983369 DNF983369 DXB983369 EGX983369 EQT983369 FAP983369 FKL983369 FUH983369 GED983369 GNZ983369 GXV983369 HHR983369 HRN983369 IBJ983369 ILF983369 IVB983369 JEX983369 JOT983369 JYP983369 KIL983369 KSH983369 LCD983369 LLZ983369 LVV983369 MFR983369 MPN983369 MZJ983369 NJF983369 NTB983369 OCX983369 OMT983369 OWP983369 PGL983369 PQH983369 QAD983369 QJZ983369 QTV983369 RDR983369 RNN983369 RXJ983369 SHF983369 SRB983369 TAX983369 TKT983369 TUP983369 UEL983369 UOH983369 UYD983369 VHZ983369 VRV983369 WBR983369 WLN983369 WVJ983369"/>
    <dataValidation allowBlank="1" showInputMessage="1" showErrorMessage="1" prompt="Corresponde al número de la cuenta de acuerdo al Plan de Cuentas emitido por el CONAC (DOF 22/11/2010)." sqref="B154 IW154 SS154 ACO154 AMK154 AWG154 BGC154 BPY154 BZU154 CJQ154 CTM154 DDI154 DNE154 DXA154 EGW154 EQS154 FAO154 FKK154 FUG154 GEC154 GNY154 GXU154 HHQ154 HRM154 IBI154 ILE154 IVA154 JEW154 JOS154 JYO154 KIK154 KSG154 LCC154 LLY154 LVU154 MFQ154 MPM154 MZI154 NJE154 NTA154 OCW154 OMS154 OWO154 PGK154 PQG154 QAC154 QJY154 QTU154 RDQ154 RNM154 RXI154 SHE154 SRA154 TAW154 TKS154 TUO154 UEK154 UOG154 UYC154 VHY154 VRU154 WBQ154 WLM154 WVI154 B65801 IW65801 SS65801 ACO65801 AMK65801 AWG65801 BGC65801 BPY65801 BZU65801 CJQ65801 CTM65801 DDI65801 DNE65801 DXA65801 EGW65801 EQS65801 FAO65801 FKK65801 FUG65801 GEC65801 GNY65801 GXU65801 HHQ65801 HRM65801 IBI65801 ILE65801 IVA65801 JEW65801 JOS65801 JYO65801 KIK65801 KSG65801 LCC65801 LLY65801 LVU65801 MFQ65801 MPM65801 MZI65801 NJE65801 NTA65801 OCW65801 OMS65801 OWO65801 PGK65801 PQG65801 QAC65801 QJY65801 QTU65801 RDQ65801 RNM65801 RXI65801 SHE65801 SRA65801 TAW65801 TKS65801 TUO65801 UEK65801 UOG65801 UYC65801 VHY65801 VRU65801 WBQ65801 WLM65801 WVI65801 B131337 IW131337 SS131337 ACO131337 AMK131337 AWG131337 BGC131337 BPY131337 BZU131337 CJQ131337 CTM131337 DDI131337 DNE131337 DXA131337 EGW131337 EQS131337 FAO131337 FKK131337 FUG131337 GEC131337 GNY131337 GXU131337 HHQ131337 HRM131337 IBI131337 ILE131337 IVA131337 JEW131337 JOS131337 JYO131337 KIK131337 KSG131337 LCC131337 LLY131337 LVU131337 MFQ131337 MPM131337 MZI131337 NJE131337 NTA131337 OCW131337 OMS131337 OWO131337 PGK131337 PQG131337 QAC131337 QJY131337 QTU131337 RDQ131337 RNM131337 RXI131337 SHE131337 SRA131337 TAW131337 TKS131337 TUO131337 UEK131337 UOG131337 UYC131337 VHY131337 VRU131337 WBQ131337 WLM131337 WVI131337 B196873 IW196873 SS196873 ACO196873 AMK196873 AWG196873 BGC196873 BPY196873 BZU196873 CJQ196873 CTM196873 DDI196873 DNE196873 DXA196873 EGW196873 EQS196873 FAO196873 FKK196873 FUG196873 GEC196873 GNY196873 GXU196873 HHQ196873 HRM196873 IBI196873 ILE196873 IVA196873 JEW196873 JOS196873 JYO196873 KIK196873 KSG196873 LCC196873 LLY196873 LVU196873 MFQ196873 MPM196873 MZI196873 NJE196873 NTA196873 OCW196873 OMS196873 OWO196873 PGK196873 PQG196873 QAC196873 QJY196873 QTU196873 RDQ196873 RNM196873 RXI196873 SHE196873 SRA196873 TAW196873 TKS196873 TUO196873 UEK196873 UOG196873 UYC196873 VHY196873 VRU196873 WBQ196873 WLM196873 WVI196873 B262409 IW262409 SS262409 ACO262409 AMK262409 AWG262409 BGC262409 BPY262409 BZU262409 CJQ262409 CTM262409 DDI262409 DNE262409 DXA262409 EGW262409 EQS262409 FAO262409 FKK262409 FUG262409 GEC262409 GNY262409 GXU262409 HHQ262409 HRM262409 IBI262409 ILE262409 IVA262409 JEW262409 JOS262409 JYO262409 KIK262409 KSG262409 LCC262409 LLY262409 LVU262409 MFQ262409 MPM262409 MZI262409 NJE262409 NTA262409 OCW262409 OMS262409 OWO262409 PGK262409 PQG262409 QAC262409 QJY262409 QTU262409 RDQ262409 RNM262409 RXI262409 SHE262409 SRA262409 TAW262409 TKS262409 TUO262409 UEK262409 UOG262409 UYC262409 VHY262409 VRU262409 WBQ262409 WLM262409 WVI262409 B327945 IW327945 SS327945 ACO327945 AMK327945 AWG327945 BGC327945 BPY327945 BZU327945 CJQ327945 CTM327945 DDI327945 DNE327945 DXA327945 EGW327945 EQS327945 FAO327945 FKK327945 FUG327945 GEC327945 GNY327945 GXU327945 HHQ327945 HRM327945 IBI327945 ILE327945 IVA327945 JEW327945 JOS327945 JYO327945 KIK327945 KSG327945 LCC327945 LLY327945 LVU327945 MFQ327945 MPM327945 MZI327945 NJE327945 NTA327945 OCW327945 OMS327945 OWO327945 PGK327945 PQG327945 QAC327945 QJY327945 QTU327945 RDQ327945 RNM327945 RXI327945 SHE327945 SRA327945 TAW327945 TKS327945 TUO327945 UEK327945 UOG327945 UYC327945 VHY327945 VRU327945 WBQ327945 WLM327945 WVI327945 B393481 IW393481 SS393481 ACO393481 AMK393481 AWG393481 BGC393481 BPY393481 BZU393481 CJQ393481 CTM393481 DDI393481 DNE393481 DXA393481 EGW393481 EQS393481 FAO393481 FKK393481 FUG393481 GEC393481 GNY393481 GXU393481 HHQ393481 HRM393481 IBI393481 ILE393481 IVA393481 JEW393481 JOS393481 JYO393481 KIK393481 KSG393481 LCC393481 LLY393481 LVU393481 MFQ393481 MPM393481 MZI393481 NJE393481 NTA393481 OCW393481 OMS393481 OWO393481 PGK393481 PQG393481 QAC393481 QJY393481 QTU393481 RDQ393481 RNM393481 RXI393481 SHE393481 SRA393481 TAW393481 TKS393481 TUO393481 UEK393481 UOG393481 UYC393481 VHY393481 VRU393481 WBQ393481 WLM393481 WVI393481 B459017 IW459017 SS459017 ACO459017 AMK459017 AWG459017 BGC459017 BPY459017 BZU459017 CJQ459017 CTM459017 DDI459017 DNE459017 DXA459017 EGW459017 EQS459017 FAO459017 FKK459017 FUG459017 GEC459017 GNY459017 GXU459017 HHQ459017 HRM459017 IBI459017 ILE459017 IVA459017 JEW459017 JOS459017 JYO459017 KIK459017 KSG459017 LCC459017 LLY459017 LVU459017 MFQ459017 MPM459017 MZI459017 NJE459017 NTA459017 OCW459017 OMS459017 OWO459017 PGK459017 PQG459017 QAC459017 QJY459017 QTU459017 RDQ459017 RNM459017 RXI459017 SHE459017 SRA459017 TAW459017 TKS459017 TUO459017 UEK459017 UOG459017 UYC459017 VHY459017 VRU459017 WBQ459017 WLM459017 WVI459017 B524553 IW524553 SS524553 ACO524553 AMK524553 AWG524553 BGC524553 BPY524553 BZU524553 CJQ524553 CTM524553 DDI524553 DNE524553 DXA524553 EGW524553 EQS524553 FAO524553 FKK524553 FUG524553 GEC524553 GNY524553 GXU524553 HHQ524553 HRM524553 IBI524553 ILE524553 IVA524553 JEW524553 JOS524553 JYO524553 KIK524553 KSG524553 LCC524553 LLY524553 LVU524553 MFQ524553 MPM524553 MZI524553 NJE524553 NTA524553 OCW524553 OMS524553 OWO524553 PGK524553 PQG524553 QAC524553 QJY524553 QTU524553 RDQ524553 RNM524553 RXI524553 SHE524553 SRA524553 TAW524553 TKS524553 TUO524553 UEK524553 UOG524553 UYC524553 VHY524553 VRU524553 WBQ524553 WLM524553 WVI524553 B590089 IW590089 SS590089 ACO590089 AMK590089 AWG590089 BGC590089 BPY590089 BZU590089 CJQ590089 CTM590089 DDI590089 DNE590089 DXA590089 EGW590089 EQS590089 FAO590089 FKK590089 FUG590089 GEC590089 GNY590089 GXU590089 HHQ590089 HRM590089 IBI590089 ILE590089 IVA590089 JEW590089 JOS590089 JYO590089 KIK590089 KSG590089 LCC590089 LLY590089 LVU590089 MFQ590089 MPM590089 MZI590089 NJE590089 NTA590089 OCW590089 OMS590089 OWO590089 PGK590089 PQG590089 QAC590089 QJY590089 QTU590089 RDQ590089 RNM590089 RXI590089 SHE590089 SRA590089 TAW590089 TKS590089 TUO590089 UEK590089 UOG590089 UYC590089 VHY590089 VRU590089 WBQ590089 WLM590089 WVI590089 B655625 IW655625 SS655625 ACO655625 AMK655625 AWG655625 BGC655625 BPY655625 BZU655625 CJQ655625 CTM655625 DDI655625 DNE655625 DXA655625 EGW655625 EQS655625 FAO655625 FKK655625 FUG655625 GEC655625 GNY655625 GXU655625 HHQ655625 HRM655625 IBI655625 ILE655625 IVA655625 JEW655625 JOS655625 JYO655625 KIK655625 KSG655625 LCC655625 LLY655625 LVU655625 MFQ655625 MPM655625 MZI655625 NJE655625 NTA655625 OCW655625 OMS655625 OWO655625 PGK655625 PQG655625 QAC655625 QJY655625 QTU655625 RDQ655625 RNM655625 RXI655625 SHE655625 SRA655625 TAW655625 TKS655625 TUO655625 UEK655625 UOG655625 UYC655625 VHY655625 VRU655625 WBQ655625 WLM655625 WVI655625 B721161 IW721161 SS721161 ACO721161 AMK721161 AWG721161 BGC721161 BPY721161 BZU721161 CJQ721161 CTM721161 DDI721161 DNE721161 DXA721161 EGW721161 EQS721161 FAO721161 FKK721161 FUG721161 GEC721161 GNY721161 GXU721161 HHQ721161 HRM721161 IBI721161 ILE721161 IVA721161 JEW721161 JOS721161 JYO721161 KIK721161 KSG721161 LCC721161 LLY721161 LVU721161 MFQ721161 MPM721161 MZI721161 NJE721161 NTA721161 OCW721161 OMS721161 OWO721161 PGK721161 PQG721161 QAC721161 QJY721161 QTU721161 RDQ721161 RNM721161 RXI721161 SHE721161 SRA721161 TAW721161 TKS721161 TUO721161 UEK721161 UOG721161 UYC721161 VHY721161 VRU721161 WBQ721161 WLM721161 WVI721161 B786697 IW786697 SS786697 ACO786697 AMK786697 AWG786697 BGC786697 BPY786697 BZU786697 CJQ786697 CTM786697 DDI786697 DNE786697 DXA786697 EGW786697 EQS786697 FAO786697 FKK786697 FUG786697 GEC786697 GNY786697 GXU786697 HHQ786697 HRM786697 IBI786697 ILE786697 IVA786697 JEW786697 JOS786697 JYO786697 KIK786697 KSG786697 LCC786697 LLY786697 LVU786697 MFQ786697 MPM786697 MZI786697 NJE786697 NTA786697 OCW786697 OMS786697 OWO786697 PGK786697 PQG786697 QAC786697 QJY786697 QTU786697 RDQ786697 RNM786697 RXI786697 SHE786697 SRA786697 TAW786697 TKS786697 TUO786697 UEK786697 UOG786697 UYC786697 VHY786697 VRU786697 WBQ786697 WLM786697 WVI786697 B852233 IW852233 SS852233 ACO852233 AMK852233 AWG852233 BGC852233 BPY852233 BZU852233 CJQ852233 CTM852233 DDI852233 DNE852233 DXA852233 EGW852233 EQS852233 FAO852233 FKK852233 FUG852233 GEC852233 GNY852233 GXU852233 HHQ852233 HRM852233 IBI852233 ILE852233 IVA852233 JEW852233 JOS852233 JYO852233 KIK852233 KSG852233 LCC852233 LLY852233 LVU852233 MFQ852233 MPM852233 MZI852233 NJE852233 NTA852233 OCW852233 OMS852233 OWO852233 PGK852233 PQG852233 QAC852233 QJY852233 QTU852233 RDQ852233 RNM852233 RXI852233 SHE852233 SRA852233 TAW852233 TKS852233 TUO852233 UEK852233 UOG852233 UYC852233 VHY852233 VRU852233 WBQ852233 WLM852233 WVI852233 B917769 IW917769 SS917769 ACO917769 AMK917769 AWG917769 BGC917769 BPY917769 BZU917769 CJQ917769 CTM917769 DDI917769 DNE917769 DXA917769 EGW917769 EQS917769 FAO917769 FKK917769 FUG917769 GEC917769 GNY917769 GXU917769 HHQ917769 HRM917769 IBI917769 ILE917769 IVA917769 JEW917769 JOS917769 JYO917769 KIK917769 KSG917769 LCC917769 LLY917769 LVU917769 MFQ917769 MPM917769 MZI917769 NJE917769 NTA917769 OCW917769 OMS917769 OWO917769 PGK917769 PQG917769 QAC917769 QJY917769 QTU917769 RDQ917769 RNM917769 RXI917769 SHE917769 SRA917769 TAW917769 TKS917769 TUO917769 UEK917769 UOG917769 UYC917769 VHY917769 VRU917769 WBQ917769 WLM917769 WVI917769 B983305 IW983305 SS983305 ACO983305 AMK983305 AWG983305 BGC983305 BPY983305 BZU983305 CJQ983305 CTM983305 DDI983305 DNE983305 DXA983305 EGW983305 EQS983305 FAO983305 FKK983305 FUG983305 GEC983305 GNY983305 GXU983305 HHQ983305 HRM983305 IBI983305 ILE983305 IVA983305 JEW983305 JOS983305 JYO983305 KIK983305 KSG983305 LCC983305 LLY983305 LVU983305 MFQ983305 MPM983305 MZI983305 NJE983305 NTA983305 OCW983305 OMS983305 OWO983305 PGK983305 PQG983305 QAC983305 QJY983305 QTU983305 RDQ983305 RNM983305 RXI983305 SHE983305 SRA983305 TAW983305 TKS983305 TUO983305 UEK983305 UOG983305 UYC983305 VHY983305 VRU983305 WBQ983305 WLM983305 WVI983305"/>
    <dataValidation allowBlank="1" showInputMessage="1" showErrorMessage="1" prompt="Características cualitativas significativas que les impacten financieramente." sqref="D154:F154 IY154:JA154 SU154:SW154 ACQ154:ACS154 AMM154:AMO154 AWI154:AWK154 BGE154:BGG154 BQA154:BQC154 BZW154:BZY154 CJS154:CJU154 CTO154:CTQ154 DDK154:DDM154 DNG154:DNI154 DXC154:DXE154 EGY154:EHA154 EQU154:EQW154 FAQ154:FAS154 FKM154:FKO154 FUI154:FUK154 GEE154:GEG154 GOA154:GOC154 GXW154:GXY154 HHS154:HHU154 HRO154:HRQ154 IBK154:IBM154 ILG154:ILI154 IVC154:IVE154 JEY154:JFA154 JOU154:JOW154 JYQ154:JYS154 KIM154:KIO154 KSI154:KSK154 LCE154:LCG154 LMA154:LMC154 LVW154:LVY154 MFS154:MFU154 MPO154:MPQ154 MZK154:MZM154 NJG154:NJI154 NTC154:NTE154 OCY154:ODA154 OMU154:OMW154 OWQ154:OWS154 PGM154:PGO154 PQI154:PQK154 QAE154:QAG154 QKA154:QKC154 QTW154:QTY154 RDS154:RDU154 RNO154:RNQ154 RXK154:RXM154 SHG154:SHI154 SRC154:SRE154 TAY154:TBA154 TKU154:TKW154 TUQ154:TUS154 UEM154:UEO154 UOI154:UOK154 UYE154:UYG154 VIA154:VIC154 VRW154:VRY154 WBS154:WBU154 WLO154:WLQ154 WVK154:WVM154 D65801:F65801 IY65801:JA65801 SU65801:SW65801 ACQ65801:ACS65801 AMM65801:AMO65801 AWI65801:AWK65801 BGE65801:BGG65801 BQA65801:BQC65801 BZW65801:BZY65801 CJS65801:CJU65801 CTO65801:CTQ65801 DDK65801:DDM65801 DNG65801:DNI65801 DXC65801:DXE65801 EGY65801:EHA65801 EQU65801:EQW65801 FAQ65801:FAS65801 FKM65801:FKO65801 FUI65801:FUK65801 GEE65801:GEG65801 GOA65801:GOC65801 GXW65801:GXY65801 HHS65801:HHU65801 HRO65801:HRQ65801 IBK65801:IBM65801 ILG65801:ILI65801 IVC65801:IVE65801 JEY65801:JFA65801 JOU65801:JOW65801 JYQ65801:JYS65801 KIM65801:KIO65801 KSI65801:KSK65801 LCE65801:LCG65801 LMA65801:LMC65801 LVW65801:LVY65801 MFS65801:MFU65801 MPO65801:MPQ65801 MZK65801:MZM65801 NJG65801:NJI65801 NTC65801:NTE65801 OCY65801:ODA65801 OMU65801:OMW65801 OWQ65801:OWS65801 PGM65801:PGO65801 PQI65801:PQK65801 QAE65801:QAG65801 QKA65801:QKC65801 QTW65801:QTY65801 RDS65801:RDU65801 RNO65801:RNQ65801 RXK65801:RXM65801 SHG65801:SHI65801 SRC65801:SRE65801 TAY65801:TBA65801 TKU65801:TKW65801 TUQ65801:TUS65801 UEM65801:UEO65801 UOI65801:UOK65801 UYE65801:UYG65801 VIA65801:VIC65801 VRW65801:VRY65801 WBS65801:WBU65801 WLO65801:WLQ65801 WVK65801:WVM65801 D131337:F131337 IY131337:JA131337 SU131337:SW131337 ACQ131337:ACS131337 AMM131337:AMO131337 AWI131337:AWK131337 BGE131337:BGG131337 BQA131337:BQC131337 BZW131337:BZY131337 CJS131337:CJU131337 CTO131337:CTQ131337 DDK131337:DDM131337 DNG131337:DNI131337 DXC131337:DXE131337 EGY131337:EHA131337 EQU131337:EQW131337 FAQ131337:FAS131337 FKM131337:FKO131337 FUI131337:FUK131337 GEE131337:GEG131337 GOA131337:GOC131337 GXW131337:GXY131337 HHS131337:HHU131337 HRO131337:HRQ131337 IBK131337:IBM131337 ILG131337:ILI131337 IVC131337:IVE131337 JEY131337:JFA131337 JOU131337:JOW131337 JYQ131337:JYS131337 KIM131337:KIO131337 KSI131337:KSK131337 LCE131337:LCG131337 LMA131337:LMC131337 LVW131337:LVY131337 MFS131337:MFU131337 MPO131337:MPQ131337 MZK131337:MZM131337 NJG131337:NJI131337 NTC131337:NTE131337 OCY131337:ODA131337 OMU131337:OMW131337 OWQ131337:OWS131337 PGM131337:PGO131337 PQI131337:PQK131337 QAE131337:QAG131337 QKA131337:QKC131337 QTW131337:QTY131337 RDS131337:RDU131337 RNO131337:RNQ131337 RXK131337:RXM131337 SHG131337:SHI131337 SRC131337:SRE131337 TAY131337:TBA131337 TKU131337:TKW131337 TUQ131337:TUS131337 UEM131337:UEO131337 UOI131337:UOK131337 UYE131337:UYG131337 VIA131337:VIC131337 VRW131337:VRY131337 WBS131337:WBU131337 WLO131337:WLQ131337 WVK131337:WVM131337 D196873:F196873 IY196873:JA196873 SU196873:SW196873 ACQ196873:ACS196873 AMM196873:AMO196873 AWI196873:AWK196873 BGE196873:BGG196873 BQA196873:BQC196873 BZW196873:BZY196873 CJS196873:CJU196873 CTO196873:CTQ196873 DDK196873:DDM196873 DNG196873:DNI196873 DXC196873:DXE196873 EGY196873:EHA196873 EQU196873:EQW196873 FAQ196873:FAS196873 FKM196873:FKO196873 FUI196873:FUK196873 GEE196873:GEG196873 GOA196873:GOC196873 GXW196873:GXY196873 HHS196873:HHU196873 HRO196873:HRQ196873 IBK196873:IBM196873 ILG196873:ILI196873 IVC196873:IVE196873 JEY196873:JFA196873 JOU196873:JOW196873 JYQ196873:JYS196873 KIM196873:KIO196873 KSI196873:KSK196873 LCE196873:LCG196873 LMA196873:LMC196873 LVW196873:LVY196873 MFS196873:MFU196873 MPO196873:MPQ196873 MZK196873:MZM196873 NJG196873:NJI196873 NTC196873:NTE196873 OCY196873:ODA196873 OMU196873:OMW196873 OWQ196873:OWS196873 PGM196873:PGO196873 PQI196873:PQK196873 QAE196873:QAG196873 QKA196873:QKC196873 QTW196873:QTY196873 RDS196873:RDU196873 RNO196873:RNQ196873 RXK196873:RXM196873 SHG196873:SHI196873 SRC196873:SRE196873 TAY196873:TBA196873 TKU196873:TKW196873 TUQ196873:TUS196873 UEM196873:UEO196873 UOI196873:UOK196873 UYE196873:UYG196873 VIA196873:VIC196873 VRW196873:VRY196873 WBS196873:WBU196873 WLO196873:WLQ196873 WVK196873:WVM196873 D262409:F262409 IY262409:JA262409 SU262409:SW262409 ACQ262409:ACS262409 AMM262409:AMO262409 AWI262409:AWK262409 BGE262409:BGG262409 BQA262409:BQC262409 BZW262409:BZY262409 CJS262409:CJU262409 CTO262409:CTQ262409 DDK262409:DDM262409 DNG262409:DNI262409 DXC262409:DXE262409 EGY262409:EHA262409 EQU262409:EQW262409 FAQ262409:FAS262409 FKM262409:FKO262409 FUI262409:FUK262409 GEE262409:GEG262409 GOA262409:GOC262409 GXW262409:GXY262409 HHS262409:HHU262409 HRO262409:HRQ262409 IBK262409:IBM262409 ILG262409:ILI262409 IVC262409:IVE262409 JEY262409:JFA262409 JOU262409:JOW262409 JYQ262409:JYS262409 KIM262409:KIO262409 KSI262409:KSK262409 LCE262409:LCG262409 LMA262409:LMC262409 LVW262409:LVY262409 MFS262409:MFU262409 MPO262409:MPQ262409 MZK262409:MZM262409 NJG262409:NJI262409 NTC262409:NTE262409 OCY262409:ODA262409 OMU262409:OMW262409 OWQ262409:OWS262409 PGM262409:PGO262409 PQI262409:PQK262409 QAE262409:QAG262409 QKA262409:QKC262409 QTW262409:QTY262409 RDS262409:RDU262409 RNO262409:RNQ262409 RXK262409:RXM262409 SHG262409:SHI262409 SRC262409:SRE262409 TAY262409:TBA262409 TKU262409:TKW262409 TUQ262409:TUS262409 UEM262409:UEO262409 UOI262409:UOK262409 UYE262409:UYG262409 VIA262409:VIC262409 VRW262409:VRY262409 WBS262409:WBU262409 WLO262409:WLQ262409 WVK262409:WVM262409 D327945:F327945 IY327945:JA327945 SU327945:SW327945 ACQ327945:ACS327945 AMM327945:AMO327945 AWI327945:AWK327945 BGE327945:BGG327945 BQA327945:BQC327945 BZW327945:BZY327945 CJS327945:CJU327945 CTO327945:CTQ327945 DDK327945:DDM327945 DNG327945:DNI327945 DXC327945:DXE327945 EGY327945:EHA327945 EQU327945:EQW327945 FAQ327945:FAS327945 FKM327945:FKO327945 FUI327945:FUK327945 GEE327945:GEG327945 GOA327945:GOC327945 GXW327945:GXY327945 HHS327945:HHU327945 HRO327945:HRQ327945 IBK327945:IBM327945 ILG327945:ILI327945 IVC327945:IVE327945 JEY327945:JFA327945 JOU327945:JOW327945 JYQ327945:JYS327945 KIM327945:KIO327945 KSI327945:KSK327945 LCE327945:LCG327945 LMA327945:LMC327945 LVW327945:LVY327945 MFS327945:MFU327945 MPO327945:MPQ327945 MZK327945:MZM327945 NJG327945:NJI327945 NTC327945:NTE327945 OCY327945:ODA327945 OMU327945:OMW327945 OWQ327945:OWS327945 PGM327945:PGO327945 PQI327945:PQK327945 QAE327945:QAG327945 QKA327945:QKC327945 QTW327945:QTY327945 RDS327945:RDU327945 RNO327945:RNQ327945 RXK327945:RXM327945 SHG327945:SHI327945 SRC327945:SRE327945 TAY327945:TBA327945 TKU327945:TKW327945 TUQ327945:TUS327945 UEM327945:UEO327945 UOI327945:UOK327945 UYE327945:UYG327945 VIA327945:VIC327945 VRW327945:VRY327945 WBS327945:WBU327945 WLO327945:WLQ327945 WVK327945:WVM327945 D393481:F393481 IY393481:JA393481 SU393481:SW393481 ACQ393481:ACS393481 AMM393481:AMO393481 AWI393481:AWK393481 BGE393481:BGG393481 BQA393481:BQC393481 BZW393481:BZY393481 CJS393481:CJU393481 CTO393481:CTQ393481 DDK393481:DDM393481 DNG393481:DNI393481 DXC393481:DXE393481 EGY393481:EHA393481 EQU393481:EQW393481 FAQ393481:FAS393481 FKM393481:FKO393481 FUI393481:FUK393481 GEE393481:GEG393481 GOA393481:GOC393481 GXW393481:GXY393481 HHS393481:HHU393481 HRO393481:HRQ393481 IBK393481:IBM393481 ILG393481:ILI393481 IVC393481:IVE393481 JEY393481:JFA393481 JOU393481:JOW393481 JYQ393481:JYS393481 KIM393481:KIO393481 KSI393481:KSK393481 LCE393481:LCG393481 LMA393481:LMC393481 LVW393481:LVY393481 MFS393481:MFU393481 MPO393481:MPQ393481 MZK393481:MZM393481 NJG393481:NJI393481 NTC393481:NTE393481 OCY393481:ODA393481 OMU393481:OMW393481 OWQ393481:OWS393481 PGM393481:PGO393481 PQI393481:PQK393481 QAE393481:QAG393481 QKA393481:QKC393481 QTW393481:QTY393481 RDS393481:RDU393481 RNO393481:RNQ393481 RXK393481:RXM393481 SHG393481:SHI393481 SRC393481:SRE393481 TAY393481:TBA393481 TKU393481:TKW393481 TUQ393481:TUS393481 UEM393481:UEO393481 UOI393481:UOK393481 UYE393481:UYG393481 VIA393481:VIC393481 VRW393481:VRY393481 WBS393481:WBU393481 WLO393481:WLQ393481 WVK393481:WVM393481 D459017:F459017 IY459017:JA459017 SU459017:SW459017 ACQ459017:ACS459017 AMM459017:AMO459017 AWI459017:AWK459017 BGE459017:BGG459017 BQA459017:BQC459017 BZW459017:BZY459017 CJS459017:CJU459017 CTO459017:CTQ459017 DDK459017:DDM459017 DNG459017:DNI459017 DXC459017:DXE459017 EGY459017:EHA459017 EQU459017:EQW459017 FAQ459017:FAS459017 FKM459017:FKO459017 FUI459017:FUK459017 GEE459017:GEG459017 GOA459017:GOC459017 GXW459017:GXY459017 HHS459017:HHU459017 HRO459017:HRQ459017 IBK459017:IBM459017 ILG459017:ILI459017 IVC459017:IVE459017 JEY459017:JFA459017 JOU459017:JOW459017 JYQ459017:JYS459017 KIM459017:KIO459017 KSI459017:KSK459017 LCE459017:LCG459017 LMA459017:LMC459017 LVW459017:LVY459017 MFS459017:MFU459017 MPO459017:MPQ459017 MZK459017:MZM459017 NJG459017:NJI459017 NTC459017:NTE459017 OCY459017:ODA459017 OMU459017:OMW459017 OWQ459017:OWS459017 PGM459017:PGO459017 PQI459017:PQK459017 QAE459017:QAG459017 QKA459017:QKC459017 QTW459017:QTY459017 RDS459017:RDU459017 RNO459017:RNQ459017 RXK459017:RXM459017 SHG459017:SHI459017 SRC459017:SRE459017 TAY459017:TBA459017 TKU459017:TKW459017 TUQ459017:TUS459017 UEM459017:UEO459017 UOI459017:UOK459017 UYE459017:UYG459017 VIA459017:VIC459017 VRW459017:VRY459017 WBS459017:WBU459017 WLO459017:WLQ459017 WVK459017:WVM459017 D524553:F524553 IY524553:JA524553 SU524553:SW524553 ACQ524553:ACS524553 AMM524553:AMO524553 AWI524553:AWK524553 BGE524553:BGG524553 BQA524553:BQC524553 BZW524553:BZY524553 CJS524553:CJU524553 CTO524553:CTQ524553 DDK524553:DDM524553 DNG524553:DNI524553 DXC524553:DXE524553 EGY524553:EHA524553 EQU524553:EQW524553 FAQ524553:FAS524553 FKM524553:FKO524553 FUI524553:FUK524553 GEE524553:GEG524553 GOA524553:GOC524553 GXW524553:GXY524553 HHS524553:HHU524553 HRO524553:HRQ524553 IBK524553:IBM524553 ILG524553:ILI524553 IVC524553:IVE524553 JEY524553:JFA524553 JOU524553:JOW524553 JYQ524553:JYS524553 KIM524553:KIO524553 KSI524553:KSK524553 LCE524553:LCG524553 LMA524553:LMC524553 LVW524553:LVY524553 MFS524553:MFU524553 MPO524553:MPQ524553 MZK524553:MZM524553 NJG524553:NJI524553 NTC524553:NTE524553 OCY524553:ODA524553 OMU524553:OMW524553 OWQ524553:OWS524553 PGM524553:PGO524553 PQI524553:PQK524553 QAE524553:QAG524553 QKA524553:QKC524553 QTW524553:QTY524553 RDS524553:RDU524553 RNO524553:RNQ524553 RXK524553:RXM524553 SHG524553:SHI524553 SRC524553:SRE524553 TAY524553:TBA524553 TKU524553:TKW524553 TUQ524553:TUS524553 UEM524553:UEO524553 UOI524553:UOK524553 UYE524553:UYG524553 VIA524553:VIC524553 VRW524553:VRY524553 WBS524553:WBU524553 WLO524553:WLQ524553 WVK524553:WVM524553 D590089:F590089 IY590089:JA590089 SU590089:SW590089 ACQ590089:ACS590089 AMM590089:AMO590089 AWI590089:AWK590089 BGE590089:BGG590089 BQA590089:BQC590089 BZW590089:BZY590089 CJS590089:CJU590089 CTO590089:CTQ590089 DDK590089:DDM590089 DNG590089:DNI590089 DXC590089:DXE590089 EGY590089:EHA590089 EQU590089:EQW590089 FAQ590089:FAS590089 FKM590089:FKO590089 FUI590089:FUK590089 GEE590089:GEG590089 GOA590089:GOC590089 GXW590089:GXY590089 HHS590089:HHU590089 HRO590089:HRQ590089 IBK590089:IBM590089 ILG590089:ILI590089 IVC590089:IVE590089 JEY590089:JFA590089 JOU590089:JOW590089 JYQ590089:JYS590089 KIM590089:KIO590089 KSI590089:KSK590089 LCE590089:LCG590089 LMA590089:LMC590089 LVW590089:LVY590089 MFS590089:MFU590089 MPO590089:MPQ590089 MZK590089:MZM590089 NJG590089:NJI590089 NTC590089:NTE590089 OCY590089:ODA590089 OMU590089:OMW590089 OWQ590089:OWS590089 PGM590089:PGO590089 PQI590089:PQK590089 QAE590089:QAG590089 QKA590089:QKC590089 QTW590089:QTY590089 RDS590089:RDU590089 RNO590089:RNQ590089 RXK590089:RXM590089 SHG590089:SHI590089 SRC590089:SRE590089 TAY590089:TBA590089 TKU590089:TKW590089 TUQ590089:TUS590089 UEM590089:UEO590089 UOI590089:UOK590089 UYE590089:UYG590089 VIA590089:VIC590089 VRW590089:VRY590089 WBS590089:WBU590089 WLO590089:WLQ590089 WVK590089:WVM590089 D655625:F655625 IY655625:JA655625 SU655625:SW655625 ACQ655625:ACS655625 AMM655625:AMO655625 AWI655625:AWK655625 BGE655625:BGG655625 BQA655625:BQC655625 BZW655625:BZY655625 CJS655625:CJU655625 CTO655625:CTQ655625 DDK655625:DDM655625 DNG655625:DNI655625 DXC655625:DXE655625 EGY655625:EHA655625 EQU655625:EQW655625 FAQ655625:FAS655625 FKM655625:FKO655625 FUI655625:FUK655625 GEE655625:GEG655625 GOA655625:GOC655625 GXW655625:GXY655625 HHS655625:HHU655625 HRO655625:HRQ655625 IBK655625:IBM655625 ILG655625:ILI655625 IVC655625:IVE655625 JEY655625:JFA655625 JOU655625:JOW655625 JYQ655625:JYS655625 KIM655625:KIO655625 KSI655625:KSK655625 LCE655625:LCG655625 LMA655625:LMC655625 LVW655625:LVY655625 MFS655625:MFU655625 MPO655625:MPQ655625 MZK655625:MZM655625 NJG655625:NJI655625 NTC655625:NTE655625 OCY655625:ODA655625 OMU655625:OMW655625 OWQ655625:OWS655625 PGM655625:PGO655625 PQI655625:PQK655625 QAE655625:QAG655625 QKA655625:QKC655625 QTW655625:QTY655625 RDS655625:RDU655625 RNO655625:RNQ655625 RXK655625:RXM655625 SHG655625:SHI655625 SRC655625:SRE655625 TAY655625:TBA655625 TKU655625:TKW655625 TUQ655625:TUS655625 UEM655625:UEO655625 UOI655625:UOK655625 UYE655625:UYG655625 VIA655625:VIC655625 VRW655625:VRY655625 WBS655625:WBU655625 WLO655625:WLQ655625 WVK655625:WVM655625 D721161:F721161 IY721161:JA721161 SU721161:SW721161 ACQ721161:ACS721161 AMM721161:AMO721161 AWI721161:AWK721161 BGE721161:BGG721161 BQA721161:BQC721161 BZW721161:BZY721161 CJS721161:CJU721161 CTO721161:CTQ721161 DDK721161:DDM721161 DNG721161:DNI721161 DXC721161:DXE721161 EGY721161:EHA721161 EQU721161:EQW721161 FAQ721161:FAS721161 FKM721161:FKO721161 FUI721161:FUK721161 GEE721161:GEG721161 GOA721161:GOC721161 GXW721161:GXY721161 HHS721161:HHU721161 HRO721161:HRQ721161 IBK721161:IBM721161 ILG721161:ILI721161 IVC721161:IVE721161 JEY721161:JFA721161 JOU721161:JOW721161 JYQ721161:JYS721161 KIM721161:KIO721161 KSI721161:KSK721161 LCE721161:LCG721161 LMA721161:LMC721161 LVW721161:LVY721161 MFS721161:MFU721161 MPO721161:MPQ721161 MZK721161:MZM721161 NJG721161:NJI721161 NTC721161:NTE721161 OCY721161:ODA721161 OMU721161:OMW721161 OWQ721161:OWS721161 PGM721161:PGO721161 PQI721161:PQK721161 QAE721161:QAG721161 QKA721161:QKC721161 QTW721161:QTY721161 RDS721161:RDU721161 RNO721161:RNQ721161 RXK721161:RXM721161 SHG721161:SHI721161 SRC721161:SRE721161 TAY721161:TBA721161 TKU721161:TKW721161 TUQ721161:TUS721161 UEM721161:UEO721161 UOI721161:UOK721161 UYE721161:UYG721161 VIA721161:VIC721161 VRW721161:VRY721161 WBS721161:WBU721161 WLO721161:WLQ721161 WVK721161:WVM721161 D786697:F786697 IY786697:JA786697 SU786697:SW786697 ACQ786697:ACS786697 AMM786697:AMO786697 AWI786697:AWK786697 BGE786697:BGG786697 BQA786697:BQC786697 BZW786697:BZY786697 CJS786697:CJU786697 CTO786697:CTQ786697 DDK786697:DDM786697 DNG786697:DNI786697 DXC786697:DXE786697 EGY786697:EHA786697 EQU786697:EQW786697 FAQ786697:FAS786697 FKM786697:FKO786697 FUI786697:FUK786697 GEE786697:GEG786697 GOA786697:GOC786697 GXW786697:GXY786697 HHS786697:HHU786697 HRO786697:HRQ786697 IBK786697:IBM786697 ILG786697:ILI786697 IVC786697:IVE786697 JEY786697:JFA786697 JOU786697:JOW786697 JYQ786697:JYS786697 KIM786697:KIO786697 KSI786697:KSK786697 LCE786697:LCG786697 LMA786697:LMC786697 LVW786697:LVY786697 MFS786697:MFU786697 MPO786697:MPQ786697 MZK786697:MZM786697 NJG786697:NJI786697 NTC786697:NTE786697 OCY786697:ODA786697 OMU786697:OMW786697 OWQ786697:OWS786697 PGM786697:PGO786697 PQI786697:PQK786697 QAE786697:QAG786697 QKA786697:QKC786697 QTW786697:QTY786697 RDS786697:RDU786697 RNO786697:RNQ786697 RXK786697:RXM786697 SHG786697:SHI786697 SRC786697:SRE786697 TAY786697:TBA786697 TKU786697:TKW786697 TUQ786697:TUS786697 UEM786697:UEO786697 UOI786697:UOK786697 UYE786697:UYG786697 VIA786697:VIC786697 VRW786697:VRY786697 WBS786697:WBU786697 WLO786697:WLQ786697 WVK786697:WVM786697 D852233:F852233 IY852233:JA852233 SU852233:SW852233 ACQ852233:ACS852233 AMM852233:AMO852233 AWI852233:AWK852233 BGE852233:BGG852233 BQA852233:BQC852233 BZW852233:BZY852233 CJS852233:CJU852233 CTO852233:CTQ852233 DDK852233:DDM852233 DNG852233:DNI852233 DXC852233:DXE852233 EGY852233:EHA852233 EQU852233:EQW852233 FAQ852233:FAS852233 FKM852233:FKO852233 FUI852233:FUK852233 GEE852233:GEG852233 GOA852233:GOC852233 GXW852233:GXY852233 HHS852233:HHU852233 HRO852233:HRQ852233 IBK852233:IBM852233 ILG852233:ILI852233 IVC852233:IVE852233 JEY852233:JFA852233 JOU852233:JOW852233 JYQ852233:JYS852233 KIM852233:KIO852233 KSI852233:KSK852233 LCE852233:LCG852233 LMA852233:LMC852233 LVW852233:LVY852233 MFS852233:MFU852233 MPO852233:MPQ852233 MZK852233:MZM852233 NJG852233:NJI852233 NTC852233:NTE852233 OCY852233:ODA852233 OMU852233:OMW852233 OWQ852233:OWS852233 PGM852233:PGO852233 PQI852233:PQK852233 QAE852233:QAG852233 QKA852233:QKC852233 QTW852233:QTY852233 RDS852233:RDU852233 RNO852233:RNQ852233 RXK852233:RXM852233 SHG852233:SHI852233 SRC852233:SRE852233 TAY852233:TBA852233 TKU852233:TKW852233 TUQ852233:TUS852233 UEM852233:UEO852233 UOI852233:UOK852233 UYE852233:UYG852233 VIA852233:VIC852233 VRW852233:VRY852233 WBS852233:WBU852233 WLO852233:WLQ852233 WVK852233:WVM852233 D917769:F917769 IY917769:JA917769 SU917769:SW917769 ACQ917769:ACS917769 AMM917769:AMO917769 AWI917769:AWK917769 BGE917769:BGG917769 BQA917769:BQC917769 BZW917769:BZY917769 CJS917769:CJU917769 CTO917769:CTQ917769 DDK917769:DDM917769 DNG917769:DNI917769 DXC917769:DXE917769 EGY917769:EHA917769 EQU917769:EQW917769 FAQ917769:FAS917769 FKM917769:FKO917769 FUI917769:FUK917769 GEE917769:GEG917769 GOA917769:GOC917769 GXW917769:GXY917769 HHS917769:HHU917769 HRO917769:HRQ917769 IBK917769:IBM917769 ILG917769:ILI917769 IVC917769:IVE917769 JEY917769:JFA917769 JOU917769:JOW917769 JYQ917769:JYS917769 KIM917769:KIO917769 KSI917769:KSK917769 LCE917769:LCG917769 LMA917769:LMC917769 LVW917769:LVY917769 MFS917769:MFU917769 MPO917769:MPQ917769 MZK917769:MZM917769 NJG917769:NJI917769 NTC917769:NTE917769 OCY917769:ODA917769 OMU917769:OMW917769 OWQ917769:OWS917769 PGM917769:PGO917769 PQI917769:PQK917769 QAE917769:QAG917769 QKA917769:QKC917769 QTW917769:QTY917769 RDS917769:RDU917769 RNO917769:RNQ917769 RXK917769:RXM917769 SHG917769:SHI917769 SRC917769:SRE917769 TAY917769:TBA917769 TKU917769:TKW917769 TUQ917769:TUS917769 UEM917769:UEO917769 UOI917769:UOK917769 UYE917769:UYG917769 VIA917769:VIC917769 VRW917769:VRY917769 WBS917769:WBU917769 WLO917769:WLQ917769 WVK917769:WVM917769 D983305:F983305 IY983305:JA983305 SU983305:SW983305 ACQ983305:ACS983305 AMM983305:AMO983305 AWI983305:AWK983305 BGE983305:BGG983305 BQA983305:BQC983305 BZW983305:BZY983305 CJS983305:CJU983305 CTO983305:CTQ983305 DDK983305:DDM983305 DNG983305:DNI983305 DXC983305:DXE983305 EGY983305:EHA983305 EQU983305:EQW983305 FAQ983305:FAS983305 FKM983305:FKO983305 FUI983305:FUK983305 GEE983305:GEG983305 GOA983305:GOC983305 GXW983305:GXY983305 HHS983305:HHU983305 HRO983305:HRQ983305 IBK983305:IBM983305 ILG983305:ILI983305 IVC983305:IVE983305 JEY983305:JFA983305 JOU983305:JOW983305 JYQ983305:JYS983305 KIM983305:KIO983305 KSI983305:KSK983305 LCE983305:LCG983305 LMA983305:LMC983305 LVW983305:LVY983305 MFS983305:MFU983305 MPO983305:MPQ983305 MZK983305:MZM983305 NJG983305:NJI983305 NTC983305:NTE983305 OCY983305:ODA983305 OMU983305:OMW983305 OWQ983305:OWS983305 PGM983305:PGO983305 PQI983305:PQK983305 QAE983305:QAG983305 QKA983305:QKC983305 QTW983305:QTY983305 RDS983305:RDU983305 RNO983305:RNQ983305 RXK983305:RXM983305 SHG983305:SHI983305 SRC983305:SRE983305 TAY983305:TBA983305 TKU983305:TKW983305 TUQ983305:TUS983305 UEM983305:UEO983305 UOI983305:UOK983305 UYE983305:UYG983305 VIA983305:VIC983305 VRW983305:VRY983305 WBS983305:WBU983305 WLO983305:WLQ983305 WVK983305:WVM983305 E65849:F65849 IZ65849:JA65849 SV65849:SW65849 ACR65849:ACS65849 AMN65849:AMO65849 AWJ65849:AWK65849 BGF65849:BGG65849 BQB65849:BQC65849 BZX65849:BZY65849 CJT65849:CJU65849 CTP65849:CTQ65849 DDL65849:DDM65849 DNH65849:DNI65849 DXD65849:DXE65849 EGZ65849:EHA65849 EQV65849:EQW65849 FAR65849:FAS65849 FKN65849:FKO65849 FUJ65849:FUK65849 GEF65849:GEG65849 GOB65849:GOC65849 GXX65849:GXY65849 HHT65849:HHU65849 HRP65849:HRQ65849 IBL65849:IBM65849 ILH65849:ILI65849 IVD65849:IVE65849 JEZ65849:JFA65849 JOV65849:JOW65849 JYR65849:JYS65849 KIN65849:KIO65849 KSJ65849:KSK65849 LCF65849:LCG65849 LMB65849:LMC65849 LVX65849:LVY65849 MFT65849:MFU65849 MPP65849:MPQ65849 MZL65849:MZM65849 NJH65849:NJI65849 NTD65849:NTE65849 OCZ65849:ODA65849 OMV65849:OMW65849 OWR65849:OWS65849 PGN65849:PGO65849 PQJ65849:PQK65849 QAF65849:QAG65849 QKB65849:QKC65849 QTX65849:QTY65849 RDT65849:RDU65849 RNP65849:RNQ65849 RXL65849:RXM65849 SHH65849:SHI65849 SRD65849:SRE65849 TAZ65849:TBA65849 TKV65849:TKW65849 TUR65849:TUS65849 UEN65849:UEO65849 UOJ65849:UOK65849 UYF65849:UYG65849 VIB65849:VIC65849 VRX65849:VRY65849 WBT65849:WBU65849 WLP65849:WLQ65849 WVL65849:WVM65849 E131385:F131385 IZ131385:JA131385 SV131385:SW131385 ACR131385:ACS131385 AMN131385:AMO131385 AWJ131385:AWK131385 BGF131385:BGG131385 BQB131385:BQC131385 BZX131385:BZY131385 CJT131385:CJU131385 CTP131385:CTQ131385 DDL131385:DDM131385 DNH131385:DNI131385 DXD131385:DXE131385 EGZ131385:EHA131385 EQV131385:EQW131385 FAR131385:FAS131385 FKN131385:FKO131385 FUJ131385:FUK131385 GEF131385:GEG131385 GOB131385:GOC131385 GXX131385:GXY131385 HHT131385:HHU131385 HRP131385:HRQ131385 IBL131385:IBM131385 ILH131385:ILI131385 IVD131385:IVE131385 JEZ131385:JFA131385 JOV131385:JOW131385 JYR131385:JYS131385 KIN131385:KIO131385 KSJ131385:KSK131385 LCF131385:LCG131385 LMB131385:LMC131385 LVX131385:LVY131385 MFT131385:MFU131385 MPP131385:MPQ131385 MZL131385:MZM131385 NJH131385:NJI131385 NTD131385:NTE131385 OCZ131385:ODA131385 OMV131385:OMW131385 OWR131385:OWS131385 PGN131385:PGO131385 PQJ131385:PQK131385 QAF131385:QAG131385 QKB131385:QKC131385 QTX131385:QTY131385 RDT131385:RDU131385 RNP131385:RNQ131385 RXL131385:RXM131385 SHH131385:SHI131385 SRD131385:SRE131385 TAZ131385:TBA131385 TKV131385:TKW131385 TUR131385:TUS131385 UEN131385:UEO131385 UOJ131385:UOK131385 UYF131385:UYG131385 VIB131385:VIC131385 VRX131385:VRY131385 WBT131385:WBU131385 WLP131385:WLQ131385 WVL131385:WVM131385 E196921:F196921 IZ196921:JA196921 SV196921:SW196921 ACR196921:ACS196921 AMN196921:AMO196921 AWJ196921:AWK196921 BGF196921:BGG196921 BQB196921:BQC196921 BZX196921:BZY196921 CJT196921:CJU196921 CTP196921:CTQ196921 DDL196921:DDM196921 DNH196921:DNI196921 DXD196921:DXE196921 EGZ196921:EHA196921 EQV196921:EQW196921 FAR196921:FAS196921 FKN196921:FKO196921 FUJ196921:FUK196921 GEF196921:GEG196921 GOB196921:GOC196921 GXX196921:GXY196921 HHT196921:HHU196921 HRP196921:HRQ196921 IBL196921:IBM196921 ILH196921:ILI196921 IVD196921:IVE196921 JEZ196921:JFA196921 JOV196921:JOW196921 JYR196921:JYS196921 KIN196921:KIO196921 KSJ196921:KSK196921 LCF196921:LCG196921 LMB196921:LMC196921 LVX196921:LVY196921 MFT196921:MFU196921 MPP196921:MPQ196921 MZL196921:MZM196921 NJH196921:NJI196921 NTD196921:NTE196921 OCZ196921:ODA196921 OMV196921:OMW196921 OWR196921:OWS196921 PGN196921:PGO196921 PQJ196921:PQK196921 QAF196921:QAG196921 QKB196921:QKC196921 QTX196921:QTY196921 RDT196921:RDU196921 RNP196921:RNQ196921 RXL196921:RXM196921 SHH196921:SHI196921 SRD196921:SRE196921 TAZ196921:TBA196921 TKV196921:TKW196921 TUR196921:TUS196921 UEN196921:UEO196921 UOJ196921:UOK196921 UYF196921:UYG196921 VIB196921:VIC196921 VRX196921:VRY196921 WBT196921:WBU196921 WLP196921:WLQ196921 WVL196921:WVM196921 E262457:F262457 IZ262457:JA262457 SV262457:SW262457 ACR262457:ACS262457 AMN262457:AMO262457 AWJ262457:AWK262457 BGF262457:BGG262457 BQB262457:BQC262457 BZX262457:BZY262457 CJT262457:CJU262457 CTP262457:CTQ262457 DDL262457:DDM262457 DNH262457:DNI262457 DXD262457:DXE262457 EGZ262457:EHA262457 EQV262457:EQW262457 FAR262457:FAS262457 FKN262457:FKO262457 FUJ262457:FUK262457 GEF262457:GEG262457 GOB262457:GOC262457 GXX262457:GXY262457 HHT262457:HHU262457 HRP262457:HRQ262457 IBL262457:IBM262457 ILH262457:ILI262457 IVD262457:IVE262457 JEZ262457:JFA262457 JOV262457:JOW262457 JYR262457:JYS262457 KIN262457:KIO262457 KSJ262457:KSK262457 LCF262457:LCG262457 LMB262457:LMC262457 LVX262457:LVY262457 MFT262457:MFU262457 MPP262457:MPQ262457 MZL262457:MZM262457 NJH262457:NJI262457 NTD262457:NTE262457 OCZ262457:ODA262457 OMV262457:OMW262457 OWR262457:OWS262457 PGN262457:PGO262457 PQJ262457:PQK262457 QAF262457:QAG262457 QKB262457:QKC262457 QTX262457:QTY262457 RDT262457:RDU262457 RNP262457:RNQ262457 RXL262457:RXM262457 SHH262457:SHI262457 SRD262457:SRE262457 TAZ262457:TBA262457 TKV262457:TKW262457 TUR262457:TUS262457 UEN262457:UEO262457 UOJ262457:UOK262457 UYF262457:UYG262457 VIB262457:VIC262457 VRX262457:VRY262457 WBT262457:WBU262457 WLP262457:WLQ262457 WVL262457:WVM262457 E327993:F327993 IZ327993:JA327993 SV327993:SW327993 ACR327993:ACS327993 AMN327993:AMO327993 AWJ327993:AWK327993 BGF327993:BGG327993 BQB327993:BQC327993 BZX327993:BZY327993 CJT327993:CJU327993 CTP327993:CTQ327993 DDL327993:DDM327993 DNH327993:DNI327993 DXD327993:DXE327993 EGZ327993:EHA327993 EQV327993:EQW327993 FAR327993:FAS327993 FKN327993:FKO327993 FUJ327993:FUK327993 GEF327993:GEG327993 GOB327993:GOC327993 GXX327993:GXY327993 HHT327993:HHU327993 HRP327993:HRQ327993 IBL327993:IBM327993 ILH327993:ILI327993 IVD327993:IVE327993 JEZ327993:JFA327993 JOV327993:JOW327993 JYR327993:JYS327993 KIN327993:KIO327993 KSJ327993:KSK327993 LCF327993:LCG327993 LMB327993:LMC327993 LVX327993:LVY327993 MFT327993:MFU327993 MPP327993:MPQ327993 MZL327993:MZM327993 NJH327993:NJI327993 NTD327993:NTE327993 OCZ327993:ODA327993 OMV327993:OMW327993 OWR327993:OWS327993 PGN327993:PGO327993 PQJ327993:PQK327993 QAF327993:QAG327993 QKB327993:QKC327993 QTX327993:QTY327993 RDT327993:RDU327993 RNP327993:RNQ327993 RXL327993:RXM327993 SHH327993:SHI327993 SRD327993:SRE327993 TAZ327993:TBA327993 TKV327993:TKW327993 TUR327993:TUS327993 UEN327993:UEO327993 UOJ327993:UOK327993 UYF327993:UYG327993 VIB327993:VIC327993 VRX327993:VRY327993 WBT327993:WBU327993 WLP327993:WLQ327993 WVL327993:WVM327993 E393529:F393529 IZ393529:JA393529 SV393529:SW393529 ACR393529:ACS393529 AMN393529:AMO393529 AWJ393529:AWK393529 BGF393529:BGG393529 BQB393529:BQC393529 BZX393529:BZY393529 CJT393529:CJU393529 CTP393529:CTQ393529 DDL393529:DDM393529 DNH393529:DNI393529 DXD393529:DXE393529 EGZ393529:EHA393529 EQV393529:EQW393529 FAR393529:FAS393529 FKN393529:FKO393529 FUJ393529:FUK393529 GEF393529:GEG393529 GOB393529:GOC393529 GXX393529:GXY393529 HHT393529:HHU393529 HRP393529:HRQ393529 IBL393529:IBM393529 ILH393529:ILI393529 IVD393529:IVE393529 JEZ393529:JFA393529 JOV393529:JOW393529 JYR393529:JYS393529 KIN393529:KIO393529 KSJ393529:KSK393529 LCF393529:LCG393529 LMB393529:LMC393529 LVX393529:LVY393529 MFT393529:MFU393529 MPP393529:MPQ393529 MZL393529:MZM393529 NJH393529:NJI393529 NTD393529:NTE393529 OCZ393529:ODA393529 OMV393529:OMW393529 OWR393529:OWS393529 PGN393529:PGO393529 PQJ393529:PQK393529 QAF393529:QAG393529 QKB393529:QKC393529 QTX393529:QTY393529 RDT393529:RDU393529 RNP393529:RNQ393529 RXL393529:RXM393529 SHH393529:SHI393529 SRD393529:SRE393529 TAZ393529:TBA393529 TKV393529:TKW393529 TUR393529:TUS393529 UEN393529:UEO393529 UOJ393529:UOK393529 UYF393529:UYG393529 VIB393529:VIC393529 VRX393529:VRY393529 WBT393529:WBU393529 WLP393529:WLQ393529 WVL393529:WVM393529 E459065:F459065 IZ459065:JA459065 SV459065:SW459065 ACR459065:ACS459065 AMN459065:AMO459065 AWJ459065:AWK459065 BGF459065:BGG459065 BQB459065:BQC459065 BZX459065:BZY459065 CJT459065:CJU459065 CTP459065:CTQ459065 DDL459065:DDM459065 DNH459065:DNI459065 DXD459065:DXE459065 EGZ459065:EHA459065 EQV459065:EQW459065 FAR459065:FAS459065 FKN459065:FKO459065 FUJ459065:FUK459065 GEF459065:GEG459065 GOB459065:GOC459065 GXX459065:GXY459065 HHT459065:HHU459065 HRP459065:HRQ459065 IBL459065:IBM459065 ILH459065:ILI459065 IVD459065:IVE459065 JEZ459065:JFA459065 JOV459065:JOW459065 JYR459065:JYS459065 KIN459065:KIO459065 KSJ459065:KSK459065 LCF459065:LCG459065 LMB459065:LMC459065 LVX459065:LVY459065 MFT459065:MFU459065 MPP459065:MPQ459065 MZL459065:MZM459065 NJH459065:NJI459065 NTD459065:NTE459065 OCZ459065:ODA459065 OMV459065:OMW459065 OWR459065:OWS459065 PGN459065:PGO459065 PQJ459065:PQK459065 QAF459065:QAG459065 QKB459065:QKC459065 QTX459065:QTY459065 RDT459065:RDU459065 RNP459065:RNQ459065 RXL459065:RXM459065 SHH459065:SHI459065 SRD459065:SRE459065 TAZ459065:TBA459065 TKV459065:TKW459065 TUR459065:TUS459065 UEN459065:UEO459065 UOJ459065:UOK459065 UYF459065:UYG459065 VIB459065:VIC459065 VRX459065:VRY459065 WBT459065:WBU459065 WLP459065:WLQ459065 WVL459065:WVM459065 E524601:F524601 IZ524601:JA524601 SV524601:SW524601 ACR524601:ACS524601 AMN524601:AMO524601 AWJ524601:AWK524601 BGF524601:BGG524601 BQB524601:BQC524601 BZX524601:BZY524601 CJT524601:CJU524601 CTP524601:CTQ524601 DDL524601:DDM524601 DNH524601:DNI524601 DXD524601:DXE524601 EGZ524601:EHA524601 EQV524601:EQW524601 FAR524601:FAS524601 FKN524601:FKO524601 FUJ524601:FUK524601 GEF524601:GEG524601 GOB524601:GOC524601 GXX524601:GXY524601 HHT524601:HHU524601 HRP524601:HRQ524601 IBL524601:IBM524601 ILH524601:ILI524601 IVD524601:IVE524601 JEZ524601:JFA524601 JOV524601:JOW524601 JYR524601:JYS524601 KIN524601:KIO524601 KSJ524601:KSK524601 LCF524601:LCG524601 LMB524601:LMC524601 LVX524601:LVY524601 MFT524601:MFU524601 MPP524601:MPQ524601 MZL524601:MZM524601 NJH524601:NJI524601 NTD524601:NTE524601 OCZ524601:ODA524601 OMV524601:OMW524601 OWR524601:OWS524601 PGN524601:PGO524601 PQJ524601:PQK524601 QAF524601:QAG524601 QKB524601:QKC524601 QTX524601:QTY524601 RDT524601:RDU524601 RNP524601:RNQ524601 RXL524601:RXM524601 SHH524601:SHI524601 SRD524601:SRE524601 TAZ524601:TBA524601 TKV524601:TKW524601 TUR524601:TUS524601 UEN524601:UEO524601 UOJ524601:UOK524601 UYF524601:UYG524601 VIB524601:VIC524601 VRX524601:VRY524601 WBT524601:WBU524601 WLP524601:WLQ524601 WVL524601:WVM524601 E590137:F590137 IZ590137:JA590137 SV590137:SW590137 ACR590137:ACS590137 AMN590137:AMO590137 AWJ590137:AWK590137 BGF590137:BGG590137 BQB590137:BQC590137 BZX590137:BZY590137 CJT590137:CJU590137 CTP590137:CTQ590137 DDL590137:DDM590137 DNH590137:DNI590137 DXD590137:DXE590137 EGZ590137:EHA590137 EQV590137:EQW590137 FAR590137:FAS590137 FKN590137:FKO590137 FUJ590137:FUK590137 GEF590137:GEG590137 GOB590137:GOC590137 GXX590137:GXY590137 HHT590137:HHU590137 HRP590137:HRQ590137 IBL590137:IBM590137 ILH590137:ILI590137 IVD590137:IVE590137 JEZ590137:JFA590137 JOV590137:JOW590137 JYR590137:JYS590137 KIN590137:KIO590137 KSJ590137:KSK590137 LCF590137:LCG590137 LMB590137:LMC590137 LVX590137:LVY590137 MFT590137:MFU590137 MPP590137:MPQ590137 MZL590137:MZM590137 NJH590137:NJI590137 NTD590137:NTE590137 OCZ590137:ODA590137 OMV590137:OMW590137 OWR590137:OWS590137 PGN590137:PGO590137 PQJ590137:PQK590137 QAF590137:QAG590137 QKB590137:QKC590137 QTX590137:QTY590137 RDT590137:RDU590137 RNP590137:RNQ590137 RXL590137:RXM590137 SHH590137:SHI590137 SRD590137:SRE590137 TAZ590137:TBA590137 TKV590137:TKW590137 TUR590137:TUS590137 UEN590137:UEO590137 UOJ590137:UOK590137 UYF590137:UYG590137 VIB590137:VIC590137 VRX590137:VRY590137 WBT590137:WBU590137 WLP590137:WLQ590137 WVL590137:WVM590137 E655673:F655673 IZ655673:JA655673 SV655673:SW655673 ACR655673:ACS655673 AMN655673:AMO655673 AWJ655673:AWK655673 BGF655673:BGG655673 BQB655673:BQC655673 BZX655673:BZY655673 CJT655673:CJU655673 CTP655673:CTQ655673 DDL655673:DDM655673 DNH655673:DNI655673 DXD655673:DXE655673 EGZ655673:EHA655673 EQV655673:EQW655673 FAR655673:FAS655673 FKN655673:FKO655673 FUJ655673:FUK655673 GEF655673:GEG655673 GOB655673:GOC655673 GXX655673:GXY655673 HHT655673:HHU655673 HRP655673:HRQ655673 IBL655673:IBM655673 ILH655673:ILI655673 IVD655673:IVE655673 JEZ655673:JFA655673 JOV655673:JOW655673 JYR655673:JYS655673 KIN655673:KIO655673 KSJ655673:KSK655673 LCF655673:LCG655673 LMB655673:LMC655673 LVX655673:LVY655673 MFT655673:MFU655673 MPP655673:MPQ655673 MZL655673:MZM655673 NJH655673:NJI655673 NTD655673:NTE655673 OCZ655673:ODA655673 OMV655673:OMW655673 OWR655673:OWS655673 PGN655673:PGO655673 PQJ655673:PQK655673 QAF655673:QAG655673 QKB655673:QKC655673 QTX655673:QTY655673 RDT655673:RDU655673 RNP655673:RNQ655673 RXL655673:RXM655673 SHH655673:SHI655673 SRD655673:SRE655673 TAZ655673:TBA655673 TKV655673:TKW655673 TUR655673:TUS655673 UEN655673:UEO655673 UOJ655673:UOK655673 UYF655673:UYG655673 VIB655673:VIC655673 VRX655673:VRY655673 WBT655673:WBU655673 WLP655673:WLQ655673 WVL655673:WVM655673 E721209:F721209 IZ721209:JA721209 SV721209:SW721209 ACR721209:ACS721209 AMN721209:AMO721209 AWJ721209:AWK721209 BGF721209:BGG721209 BQB721209:BQC721209 BZX721209:BZY721209 CJT721209:CJU721209 CTP721209:CTQ721209 DDL721209:DDM721209 DNH721209:DNI721209 DXD721209:DXE721209 EGZ721209:EHA721209 EQV721209:EQW721209 FAR721209:FAS721209 FKN721209:FKO721209 FUJ721209:FUK721209 GEF721209:GEG721209 GOB721209:GOC721209 GXX721209:GXY721209 HHT721209:HHU721209 HRP721209:HRQ721209 IBL721209:IBM721209 ILH721209:ILI721209 IVD721209:IVE721209 JEZ721209:JFA721209 JOV721209:JOW721209 JYR721209:JYS721209 KIN721209:KIO721209 KSJ721209:KSK721209 LCF721209:LCG721209 LMB721209:LMC721209 LVX721209:LVY721209 MFT721209:MFU721209 MPP721209:MPQ721209 MZL721209:MZM721209 NJH721209:NJI721209 NTD721209:NTE721209 OCZ721209:ODA721209 OMV721209:OMW721209 OWR721209:OWS721209 PGN721209:PGO721209 PQJ721209:PQK721209 QAF721209:QAG721209 QKB721209:QKC721209 QTX721209:QTY721209 RDT721209:RDU721209 RNP721209:RNQ721209 RXL721209:RXM721209 SHH721209:SHI721209 SRD721209:SRE721209 TAZ721209:TBA721209 TKV721209:TKW721209 TUR721209:TUS721209 UEN721209:UEO721209 UOJ721209:UOK721209 UYF721209:UYG721209 VIB721209:VIC721209 VRX721209:VRY721209 WBT721209:WBU721209 WLP721209:WLQ721209 WVL721209:WVM721209 E786745:F786745 IZ786745:JA786745 SV786745:SW786745 ACR786745:ACS786745 AMN786745:AMO786745 AWJ786745:AWK786745 BGF786745:BGG786745 BQB786745:BQC786745 BZX786745:BZY786745 CJT786745:CJU786745 CTP786745:CTQ786745 DDL786745:DDM786745 DNH786745:DNI786745 DXD786745:DXE786745 EGZ786745:EHA786745 EQV786745:EQW786745 FAR786745:FAS786745 FKN786745:FKO786745 FUJ786745:FUK786745 GEF786745:GEG786745 GOB786745:GOC786745 GXX786745:GXY786745 HHT786745:HHU786745 HRP786745:HRQ786745 IBL786745:IBM786745 ILH786745:ILI786745 IVD786745:IVE786745 JEZ786745:JFA786745 JOV786745:JOW786745 JYR786745:JYS786745 KIN786745:KIO786745 KSJ786745:KSK786745 LCF786745:LCG786745 LMB786745:LMC786745 LVX786745:LVY786745 MFT786745:MFU786745 MPP786745:MPQ786745 MZL786745:MZM786745 NJH786745:NJI786745 NTD786745:NTE786745 OCZ786745:ODA786745 OMV786745:OMW786745 OWR786745:OWS786745 PGN786745:PGO786745 PQJ786745:PQK786745 QAF786745:QAG786745 QKB786745:QKC786745 QTX786745:QTY786745 RDT786745:RDU786745 RNP786745:RNQ786745 RXL786745:RXM786745 SHH786745:SHI786745 SRD786745:SRE786745 TAZ786745:TBA786745 TKV786745:TKW786745 TUR786745:TUS786745 UEN786745:UEO786745 UOJ786745:UOK786745 UYF786745:UYG786745 VIB786745:VIC786745 VRX786745:VRY786745 WBT786745:WBU786745 WLP786745:WLQ786745 WVL786745:WVM786745 E852281:F852281 IZ852281:JA852281 SV852281:SW852281 ACR852281:ACS852281 AMN852281:AMO852281 AWJ852281:AWK852281 BGF852281:BGG852281 BQB852281:BQC852281 BZX852281:BZY852281 CJT852281:CJU852281 CTP852281:CTQ852281 DDL852281:DDM852281 DNH852281:DNI852281 DXD852281:DXE852281 EGZ852281:EHA852281 EQV852281:EQW852281 FAR852281:FAS852281 FKN852281:FKO852281 FUJ852281:FUK852281 GEF852281:GEG852281 GOB852281:GOC852281 GXX852281:GXY852281 HHT852281:HHU852281 HRP852281:HRQ852281 IBL852281:IBM852281 ILH852281:ILI852281 IVD852281:IVE852281 JEZ852281:JFA852281 JOV852281:JOW852281 JYR852281:JYS852281 KIN852281:KIO852281 KSJ852281:KSK852281 LCF852281:LCG852281 LMB852281:LMC852281 LVX852281:LVY852281 MFT852281:MFU852281 MPP852281:MPQ852281 MZL852281:MZM852281 NJH852281:NJI852281 NTD852281:NTE852281 OCZ852281:ODA852281 OMV852281:OMW852281 OWR852281:OWS852281 PGN852281:PGO852281 PQJ852281:PQK852281 QAF852281:QAG852281 QKB852281:QKC852281 QTX852281:QTY852281 RDT852281:RDU852281 RNP852281:RNQ852281 RXL852281:RXM852281 SHH852281:SHI852281 SRD852281:SRE852281 TAZ852281:TBA852281 TKV852281:TKW852281 TUR852281:TUS852281 UEN852281:UEO852281 UOJ852281:UOK852281 UYF852281:UYG852281 VIB852281:VIC852281 VRX852281:VRY852281 WBT852281:WBU852281 WLP852281:WLQ852281 WVL852281:WVM852281 E917817:F917817 IZ917817:JA917817 SV917817:SW917817 ACR917817:ACS917817 AMN917817:AMO917817 AWJ917817:AWK917817 BGF917817:BGG917817 BQB917817:BQC917817 BZX917817:BZY917817 CJT917817:CJU917817 CTP917817:CTQ917817 DDL917817:DDM917817 DNH917817:DNI917817 DXD917817:DXE917817 EGZ917817:EHA917817 EQV917817:EQW917817 FAR917817:FAS917817 FKN917817:FKO917817 FUJ917817:FUK917817 GEF917817:GEG917817 GOB917817:GOC917817 GXX917817:GXY917817 HHT917817:HHU917817 HRP917817:HRQ917817 IBL917817:IBM917817 ILH917817:ILI917817 IVD917817:IVE917817 JEZ917817:JFA917817 JOV917817:JOW917817 JYR917817:JYS917817 KIN917817:KIO917817 KSJ917817:KSK917817 LCF917817:LCG917817 LMB917817:LMC917817 LVX917817:LVY917817 MFT917817:MFU917817 MPP917817:MPQ917817 MZL917817:MZM917817 NJH917817:NJI917817 NTD917817:NTE917817 OCZ917817:ODA917817 OMV917817:OMW917817 OWR917817:OWS917817 PGN917817:PGO917817 PQJ917817:PQK917817 QAF917817:QAG917817 QKB917817:QKC917817 QTX917817:QTY917817 RDT917817:RDU917817 RNP917817:RNQ917817 RXL917817:RXM917817 SHH917817:SHI917817 SRD917817:SRE917817 TAZ917817:TBA917817 TKV917817:TKW917817 TUR917817:TUS917817 UEN917817:UEO917817 UOJ917817:UOK917817 UYF917817:UYG917817 VIB917817:VIC917817 VRX917817:VRY917817 WBT917817:WBU917817 WLP917817:WLQ917817 WVL917817:WVM917817 E983353:F983353 IZ983353:JA983353 SV983353:SW983353 ACR983353:ACS983353 AMN983353:AMO983353 AWJ983353:AWK983353 BGF983353:BGG983353 BQB983353:BQC983353 BZX983353:BZY983353 CJT983353:CJU983353 CTP983353:CTQ983353 DDL983353:DDM983353 DNH983353:DNI983353 DXD983353:DXE983353 EGZ983353:EHA983353 EQV983353:EQW983353 FAR983353:FAS983353 FKN983353:FKO983353 FUJ983353:FUK983353 GEF983353:GEG983353 GOB983353:GOC983353 GXX983353:GXY983353 HHT983353:HHU983353 HRP983353:HRQ983353 IBL983353:IBM983353 ILH983353:ILI983353 IVD983353:IVE983353 JEZ983353:JFA983353 JOV983353:JOW983353 JYR983353:JYS983353 KIN983353:KIO983353 KSJ983353:KSK983353 LCF983353:LCG983353 LMB983353:LMC983353 LVX983353:LVY983353 MFT983353:MFU983353 MPP983353:MPQ983353 MZL983353:MZM983353 NJH983353:NJI983353 NTD983353:NTE983353 OCZ983353:ODA983353 OMV983353:OMW983353 OWR983353:OWS983353 PGN983353:PGO983353 PQJ983353:PQK983353 QAF983353:QAG983353 QKB983353:QKC983353 QTX983353:QTY983353 RDT983353:RDU983353 RNP983353:RNQ983353 RXL983353:RXM983353 SHH983353:SHI983353 SRD983353:SRE983353 TAZ983353:TBA983353 TKV983353:TKW983353 TUR983353:TUS983353 UEN983353:UEO983353 UOJ983353:UOK983353 UYF983353:UYG983353 VIB983353:VIC983353 VRX983353:VRY983353 WBT983353:WBU983353 WLP983353:WLQ983353 WVL983353:WVM983353 E65856:F65858 IZ65856:JA65858 SV65856:SW65858 ACR65856:ACS65858 AMN65856:AMO65858 AWJ65856:AWK65858 BGF65856:BGG65858 BQB65856:BQC65858 BZX65856:BZY65858 CJT65856:CJU65858 CTP65856:CTQ65858 DDL65856:DDM65858 DNH65856:DNI65858 DXD65856:DXE65858 EGZ65856:EHA65858 EQV65856:EQW65858 FAR65856:FAS65858 FKN65856:FKO65858 FUJ65856:FUK65858 GEF65856:GEG65858 GOB65856:GOC65858 GXX65856:GXY65858 HHT65856:HHU65858 HRP65856:HRQ65858 IBL65856:IBM65858 ILH65856:ILI65858 IVD65856:IVE65858 JEZ65856:JFA65858 JOV65856:JOW65858 JYR65856:JYS65858 KIN65856:KIO65858 KSJ65856:KSK65858 LCF65856:LCG65858 LMB65856:LMC65858 LVX65856:LVY65858 MFT65856:MFU65858 MPP65856:MPQ65858 MZL65856:MZM65858 NJH65856:NJI65858 NTD65856:NTE65858 OCZ65856:ODA65858 OMV65856:OMW65858 OWR65856:OWS65858 PGN65856:PGO65858 PQJ65856:PQK65858 QAF65856:QAG65858 QKB65856:QKC65858 QTX65856:QTY65858 RDT65856:RDU65858 RNP65856:RNQ65858 RXL65856:RXM65858 SHH65856:SHI65858 SRD65856:SRE65858 TAZ65856:TBA65858 TKV65856:TKW65858 TUR65856:TUS65858 UEN65856:UEO65858 UOJ65856:UOK65858 UYF65856:UYG65858 VIB65856:VIC65858 VRX65856:VRY65858 WBT65856:WBU65858 WLP65856:WLQ65858 WVL65856:WVM65858 E131392:F131394 IZ131392:JA131394 SV131392:SW131394 ACR131392:ACS131394 AMN131392:AMO131394 AWJ131392:AWK131394 BGF131392:BGG131394 BQB131392:BQC131394 BZX131392:BZY131394 CJT131392:CJU131394 CTP131392:CTQ131394 DDL131392:DDM131394 DNH131392:DNI131394 DXD131392:DXE131394 EGZ131392:EHA131394 EQV131392:EQW131394 FAR131392:FAS131394 FKN131392:FKO131394 FUJ131392:FUK131394 GEF131392:GEG131394 GOB131392:GOC131394 GXX131392:GXY131394 HHT131392:HHU131394 HRP131392:HRQ131394 IBL131392:IBM131394 ILH131392:ILI131394 IVD131392:IVE131394 JEZ131392:JFA131394 JOV131392:JOW131394 JYR131392:JYS131394 KIN131392:KIO131394 KSJ131392:KSK131394 LCF131392:LCG131394 LMB131392:LMC131394 LVX131392:LVY131394 MFT131392:MFU131394 MPP131392:MPQ131394 MZL131392:MZM131394 NJH131392:NJI131394 NTD131392:NTE131394 OCZ131392:ODA131394 OMV131392:OMW131394 OWR131392:OWS131394 PGN131392:PGO131394 PQJ131392:PQK131394 QAF131392:QAG131394 QKB131392:QKC131394 QTX131392:QTY131394 RDT131392:RDU131394 RNP131392:RNQ131394 RXL131392:RXM131394 SHH131392:SHI131394 SRD131392:SRE131394 TAZ131392:TBA131394 TKV131392:TKW131394 TUR131392:TUS131394 UEN131392:UEO131394 UOJ131392:UOK131394 UYF131392:UYG131394 VIB131392:VIC131394 VRX131392:VRY131394 WBT131392:WBU131394 WLP131392:WLQ131394 WVL131392:WVM131394 E196928:F196930 IZ196928:JA196930 SV196928:SW196930 ACR196928:ACS196930 AMN196928:AMO196930 AWJ196928:AWK196930 BGF196928:BGG196930 BQB196928:BQC196930 BZX196928:BZY196930 CJT196928:CJU196930 CTP196928:CTQ196930 DDL196928:DDM196930 DNH196928:DNI196930 DXD196928:DXE196930 EGZ196928:EHA196930 EQV196928:EQW196930 FAR196928:FAS196930 FKN196928:FKO196930 FUJ196928:FUK196930 GEF196928:GEG196930 GOB196928:GOC196930 GXX196928:GXY196930 HHT196928:HHU196930 HRP196928:HRQ196930 IBL196928:IBM196930 ILH196928:ILI196930 IVD196928:IVE196930 JEZ196928:JFA196930 JOV196928:JOW196930 JYR196928:JYS196930 KIN196928:KIO196930 KSJ196928:KSK196930 LCF196928:LCG196930 LMB196928:LMC196930 LVX196928:LVY196930 MFT196928:MFU196930 MPP196928:MPQ196930 MZL196928:MZM196930 NJH196928:NJI196930 NTD196928:NTE196930 OCZ196928:ODA196930 OMV196928:OMW196930 OWR196928:OWS196930 PGN196928:PGO196930 PQJ196928:PQK196930 QAF196928:QAG196930 QKB196928:QKC196930 QTX196928:QTY196930 RDT196928:RDU196930 RNP196928:RNQ196930 RXL196928:RXM196930 SHH196928:SHI196930 SRD196928:SRE196930 TAZ196928:TBA196930 TKV196928:TKW196930 TUR196928:TUS196930 UEN196928:UEO196930 UOJ196928:UOK196930 UYF196928:UYG196930 VIB196928:VIC196930 VRX196928:VRY196930 WBT196928:WBU196930 WLP196928:WLQ196930 WVL196928:WVM196930 E262464:F262466 IZ262464:JA262466 SV262464:SW262466 ACR262464:ACS262466 AMN262464:AMO262466 AWJ262464:AWK262466 BGF262464:BGG262466 BQB262464:BQC262466 BZX262464:BZY262466 CJT262464:CJU262466 CTP262464:CTQ262466 DDL262464:DDM262466 DNH262464:DNI262466 DXD262464:DXE262466 EGZ262464:EHA262466 EQV262464:EQW262466 FAR262464:FAS262466 FKN262464:FKO262466 FUJ262464:FUK262466 GEF262464:GEG262466 GOB262464:GOC262466 GXX262464:GXY262466 HHT262464:HHU262466 HRP262464:HRQ262466 IBL262464:IBM262466 ILH262464:ILI262466 IVD262464:IVE262466 JEZ262464:JFA262466 JOV262464:JOW262466 JYR262464:JYS262466 KIN262464:KIO262466 KSJ262464:KSK262466 LCF262464:LCG262466 LMB262464:LMC262466 LVX262464:LVY262466 MFT262464:MFU262466 MPP262464:MPQ262466 MZL262464:MZM262466 NJH262464:NJI262466 NTD262464:NTE262466 OCZ262464:ODA262466 OMV262464:OMW262466 OWR262464:OWS262466 PGN262464:PGO262466 PQJ262464:PQK262466 QAF262464:QAG262466 QKB262464:QKC262466 QTX262464:QTY262466 RDT262464:RDU262466 RNP262464:RNQ262466 RXL262464:RXM262466 SHH262464:SHI262466 SRD262464:SRE262466 TAZ262464:TBA262466 TKV262464:TKW262466 TUR262464:TUS262466 UEN262464:UEO262466 UOJ262464:UOK262466 UYF262464:UYG262466 VIB262464:VIC262466 VRX262464:VRY262466 WBT262464:WBU262466 WLP262464:WLQ262466 WVL262464:WVM262466 E328000:F328002 IZ328000:JA328002 SV328000:SW328002 ACR328000:ACS328002 AMN328000:AMO328002 AWJ328000:AWK328002 BGF328000:BGG328002 BQB328000:BQC328002 BZX328000:BZY328002 CJT328000:CJU328002 CTP328000:CTQ328002 DDL328000:DDM328002 DNH328000:DNI328002 DXD328000:DXE328002 EGZ328000:EHA328002 EQV328000:EQW328002 FAR328000:FAS328002 FKN328000:FKO328002 FUJ328000:FUK328002 GEF328000:GEG328002 GOB328000:GOC328002 GXX328000:GXY328002 HHT328000:HHU328002 HRP328000:HRQ328002 IBL328000:IBM328002 ILH328000:ILI328002 IVD328000:IVE328002 JEZ328000:JFA328002 JOV328000:JOW328002 JYR328000:JYS328002 KIN328000:KIO328002 KSJ328000:KSK328002 LCF328000:LCG328002 LMB328000:LMC328002 LVX328000:LVY328002 MFT328000:MFU328002 MPP328000:MPQ328002 MZL328000:MZM328002 NJH328000:NJI328002 NTD328000:NTE328002 OCZ328000:ODA328002 OMV328000:OMW328002 OWR328000:OWS328002 PGN328000:PGO328002 PQJ328000:PQK328002 QAF328000:QAG328002 QKB328000:QKC328002 QTX328000:QTY328002 RDT328000:RDU328002 RNP328000:RNQ328002 RXL328000:RXM328002 SHH328000:SHI328002 SRD328000:SRE328002 TAZ328000:TBA328002 TKV328000:TKW328002 TUR328000:TUS328002 UEN328000:UEO328002 UOJ328000:UOK328002 UYF328000:UYG328002 VIB328000:VIC328002 VRX328000:VRY328002 WBT328000:WBU328002 WLP328000:WLQ328002 WVL328000:WVM328002 E393536:F393538 IZ393536:JA393538 SV393536:SW393538 ACR393536:ACS393538 AMN393536:AMO393538 AWJ393536:AWK393538 BGF393536:BGG393538 BQB393536:BQC393538 BZX393536:BZY393538 CJT393536:CJU393538 CTP393536:CTQ393538 DDL393536:DDM393538 DNH393536:DNI393538 DXD393536:DXE393538 EGZ393536:EHA393538 EQV393536:EQW393538 FAR393536:FAS393538 FKN393536:FKO393538 FUJ393536:FUK393538 GEF393536:GEG393538 GOB393536:GOC393538 GXX393536:GXY393538 HHT393536:HHU393538 HRP393536:HRQ393538 IBL393536:IBM393538 ILH393536:ILI393538 IVD393536:IVE393538 JEZ393536:JFA393538 JOV393536:JOW393538 JYR393536:JYS393538 KIN393536:KIO393538 KSJ393536:KSK393538 LCF393536:LCG393538 LMB393536:LMC393538 LVX393536:LVY393538 MFT393536:MFU393538 MPP393536:MPQ393538 MZL393536:MZM393538 NJH393536:NJI393538 NTD393536:NTE393538 OCZ393536:ODA393538 OMV393536:OMW393538 OWR393536:OWS393538 PGN393536:PGO393538 PQJ393536:PQK393538 QAF393536:QAG393538 QKB393536:QKC393538 QTX393536:QTY393538 RDT393536:RDU393538 RNP393536:RNQ393538 RXL393536:RXM393538 SHH393536:SHI393538 SRD393536:SRE393538 TAZ393536:TBA393538 TKV393536:TKW393538 TUR393536:TUS393538 UEN393536:UEO393538 UOJ393536:UOK393538 UYF393536:UYG393538 VIB393536:VIC393538 VRX393536:VRY393538 WBT393536:WBU393538 WLP393536:WLQ393538 WVL393536:WVM393538 E459072:F459074 IZ459072:JA459074 SV459072:SW459074 ACR459072:ACS459074 AMN459072:AMO459074 AWJ459072:AWK459074 BGF459072:BGG459074 BQB459072:BQC459074 BZX459072:BZY459074 CJT459072:CJU459074 CTP459072:CTQ459074 DDL459072:DDM459074 DNH459072:DNI459074 DXD459072:DXE459074 EGZ459072:EHA459074 EQV459072:EQW459074 FAR459072:FAS459074 FKN459072:FKO459074 FUJ459072:FUK459074 GEF459072:GEG459074 GOB459072:GOC459074 GXX459072:GXY459074 HHT459072:HHU459074 HRP459072:HRQ459074 IBL459072:IBM459074 ILH459072:ILI459074 IVD459072:IVE459074 JEZ459072:JFA459074 JOV459072:JOW459074 JYR459072:JYS459074 KIN459072:KIO459074 KSJ459072:KSK459074 LCF459072:LCG459074 LMB459072:LMC459074 LVX459072:LVY459074 MFT459072:MFU459074 MPP459072:MPQ459074 MZL459072:MZM459074 NJH459072:NJI459074 NTD459072:NTE459074 OCZ459072:ODA459074 OMV459072:OMW459074 OWR459072:OWS459074 PGN459072:PGO459074 PQJ459072:PQK459074 QAF459072:QAG459074 QKB459072:QKC459074 QTX459072:QTY459074 RDT459072:RDU459074 RNP459072:RNQ459074 RXL459072:RXM459074 SHH459072:SHI459074 SRD459072:SRE459074 TAZ459072:TBA459074 TKV459072:TKW459074 TUR459072:TUS459074 UEN459072:UEO459074 UOJ459072:UOK459074 UYF459072:UYG459074 VIB459072:VIC459074 VRX459072:VRY459074 WBT459072:WBU459074 WLP459072:WLQ459074 WVL459072:WVM459074 E524608:F524610 IZ524608:JA524610 SV524608:SW524610 ACR524608:ACS524610 AMN524608:AMO524610 AWJ524608:AWK524610 BGF524608:BGG524610 BQB524608:BQC524610 BZX524608:BZY524610 CJT524608:CJU524610 CTP524608:CTQ524610 DDL524608:DDM524610 DNH524608:DNI524610 DXD524608:DXE524610 EGZ524608:EHA524610 EQV524608:EQW524610 FAR524608:FAS524610 FKN524608:FKO524610 FUJ524608:FUK524610 GEF524608:GEG524610 GOB524608:GOC524610 GXX524608:GXY524610 HHT524608:HHU524610 HRP524608:HRQ524610 IBL524608:IBM524610 ILH524608:ILI524610 IVD524608:IVE524610 JEZ524608:JFA524610 JOV524608:JOW524610 JYR524608:JYS524610 KIN524608:KIO524610 KSJ524608:KSK524610 LCF524608:LCG524610 LMB524608:LMC524610 LVX524608:LVY524610 MFT524608:MFU524610 MPP524608:MPQ524610 MZL524608:MZM524610 NJH524608:NJI524610 NTD524608:NTE524610 OCZ524608:ODA524610 OMV524608:OMW524610 OWR524608:OWS524610 PGN524608:PGO524610 PQJ524608:PQK524610 QAF524608:QAG524610 QKB524608:QKC524610 QTX524608:QTY524610 RDT524608:RDU524610 RNP524608:RNQ524610 RXL524608:RXM524610 SHH524608:SHI524610 SRD524608:SRE524610 TAZ524608:TBA524610 TKV524608:TKW524610 TUR524608:TUS524610 UEN524608:UEO524610 UOJ524608:UOK524610 UYF524608:UYG524610 VIB524608:VIC524610 VRX524608:VRY524610 WBT524608:WBU524610 WLP524608:WLQ524610 WVL524608:WVM524610 E590144:F590146 IZ590144:JA590146 SV590144:SW590146 ACR590144:ACS590146 AMN590144:AMO590146 AWJ590144:AWK590146 BGF590144:BGG590146 BQB590144:BQC590146 BZX590144:BZY590146 CJT590144:CJU590146 CTP590144:CTQ590146 DDL590144:DDM590146 DNH590144:DNI590146 DXD590144:DXE590146 EGZ590144:EHA590146 EQV590144:EQW590146 FAR590144:FAS590146 FKN590144:FKO590146 FUJ590144:FUK590146 GEF590144:GEG590146 GOB590144:GOC590146 GXX590144:GXY590146 HHT590144:HHU590146 HRP590144:HRQ590146 IBL590144:IBM590146 ILH590144:ILI590146 IVD590144:IVE590146 JEZ590144:JFA590146 JOV590144:JOW590146 JYR590144:JYS590146 KIN590144:KIO590146 KSJ590144:KSK590146 LCF590144:LCG590146 LMB590144:LMC590146 LVX590144:LVY590146 MFT590144:MFU590146 MPP590144:MPQ590146 MZL590144:MZM590146 NJH590144:NJI590146 NTD590144:NTE590146 OCZ590144:ODA590146 OMV590144:OMW590146 OWR590144:OWS590146 PGN590144:PGO590146 PQJ590144:PQK590146 QAF590144:QAG590146 QKB590144:QKC590146 QTX590144:QTY590146 RDT590144:RDU590146 RNP590144:RNQ590146 RXL590144:RXM590146 SHH590144:SHI590146 SRD590144:SRE590146 TAZ590144:TBA590146 TKV590144:TKW590146 TUR590144:TUS590146 UEN590144:UEO590146 UOJ590144:UOK590146 UYF590144:UYG590146 VIB590144:VIC590146 VRX590144:VRY590146 WBT590144:WBU590146 WLP590144:WLQ590146 WVL590144:WVM590146 E655680:F655682 IZ655680:JA655682 SV655680:SW655682 ACR655680:ACS655682 AMN655680:AMO655682 AWJ655680:AWK655682 BGF655680:BGG655682 BQB655680:BQC655682 BZX655680:BZY655682 CJT655680:CJU655682 CTP655680:CTQ655682 DDL655680:DDM655682 DNH655680:DNI655682 DXD655680:DXE655682 EGZ655680:EHA655682 EQV655680:EQW655682 FAR655680:FAS655682 FKN655680:FKO655682 FUJ655680:FUK655682 GEF655680:GEG655682 GOB655680:GOC655682 GXX655680:GXY655682 HHT655680:HHU655682 HRP655680:HRQ655682 IBL655680:IBM655682 ILH655680:ILI655682 IVD655680:IVE655682 JEZ655680:JFA655682 JOV655680:JOW655682 JYR655680:JYS655682 KIN655680:KIO655682 KSJ655680:KSK655682 LCF655680:LCG655682 LMB655680:LMC655682 LVX655680:LVY655682 MFT655680:MFU655682 MPP655680:MPQ655682 MZL655680:MZM655682 NJH655680:NJI655682 NTD655680:NTE655682 OCZ655680:ODA655682 OMV655680:OMW655682 OWR655680:OWS655682 PGN655680:PGO655682 PQJ655680:PQK655682 QAF655680:QAG655682 QKB655680:QKC655682 QTX655680:QTY655682 RDT655680:RDU655682 RNP655680:RNQ655682 RXL655680:RXM655682 SHH655680:SHI655682 SRD655680:SRE655682 TAZ655680:TBA655682 TKV655680:TKW655682 TUR655680:TUS655682 UEN655680:UEO655682 UOJ655680:UOK655682 UYF655680:UYG655682 VIB655680:VIC655682 VRX655680:VRY655682 WBT655680:WBU655682 WLP655680:WLQ655682 WVL655680:WVM655682 E721216:F721218 IZ721216:JA721218 SV721216:SW721218 ACR721216:ACS721218 AMN721216:AMO721218 AWJ721216:AWK721218 BGF721216:BGG721218 BQB721216:BQC721218 BZX721216:BZY721218 CJT721216:CJU721218 CTP721216:CTQ721218 DDL721216:DDM721218 DNH721216:DNI721218 DXD721216:DXE721218 EGZ721216:EHA721218 EQV721216:EQW721218 FAR721216:FAS721218 FKN721216:FKO721218 FUJ721216:FUK721218 GEF721216:GEG721218 GOB721216:GOC721218 GXX721216:GXY721218 HHT721216:HHU721218 HRP721216:HRQ721218 IBL721216:IBM721218 ILH721216:ILI721218 IVD721216:IVE721218 JEZ721216:JFA721218 JOV721216:JOW721218 JYR721216:JYS721218 KIN721216:KIO721218 KSJ721216:KSK721218 LCF721216:LCG721218 LMB721216:LMC721218 LVX721216:LVY721218 MFT721216:MFU721218 MPP721216:MPQ721218 MZL721216:MZM721218 NJH721216:NJI721218 NTD721216:NTE721218 OCZ721216:ODA721218 OMV721216:OMW721218 OWR721216:OWS721218 PGN721216:PGO721218 PQJ721216:PQK721218 QAF721216:QAG721218 QKB721216:QKC721218 QTX721216:QTY721218 RDT721216:RDU721218 RNP721216:RNQ721218 RXL721216:RXM721218 SHH721216:SHI721218 SRD721216:SRE721218 TAZ721216:TBA721218 TKV721216:TKW721218 TUR721216:TUS721218 UEN721216:UEO721218 UOJ721216:UOK721218 UYF721216:UYG721218 VIB721216:VIC721218 VRX721216:VRY721218 WBT721216:WBU721218 WLP721216:WLQ721218 WVL721216:WVM721218 E786752:F786754 IZ786752:JA786754 SV786752:SW786754 ACR786752:ACS786754 AMN786752:AMO786754 AWJ786752:AWK786754 BGF786752:BGG786754 BQB786752:BQC786754 BZX786752:BZY786754 CJT786752:CJU786754 CTP786752:CTQ786754 DDL786752:DDM786754 DNH786752:DNI786754 DXD786752:DXE786754 EGZ786752:EHA786754 EQV786752:EQW786754 FAR786752:FAS786754 FKN786752:FKO786754 FUJ786752:FUK786754 GEF786752:GEG786754 GOB786752:GOC786754 GXX786752:GXY786754 HHT786752:HHU786754 HRP786752:HRQ786754 IBL786752:IBM786754 ILH786752:ILI786754 IVD786752:IVE786754 JEZ786752:JFA786754 JOV786752:JOW786754 JYR786752:JYS786754 KIN786752:KIO786754 KSJ786752:KSK786754 LCF786752:LCG786754 LMB786752:LMC786754 LVX786752:LVY786754 MFT786752:MFU786754 MPP786752:MPQ786754 MZL786752:MZM786754 NJH786752:NJI786754 NTD786752:NTE786754 OCZ786752:ODA786754 OMV786752:OMW786754 OWR786752:OWS786754 PGN786752:PGO786754 PQJ786752:PQK786754 QAF786752:QAG786754 QKB786752:QKC786754 QTX786752:QTY786754 RDT786752:RDU786754 RNP786752:RNQ786754 RXL786752:RXM786754 SHH786752:SHI786754 SRD786752:SRE786754 TAZ786752:TBA786754 TKV786752:TKW786754 TUR786752:TUS786754 UEN786752:UEO786754 UOJ786752:UOK786754 UYF786752:UYG786754 VIB786752:VIC786754 VRX786752:VRY786754 WBT786752:WBU786754 WLP786752:WLQ786754 WVL786752:WVM786754 E852288:F852290 IZ852288:JA852290 SV852288:SW852290 ACR852288:ACS852290 AMN852288:AMO852290 AWJ852288:AWK852290 BGF852288:BGG852290 BQB852288:BQC852290 BZX852288:BZY852290 CJT852288:CJU852290 CTP852288:CTQ852290 DDL852288:DDM852290 DNH852288:DNI852290 DXD852288:DXE852290 EGZ852288:EHA852290 EQV852288:EQW852290 FAR852288:FAS852290 FKN852288:FKO852290 FUJ852288:FUK852290 GEF852288:GEG852290 GOB852288:GOC852290 GXX852288:GXY852290 HHT852288:HHU852290 HRP852288:HRQ852290 IBL852288:IBM852290 ILH852288:ILI852290 IVD852288:IVE852290 JEZ852288:JFA852290 JOV852288:JOW852290 JYR852288:JYS852290 KIN852288:KIO852290 KSJ852288:KSK852290 LCF852288:LCG852290 LMB852288:LMC852290 LVX852288:LVY852290 MFT852288:MFU852290 MPP852288:MPQ852290 MZL852288:MZM852290 NJH852288:NJI852290 NTD852288:NTE852290 OCZ852288:ODA852290 OMV852288:OMW852290 OWR852288:OWS852290 PGN852288:PGO852290 PQJ852288:PQK852290 QAF852288:QAG852290 QKB852288:QKC852290 QTX852288:QTY852290 RDT852288:RDU852290 RNP852288:RNQ852290 RXL852288:RXM852290 SHH852288:SHI852290 SRD852288:SRE852290 TAZ852288:TBA852290 TKV852288:TKW852290 TUR852288:TUS852290 UEN852288:UEO852290 UOJ852288:UOK852290 UYF852288:UYG852290 VIB852288:VIC852290 VRX852288:VRY852290 WBT852288:WBU852290 WLP852288:WLQ852290 WVL852288:WVM852290 E917824:F917826 IZ917824:JA917826 SV917824:SW917826 ACR917824:ACS917826 AMN917824:AMO917826 AWJ917824:AWK917826 BGF917824:BGG917826 BQB917824:BQC917826 BZX917824:BZY917826 CJT917824:CJU917826 CTP917824:CTQ917826 DDL917824:DDM917826 DNH917824:DNI917826 DXD917824:DXE917826 EGZ917824:EHA917826 EQV917824:EQW917826 FAR917824:FAS917826 FKN917824:FKO917826 FUJ917824:FUK917826 GEF917824:GEG917826 GOB917824:GOC917826 GXX917824:GXY917826 HHT917824:HHU917826 HRP917824:HRQ917826 IBL917824:IBM917826 ILH917824:ILI917826 IVD917824:IVE917826 JEZ917824:JFA917826 JOV917824:JOW917826 JYR917824:JYS917826 KIN917824:KIO917826 KSJ917824:KSK917826 LCF917824:LCG917826 LMB917824:LMC917826 LVX917824:LVY917826 MFT917824:MFU917826 MPP917824:MPQ917826 MZL917824:MZM917826 NJH917824:NJI917826 NTD917824:NTE917826 OCZ917824:ODA917826 OMV917824:OMW917826 OWR917824:OWS917826 PGN917824:PGO917826 PQJ917824:PQK917826 QAF917824:QAG917826 QKB917824:QKC917826 QTX917824:QTY917826 RDT917824:RDU917826 RNP917824:RNQ917826 RXL917824:RXM917826 SHH917824:SHI917826 SRD917824:SRE917826 TAZ917824:TBA917826 TKV917824:TKW917826 TUR917824:TUS917826 UEN917824:UEO917826 UOJ917824:UOK917826 UYF917824:UYG917826 VIB917824:VIC917826 VRX917824:VRY917826 WBT917824:WBU917826 WLP917824:WLQ917826 WVL917824:WVM917826 E983360:F983362 IZ983360:JA983362 SV983360:SW983362 ACR983360:ACS983362 AMN983360:AMO983362 AWJ983360:AWK983362 BGF983360:BGG983362 BQB983360:BQC983362 BZX983360:BZY983362 CJT983360:CJU983362 CTP983360:CTQ983362 DDL983360:DDM983362 DNH983360:DNI983362 DXD983360:DXE983362 EGZ983360:EHA983362 EQV983360:EQW983362 FAR983360:FAS983362 FKN983360:FKO983362 FUJ983360:FUK983362 GEF983360:GEG983362 GOB983360:GOC983362 GXX983360:GXY983362 HHT983360:HHU983362 HRP983360:HRQ983362 IBL983360:IBM983362 ILH983360:ILI983362 IVD983360:IVE983362 JEZ983360:JFA983362 JOV983360:JOW983362 JYR983360:JYS983362 KIN983360:KIO983362 KSJ983360:KSK983362 LCF983360:LCG983362 LMB983360:LMC983362 LVX983360:LVY983362 MFT983360:MFU983362 MPP983360:MPQ983362 MZL983360:MZM983362 NJH983360:NJI983362 NTD983360:NTE983362 OCZ983360:ODA983362 OMV983360:OMW983362 OWR983360:OWS983362 PGN983360:PGO983362 PQJ983360:PQK983362 QAF983360:QAG983362 QKB983360:QKC983362 QTX983360:QTY983362 RDT983360:RDU983362 RNP983360:RNQ983362 RXL983360:RXM983362 SHH983360:SHI983362 SRD983360:SRE983362 TAZ983360:TBA983362 TKV983360:TKW983362 TUR983360:TUS983362 UEN983360:UEO983362 UOJ983360:UOK983362 UYF983360:UYG983362 VIB983360:VIC983362 VRX983360:VRY983362 WBT983360:WBU983362 WLP983360:WLQ983362 WVL983360:WVM983362 E65865:F65865 IZ65865:JA65865 SV65865:SW65865 ACR65865:ACS65865 AMN65865:AMO65865 AWJ65865:AWK65865 BGF65865:BGG65865 BQB65865:BQC65865 BZX65865:BZY65865 CJT65865:CJU65865 CTP65865:CTQ65865 DDL65865:DDM65865 DNH65865:DNI65865 DXD65865:DXE65865 EGZ65865:EHA65865 EQV65865:EQW65865 FAR65865:FAS65865 FKN65865:FKO65865 FUJ65865:FUK65865 GEF65865:GEG65865 GOB65865:GOC65865 GXX65865:GXY65865 HHT65865:HHU65865 HRP65865:HRQ65865 IBL65865:IBM65865 ILH65865:ILI65865 IVD65865:IVE65865 JEZ65865:JFA65865 JOV65865:JOW65865 JYR65865:JYS65865 KIN65865:KIO65865 KSJ65865:KSK65865 LCF65865:LCG65865 LMB65865:LMC65865 LVX65865:LVY65865 MFT65865:MFU65865 MPP65865:MPQ65865 MZL65865:MZM65865 NJH65865:NJI65865 NTD65865:NTE65865 OCZ65865:ODA65865 OMV65865:OMW65865 OWR65865:OWS65865 PGN65865:PGO65865 PQJ65865:PQK65865 QAF65865:QAG65865 QKB65865:QKC65865 QTX65865:QTY65865 RDT65865:RDU65865 RNP65865:RNQ65865 RXL65865:RXM65865 SHH65865:SHI65865 SRD65865:SRE65865 TAZ65865:TBA65865 TKV65865:TKW65865 TUR65865:TUS65865 UEN65865:UEO65865 UOJ65865:UOK65865 UYF65865:UYG65865 VIB65865:VIC65865 VRX65865:VRY65865 WBT65865:WBU65865 WLP65865:WLQ65865 WVL65865:WVM65865 E131401:F131401 IZ131401:JA131401 SV131401:SW131401 ACR131401:ACS131401 AMN131401:AMO131401 AWJ131401:AWK131401 BGF131401:BGG131401 BQB131401:BQC131401 BZX131401:BZY131401 CJT131401:CJU131401 CTP131401:CTQ131401 DDL131401:DDM131401 DNH131401:DNI131401 DXD131401:DXE131401 EGZ131401:EHA131401 EQV131401:EQW131401 FAR131401:FAS131401 FKN131401:FKO131401 FUJ131401:FUK131401 GEF131401:GEG131401 GOB131401:GOC131401 GXX131401:GXY131401 HHT131401:HHU131401 HRP131401:HRQ131401 IBL131401:IBM131401 ILH131401:ILI131401 IVD131401:IVE131401 JEZ131401:JFA131401 JOV131401:JOW131401 JYR131401:JYS131401 KIN131401:KIO131401 KSJ131401:KSK131401 LCF131401:LCG131401 LMB131401:LMC131401 LVX131401:LVY131401 MFT131401:MFU131401 MPP131401:MPQ131401 MZL131401:MZM131401 NJH131401:NJI131401 NTD131401:NTE131401 OCZ131401:ODA131401 OMV131401:OMW131401 OWR131401:OWS131401 PGN131401:PGO131401 PQJ131401:PQK131401 QAF131401:QAG131401 QKB131401:QKC131401 QTX131401:QTY131401 RDT131401:RDU131401 RNP131401:RNQ131401 RXL131401:RXM131401 SHH131401:SHI131401 SRD131401:SRE131401 TAZ131401:TBA131401 TKV131401:TKW131401 TUR131401:TUS131401 UEN131401:UEO131401 UOJ131401:UOK131401 UYF131401:UYG131401 VIB131401:VIC131401 VRX131401:VRY131401 WBT131401:WBU131401 WLP131401:WLQ131401 WVL131401:WVM131401 E196937:F196937 IZ196937:JA196937 SV196937:SW196937 ACR196937:ACS196937 AMN196937:AMO196937 AWJ196937:AWK196937 BGF196937:BGG196937 BQB196937:BQC196937 BZX196937:BZY196937 CJT196937:CJU196937 CTP196937:CTQ196937 DDL196937:DDM196937 DNH196937:DNI196937 DXD196937:DXE196937 EGZ196937:EHA196937 EQV196937:EQW196937 FAR196937:FAS196937 FKN196937:FKO196937 FUJ196937:FUK196937 GEF196937:GEG196937 GOB196937:GOC196937 GXX196937:GXY196937 HHT196937:HHU196937 HRP196937:HRQ196937 IBL196937:IBM196937 ILH196937:ILI196937 IVD196937:IVE196937 JEZ196937:JFA196937 JOV196937:JOW196937 JYR196937:JYS196937 KIN196937:KIO196937 KSJ196937:KSK196937 LCF196937:LCG196937 LMB196937:LMC196937 LVX196937:LVY196937 MFT196937:MFU196937 MPP196937:MPQ196937 MZL196937:MZM196937 NJH196937:NJI196937 NTD196937:NTE196937 OCZ196937:ODA196937 OMV196937:OMW196937 OWR196937:OWS196937 PGN196937:PGO196937 PQJ196937:PQK196937 QAF196937:QAG196937 QKB196937:QKC196937 QTX196937:QTY196937 RDT196937:RDU196937 RNP196937:RNQ196937 RXL196937:RXM196937 SHH196937:SHI196937 SRD196937:SRE196937 TAZ196937:TBA196937 TKV196937:TKW196937 TUR196937:TUS196937 UEN196937:UEO196937 UOJ196937:UOK196937 UYF196937:UYG196937 VIB196937:VIC196937 VRX196937:VRY196937 WBT196937:WBU196937 WLP196937:WLQ196937 WVL196937:WVM196937 E262473:F262473 IZ262473:JA262473 SV262473:SW262473 ACR262473:ACS262473 AMN262473:AMO262473 AWJ262473:AWK262473 BGF262473:BGG262473 BQB262473:BQC262473 BZX262473:BZY262473 CJT262473:CJU262473 CTP262473:CTQ262473 DDL262473:DDM262473 DNH262473:DNI262473 DXD262473:DXE262473 EGZ262473:EHA262473 EQV262473:EQW262473 FAR262473:FAS262473 FKN262473:FKO262473 FUJ262473:FUK262473 GEF262473:GEG262473 GOB262473:GOC262473 GXX262473:GXY262473 HHT262473:HHU262473 HRP262473:HRQ262473 IBL262473:IBM262473 ILH262473:ILI262473 IVD262473:IVE262473 JEZ262473:JFA262473 JOV262473:JOW262473 JYR262473:JYS262473 KIN262473:KIO262473 KSJ262473:KSK262473 LCF262473:LCG262473 LMB262473:LMC262473 LVX262473:LVY262473 MFT262473:MFU262473 MPP262473:MPQ262473 MZL262473:MZM262473 NJH262473:NJI262473 NTD262473:NTE262473 OCZ262473:ODA262473 OMV262473:OMW262473 OWR262473:OWS262473 PGN262473:PGO262473 PQJ262473:PQK262473 QAF262473:QAG262473 QKB262473:QKC262473 QTX262473:QTY262473 RDT262473:RDU262473 RNP262473:RNQ262473 RXL262473:RXM262473 SHH262473:SHI262473 SRD262473:SRE262473 TAZ262473:TBA262473 TKV262473:TKW262473 TUR262473:TUS262473 UEN262473:UEO262473 UOJ262473:UOK262473 UYF262473:UYG262473 VIB262473:VIC262473 VRX262473:VRY262473 WBT262473:WBU262473 WLP262473:WLQ262473 WVL262473:WVM262473 E328009:F328009 IZ328009:JA328009 SV328009:SW328009 ACR328009:ACS328009 AMN328009:AMO328009 AWJ328009:AWK328009 BGF328009:BGG328009 BQB328009:BQC328009 BZX328009:BZY328009 CJT328009:CJU328009 CTP328009:CTQ328009 DDL328009:DDM328009 DNH328009:DNI328009 DXD328009:DXE328009 EGZ328009:EHA328009 EQV328009:EQW328009 FAR328009:FAS328009 FKN328009:FKO328009 FUJ328009:FUK328009 GEF328009:GEG328009 GOB328009:GOC328009 GXX328009:GXY328009 HHT328009:HHU328009 HRP328009:HRQ328009 IBL328009:IBM328009 ILH328009:ILI328009 IVD328009:IVE328009 JEZ328009:JFA328009 JOV328009:JOW328009 JYR328009:JYS328009 KIN328009:KIO328009 KSJ328009:KSK328009 LCF328009:LCG328009 LMB328009:LMC328009 LVX328009:LVY328009 MFT328009:MFU328009 MPP328009:MPQ328009 MZL328009:MZM328009 NJH328009:NJI328009 NTD328009:NTE328009 OCZ328009:ODA328009 OMV328009:OMW328009 OWR328009:OWS328009 PGN328009:PGO328009 PQJ328009:PQK328009 QAF328009:QAG328009 QKB328009:QKC328009 QTX328009:QTY328009 RDT328009:RDU328009 RNP328009:RNQ328009 RXL328009:RXM328009 SHH328009:SHI328009 SRD328009:SRE328009 TAZ328009:TBA328009 TKV328009:TKW328009 TUR328009:TUS328009 UEN328009:UEO328009 UOJ328009:UOK328009 UYF328009:UYG328009 VIB328009:VIC328009 VRX328009:VRY328009 WBT328009:WBU328009 WLP328009:WLQ328009 WVL328009:WVM328009 E393545:F393545 IZ393545:JA393545 SV393545:SW393545 ACR393545:ACS393545 AMN393545:AMO393545 AWJ393545:AWK393545 BGF393545:BGG393545 BQB393545:BQC393545 BZX393545:BZY393545 CJT393545:CJU393545 CTP393545:CTQ393545 DDL393545:DDM393545 DNH393545:DNI393545 DXD393545:DXE393545 EGZ393545:EHA393545 EQV393545:EQW393545 FAR393545:FAS393545 FKN393545:FKO393545 FUJ393545:FUK393545 GEF393545:GEG393545 GOB393545:GOC393545 GXX393545:GXY393545 HHT393545:HHU393545 HRP393545:HRQ393545 IBL393545:IBM393545 ILH393545:ILI393545 IVD393545:IVE393545 JEZ393545:JFA393545 JOV393545:JOW393545 JYR393545:JYS393545 KIN393545:KIO393545 KSJ393545:KSK393545 LCF393545:LCG393545 LMB393545:LMC393545 LVX393545:LVY393545 MFT393545:MFU393545 MPP393545:MPQ393545 MZL393545:MZM393545 NJH393545:NJI393545 NTD393545:NTE393545 OCZ393545:ODA393545 OMV393545:OMW393545 OWR393545:OWS393545 PGN393545:PGO393545 PQJ393545:PQK393545 QAF393545:QAG393545 QKB393545:QKC393545 QTX393545:QTY393545 RDT393545:RDU393545 RNP393545:RNQ393545 RXL393545:RXM393545 SHH393545:SHI393545 SRD393545:SRE393545 TAZ393545:TBA393545 TKV393545:TKW393545 TUR393545:TUS393545 UEN393545:UEO393545 UOJ393545:UOK393545 UYF393545:UYG393545 VIB393545:VIC393545 VRX393545:VRY393545 WBT393545:WBU393545 WLP393545:WLQ393545 WVL393545:WVM393545 E459081:F459081 IZ459081:JA459081 SV459081:SW459081 ACR459081:ACS459081 AMN459081:AMO459081 AWJ459081:AWK459081 BGF459081:BGG459081 BQB459081:BQC459081 BZX459081:BZY459081 CJT459081:CJU459081 CTP459081:CTQ459081 DDL459081:DDM459081 DNH459081:DNI459081 DXD459081:DXE459081 EGZ459081:EHA459081 EQV459081:EQW459081 FAR459081:FAS459081 FKN459081:FKO459081 FUJ459081:FUK459081 GEF459081:GEG459081 GOB459081:GOC459081 GXX459081:GXY459081 HHT459081:HHU459081 HRP459081:HRQ459081 IBL459081:IBM459081 ILH459081:ILI459081 IVD459081:IVE459081 JEZ459081:JFA459081 JOV459081:JOW459081 JYR459081:JYS459081 KIN459081:KIO459081 KSJ459081:KSK459081 LCF459081:LCG459081 LMB459081:LMC459081 LVX459081:LVY459081 MFT459081:MFU459081 MPP459081:MPQ459081 MZL459081:MZM459081 NJH459081:NJI459081 NTD459081:NTE459081 OCZ459081:ODA459081 OMV459081:OMW459081 OWR459081:OWS459081 PGN459081:PGO459081 PQJ459081:PQK459081 QAF459081:QAG459081 QKB459081:QKC459081 QTX459081:QTY459081 RDT459081:RDU459081 RNP459081:RNQ459081 RXL459081:RXM459081 SHH459081:SHI459081 SRD459081:SRE459081 TAZ459081:TBA459081 TKV459081:TKW459081 TUR459081:TUS459081 UEN459081:UEO459081 UOJ459081:UOK459081 UYF459081:UYG459081 VIB459081:VIC459081 VRX459081:VRY459081 WBT459081:WBU459081 WLP459081:WLQ459081 WVL459081:WVM459081 E524617:F524617 IZ524617:JA524617 SV524617:SW524617 ACR524617:ACS524617 AMN524617:AMO524617 AWJ524617:AWK524617 BGF524617:BGG524617 BQB524617:BQC524617 BZX524617:BZY524617 CJT524617:CJU524617 CTP524617:CTQ524617 DDL524617:DDM524617 DNH524617:DNI524617 DXD524617:DXE524617 EGZ524617:EHA524617 EQV524617:EQW524617 FAR524617:FAS524617 FKN524617:FKO524617 FUJ524617:FUK524617 GEF524617:GEG524617 GOB524617:GOC524617 GXX524617:GXY524617 HHT524617:HHU524617 HRP524617:HRQ524617 IBL524617:IBM524617 ILH524617:ILI524617 IVD524617:IVE524617 JEZ524617:JFA524617 JOV524617:JOW524617 JYR524617:JYS524617 KIN524617:KIO524617 KSJ524617:KSK524617 LCF524617:LCG524617 LMB524617:LMC524617 LVX524617:LVY524617 MFT524617:MFU524617 MPP524617:MPQ524617 MZL524617:MZM524617 NJH524617:NJI524617 NTD524617:NTE524617 OCZ524617:ODA524617 OMV524617:OMW524617 OWR524617:OWS524617 PGN524617:PGO524617 PQJ524617:PQK524617 QAF524617:QAG524617 QKB524617:QKC524617 QTX524617:QTY524617 RDT524617:RDU524617 RNP524617:RNQ524617 RXL524617:RXM524617 SHH524617:SHI524617 SRD524617:SRE524617 TAZ524617:TBA524617 TKV524617:TKW524617 TUR524617:TUS524617 UEN524617:UEO524617 UOJ524617:UOK524617 UYF524617:UYG524617 VIB524617:VIC524617 VRX524617:VRY524617 WBT524617:WBU524617 WLP524617:WLQ524617 WVL524617:WVM524617 E590153:F590153 IZ590153:JA590153 SV590153:SW590153 ACR590153:ACS590153 AMN590153:AMO590153 AWJ590153:AWK590153 BGF590153:BGG590153 BQB590153:BQC590153 BZX590153:BZY590153 CJT590153:CJU590153 CTP590153:CTQ590153 DDL590153:DDM590153 DNH590153:DNI590153 DXD590153:DXE590153 EGZ590153:EHA590153 EQV590153:EQW590153 FAR590153:FAS590153 FKN590153:FKO590153 FUJ590153:FUK590153 GEF590153:GEG590153 GOB590153:GOC590153 GXX590153:GXY590153 HHT590153:HHU590153 HRP590153:HRQ590153 IBL590153:IBM590153 ILH590153:ILI590153 IVD590153:IVE590153 JEZ590153:JFA590153 JOV590153:JOW590153 JYR590153:JYS590153 KIN590153:KIO590153 KSJ590153:KSK590153 LCF590153:LCG590153 LMB590153:LMC590153 LVX590153:LVY590153 MFT590153:MFU590153 MPP590153:MPQ590153 MZL590153:MZM590153 NJH590153:NJI590153 NTD590153:NTE590153 OCZ590153:ODA590153 OMV590153:OMW590153 OWR590153:OWS590153 PGN590153:PGO590153 PQJ590153:PQK590153 QAF590153:QAG590153 QKB590153:QKC590153 QTX590153:QTY590153 RDT590153:RDU590153 RNP590153:RNQ590153 RXL590153:RXM590153 SHH590153:SHI590153 SRD590153:SRE590153 TAZ590153:TBA590153 TKV590153:TKW590153 TUR590153:TUS590153 UEN590153:UEO590153 UOJ590153:UOK590153 UYF590153:UYG590153 VIB590153:VIC590153 VRX590153:VRY590153 WBT590153:WBU590153 WLP590153:WLQ590153 WVL590153:WVM590153 E655689:F655689 IZ655689:JA655689 SV655689:SW655689 ACR655689:ACS655689 AMN655689:AMO655689 AWJ655689:AWK655689 BGF655689:BGG655689 BQB655689:BQC655689 BZX655689:BZY655689 CJT655689:CJU655689 CTP655689:CTQ655689 DDL655689:DDM655689 DNH655689:DNI655689 DXD655689:DXE655689 EGZ655689:EHA655689 EQV655689:EQW655689 FAR655689:FAS655689 FKN655689:FKO655689 FUJ655689:FUK655689 GEF655689:GEG655689 GOB655689:GOC655689 GXX655689:GXY655689 HHT655689:HHU655689 HRP655689:HRQ655689 IBL655689:IBM655689 ILH655689:ILI655689 IVD655689:IVE655689 JEZ655689:JFA655689 JOV655689:JOW655689 JYR655689:JYS655689 KIN655689:KIO655689 KSJ655689:KSK655689 LCF655689:LCG655689 LMB655689:LMC655689 LVX655689:LVY655689 MFT655689:MFU655689 MPP655689:MPQ655689 MZL655689:MZM655689 NJH655689:NJI655689 NTD655689:NTE655689 OCZ655689:ODA655689 OMV655689:OMW655689 OWR655689:OWS655689 PGN655689:PGO655689 PQJ655689:PQK655689 QAF655689:QAG655689 QKB655689:QKC655689 QTX655689:QTY655689 RDT655689:RDU655689 RNP655689:RNQ655689 RXL655689:RXM655689 SHH655689:SHI655689 SRD655689:SRE655689 TAZ655689:TBA655689 TKV655689:TKW655689 TUR655689:TUS655689 UEN655689:UEO655689 UOJ655689:UOK655689 UYF655689:UYG655689 VIB655689:VIC655689 VRX655689:VRY655689 WBT655689:WBU655689 WLP655689:WLQ655689 WVL655689:WVM655689 E721225:F721225 IZ721225:JA721225 SV721225:SW721225 ACR721225:ACS721225 AMN721225:AMO721225 AWJ721225:AWK721225 BGF721225:BGG721225 BQB721225:BQC721225 BZX721225:BZY721225 CJT721225:CJU721225 CTP721225:CTQ721225 DDL721225:DDM721225 DNH721225:DNI721225 DXD721225:DXE721225 EGZ721225:EHA721225 EQV721225:EQW721225 FAR721225:FAS721225 FKN721225:FKO721225 FUJ721225:FUK721225 GEF721225:GEG721225 GOB721225:GOC721225 GXX721225:GXY721225 HHT721225:HHU721225 HRP721225:HRQ721225 IBL721225:IBM721225 ILH721225:ILI721225 IVD721225:IVE721225 JEZ721225:JFA721225 JOV721225:JOW721225 JYR721225:JYS721225 KIN721225:KIO721225 KSJ721225:KSK721225 LCF721225:LCG721225 LMB721225:LMC721225 LVX721225:LVY721225 MFT721225:MFU721225 MPP721225:MPQ721225 MZL721225:MZM721225 NJH721225:NJI721225 NTD721225:NTE721225 OCZ721225:ODA721225 OMV721225:OMW721225 OWR721225:OWS721225 PGN721225:PGO721225 PQJ721225:PQK721225 QAF721225:QAG721225 QKB721225:QKC721225 QTX721225:QTY721225 RDT721225:RDU721225 RNP721225:RNQ721225 RXL721225:RXM721225 SHH721225:SHI721225 SRD721225:SRE721225 TAZ721225:TBA721225 TKV721225:TKW721225 TUR721225:TUS721225 UEN721225:UEO721225 UOJ721225:UOK721225 UYF721225:UYG721225 VIB721225:VIC721225 VRX721225:VRY721225 WBT721225:WBU721225 WLP721225:WLQ721225 WVL721225:WVM721225 E786761:F786761 IZ786761:JA786761 SV786761:SW786761 ACR786761:ACS786761 AMN786761:AMO786761 AWJ786761:AWK786761 BGF786761:BGG786761 BQB786761:BQC786761 BZX786761:BZY786761 CJT786761:CJU786761 CTP786761:CTQ786761 DDL786761:DDM786761 DNH786761:DNI786761 DXD786761:DXE786761 EGZ786761:EHA786761 EQV786761:EQW786761 FAR786761:FAS786761 FKN786761:FKO786761 FUJ786761:FUK786761 GEF786761:GEG786761 GOB786761:GOC786761 GXX786761:GXY786761 HHT786761:HHU786761 HRP786761:HRQ786761 IBL786761:IBM786761 ILH786761:ILI786761 IVD786761:IVE786761 JEZ786761:JFA786761 JOV786761:JOW786761 JYR786761:JYS786761 KIN786761:KIO786761 KSJ786761:KSK786761 LCF786761:LCG786761 LMB786761:LMC786761 LVX786761:LVY786761 MFT786761:MFU786761 MPP786761:MPQ786761 MZL786761:MZM786761 NJH786761:NJI786761 NTD786761:NTE786761 OCZ786761:ODA786761 OMV786761:OMW786761 OWR786761:OWS786761 PGN786761:PGO786761 PQJ786761:PQK786761 QAF786761:QAG786761 QKB786761:QKC786761 QTX786761:QTY786761 RDT786761:RDU786761 RNP786761:RNQ786761 RXL786761:RXM786761 SHH786761:SHI786761 SRD786761:SRE786761 TAZ786761:TBA786761 TKV786761:TKW786761 TUR786761:TUS786761 UEN786761:UEO786761 UOJ786761:UOK786761 UYF786761:UYG786761 VIB786761:VIC786761 VRX786761:VRY786761 WBT786761:WBU786761 WLP786761:WLQ786761 WVL786761:WVM786761 E852297:F852297 IZ852297:JA852297 SV852297:SW852297 ACR852297:ACS852297 AMN852297:AMO852297 AWJ852297:AWK852297 BGF852297:BGG852297 BQB852297:BQC852297 BZX852297:BZY852297 CJT852297:CJU852297 CTP852297:CTQ852297 DDL852297:DDM852297 DNH852297:DNI852297 DXD852297:DXE852297 EGZ852297:EHA852297 EQV852297:EQW852297 FAR852297:FAS852297 FKN852297:FKO852297 FUJ852297:FUK852297 GEF852297:GEG852297 GOB852297:GOC852297 GXX852297:GXY852297 HHT852297:HHU852297 HRP852297:HRQ852297 IBL852297:IBM852297 ILH852297:ILI852297 IVD852297:IVE852297 JEZ852297:JFA852297 JOV852297:JOW852297 JYR852297:JYS852297 KIN852297:KIO852297 KSJ852297:KSK852297 LCF852297:LCG852297 LMB852297:LMC852297 LVX852297:LVY852297 MFT852297:MFU852297 MPP852297:MPQ852297 MZL852297:MZM852297 NJH852297:NJI852297 NTD852297:NTE852297 OCZ852297:ODA852297 OMV852297:OMW852297 OWR852297:OWS852297 PGN852297:PGO852297 PQJ852297:PQK852297 QAF852297:QAG852297 QKB852297:QKC852297 QTX852297:QTY852297 RDT852297:RDU852297 RNP852297:RNQ852297 RXL852297:RXM852297 SHH852297:SHI852297 SRD852297:SRE852297 TAZ852297:TBA852297 TKV852297:TKW852297 TUR852297:TUS852297 UEN852297:UEO852297 UOJ852297:UOK852297 UYF852297:UYG852297 VIB852297:VIC852297 VRX852297:VRY852297 WBT852297:WBU852297 WLP852297:WLQ852297 WVL852297:WVM852297 E917833:F917833 IZ917833:JA917833 SV917833:SW917833 ACR917833:ACS917833 AMN917833:AMO917833 AWJ917833:AWK917833 BGF917833:BGG917833 BQB917833:BQC917833 BZX917833:BZY917833 CJT917833:CJU917833 CTP917833:CTQ917833 DDL917833:DDM917833 DNH917833:DNI917833 DXD917833:DXE917833 EGZ917833:EHA917833 EQV917833:EQW917833 FAR917833:FAS917833 FKN917833:FKO917833 FUJ917833:FUK917833 GEF917833:GEG917833 GOB917833:GOC917833 GXX917833:GXY917833 HHT917833:HHU917833 HRP917833:HRQ917833 IBL917833:IBM917833 ILH917833:ILI917833 IVD917833:IVE917833 JEZ917833:JFA917833 JOV917833:JOW917833 JYR917833:JYS917833 KIN917833:KIO917833 KSJ917833:KSK917833 LCF917833:LCG917833 LMB917833:LMC917833 LVX917833:LVY917833 MFT917833:MFU917833 MPP917833:MPQ917833 MZL917833:MZM917833 NJH917833:NJI917833 NTD917833:NTE917833 OCZ917833:ODA917833 OMV917833:OMW917833 OWR917833:OWS917833 PGN917833:PGO917833 PQJ917833:PQK917833 QAF917833:QAG917833 QKB917833:QKC917833 QTX917833:QTY917833 RDT917833:RDU917833 RNP917833:RNQ917833 RXL917833:RXM917833 SHH917833:SHI917833 SRD917833:SRE917833 TAZ917833:TBA917833 TKV917833:TKW917833 TUR917833:TUS917833 UEN917833:UEO917833 UOJ917833:UOK917833 UYF917833:UYG917833 VIB917833:VIC917833 VRX917833:VRY917833 WBT917833:WBU917833 WLP917833:WLQ917833 WVL917833:WVM917833 E983369:F983369 IZ983369:JA983369 SV983369:SW983369 ACR983369:ACS983369 AMN983369:AMO983369 AWJ983369:AWK983369 BGF983369:BGG983369 BQB983369:BQC983369 BZX983369:BZY983369 CJT983369:CJU983369 CTP983369:CTQ983369 DDL983369:DDM983369 DNH983369:DNI983369 DXD983369:DXE983369 EGZ983369:EHA983369 EQV983369:EQW983369 FAR983369:FAS983369 FKN983369:FKO983369 FUJ983369:FUK983369 GEF983369:GEG983369 GOB983369:GOC983369 GXX983369:GXY983369 HHT983369:HHU983369 HRP983369:HRQ983369 IBL983369:IBM983369 ILH983369:ILI983369 IVD983369:IVE983369 JEZ983369:JFA983369 JOV983369:JOW983369 JYR983369:JYS983369 KIN983369:KIO983369 KSJ983369:KSK983369 LCF983369:LCG983369 LMB983369:LMC983369 LVX983369:LVY983369 MFT983369:MFU983369 MPP983369:MPQ983369 MZL983369:MZM983369 NJH983369:NJI983369 NTD983369:NTE983369 OCZ983369:ODA983369 OMV983369:OMW983369 OWR983369:OWS983369 PGN983369:PGO983369 PQJ983369:PQK983369 QAF983369:QAG983369 QKB983369:QKC983369 QTX983369:QTY983369 RDT983369:RDU983369 RNP983369:RNQ983369 RXL983369:RXM983369 SHH983369:SHI983369 SRD983369:SRE983369 TAZ983369:TBA983369 TKV983369:TKW983369 TUR983369:TUS983369 UEN983369:UEO983369 UOJ983369:UOK983369 UYF983369:UYG983369 VIB983369:VIC983369 VRX983369:VRY983369 WBT983369:WBU983369 WLP983369:WLQ983369 WVL983369:WVM983369"/>
    <dataValidation allowBlank="1" showInputMessage="1" showErrorMessage="1" prompt="Especificar origen de dicho recurso: Federal, Estatal, Municipal, Particulares." sqref="D65849 IY65849 SU65849 ACQ65849 AMM65849 AWI65849 BGE65849 BQA65849 BZW65849 CJS65849 CTO65849 DDK65849 DNG65849 DXC65849 EGY65849 EQU65849 FAQ65849 FKM65849 FUI65849 GEE65849 GOA65849 GXW65849 HHS65849 HRO65849 IBK65849 ILG65849 IVC65849 JEY65849 JOU65849 JYQ65849 KIM65849 KSI65849 LCE65849 LMA65849 LVW65849 MFS65849 MPO65849 MZK65849 NJG65849 NTC65849 OCY65849 OMU65849 OWQ65849 PGM65849 PQI65849 QAE65849 QKA65849 QTW65849 RDS65849 RNO65849 RXK65849 SHG65849 SRC65849 TAY65849 TKU65849 TUQ65849 UEM65849 UOI65849 UYE65849 VIA65849 VRW65849 WBS65849 WLO65849 WVK65849 D131385 IY131385 SU131385 ACQ131385 AMM131385 AWI131385 BGE131385 BQA131385 BZW131385 CJS131385 CTO131385 DDK131385 DNG131385 DXC131385 EGY131385 EQU131385 FAQ131385 FKM131385 FUI131385 GEE131385 GOA131385 GXW131385 HHS131385 HRO131385 IBK131385 ILG131385 IVC131385 JEY131385 JOU131385 JYQ131385 KIM131385 KSI131385 LCE131385 LMA131385 LVW131385 MFS131385 MPO131385 MZK131385 NJG131385 NTC131385 OCY131385 OMU131385 OWQ131385 PGM131385 PQI131385 QAE131385 QKA131385 QTW131385 RDS131385 RNO131385 RXK131385 SHG131385 SRC131385 TAY131385 TKU131385 TUQ131385 UEM131385 UOI131385 UYE131385 VIA131385 VRW131385 WBS131385 WLO131385 WVK131385 D196921 IY196921 SU196921 ACQ196921 AMM196921 AWI196921 BGE196921 BQA196921 BZW196921 CJS196921 CTO196921 DDK196921 DNG196921 DXC196921 EGY196921 EQU196921 FAQ196921 FKM196921 FUI196921 GEE196921 GOA196921 GXW196921 HHS196921 HRO196921 IBK196921 ILG196921 IVC196921 JEY196921 JOU196921 JYQ196921 KIM196921 KSI196921 LCE196921 LMA196921 LVW196921 MFS196921 MPO196921 MZK196921 NJG196921 NTC196921 OCY196921 OMU196921 OWQ196921 PGM196921 PQI196921 QAE196921 QKA196921 QTW196921 RDS196921 RNO196921 RXK196921 SHG196921 SRC196921 TAY196921 TKU196921 TUQ196921 UEM196921 UOI196921 UYE196921 VIA196921 VRW196921 WBS196921 WLO196921 WVK196921 D262457 IY262457 SU262457 ACQ262457 AMM262457 AWI262457 BGE262457 BQA262457 BZW262457 CJS262457 CTO262457 DDK262457 DNG262457 DXC262457 EGY262457 EQU262457 FAQ262457 FKM262457 FUI262457 GEE262457 GOA262457 GXW262457 HHS262457 HRO262457 IBK262457 ILG262457 IVC262457 JEY262457 JOU262457 JYQ262457 KIM262457 KSI262457 LCE262457 LMA262457 LVW262457 MFS262457 MPO262457 MZK262457 NJG262457 NTC262457 OCY262457 OMU262457 OWQ262457 PGM262457 PQI262457 QAE262457 QKA262457 QTW262457 RDS262457 RNO262457 RXK262457 SHG262457 SRC262457 TAY262457 TKU262457 TUQ262457 UEM262457 UOI262457 UYE262457 VIA262457 VRW262457 WBS262457 WLO262457 WVK262457 D327993 IY327993 SU327993 ACQ327993 AMM327993 AWI327993 BGE327993 BQA327993 BZW327993 CJS327993 CTO327993 DDK327993 DNG327993 DXC327993 EGY327993 EQU327993 FAQ327993 FKM327993 FUI327993 GEE327993 GOA327993 GXW327993 HHS327993 HRO327993 IBK327993 ILG327993 IVC327993 JEY327993 JOU327993 JYQ327993 KIM327993 KSI327993 LCE327993 LMA327993 LVW327993 MFS327993 MPO327993 MZK327993 NJG327993 NTC327993 OCY327993 OMU327993 OWQ327993 PGM327993 PQI327993 QAE327993 QKA327993 QTW327993 RDS327993 RNO327993 RXK327993 SHG327993 SRC327993 TAY327993 TKU327993 TUQ327993 UEM327993 UOI327993 UYE327993 VIA327993 VRW327993 WBS327993 WLO327993 WVK327993 D393529 IY393529 SU393529 ACQ393529 AMM393529 AWI393529 BGE393529 BQA393529 BZW393529 CJS393529 CTO393529 DDK393529 DNG393529 DXC393529 EGY393529 EQU393529 FAQ393529 FKM393529 FUI393529 GEE393529 GOA393529 GXW393529 HHS393529 HRO393529 IBK393529 ILG393529 IVC393529 JEY393529 JOU393529 JYQ393529 KIM393529 KSI393529 LCE393529 LMA393529 LVW393529 MFS393529 MPO393529 MZK393529 NJG393529 NTC393529 OCY393529 OMU393529 OWQ393529 PGM393529 PQI393529 QAE393529 QKA393529 QTW393529 RDS393529 RNO393529 RXK393529 SHG393529 SRC393529 TAY393529 TKU393529 TUQ393529 UEM393529 UOI393529 UYE393529 VIA393529 VRW393529 WBS393529 WLO393529 WVK393529 D459065 IY459065 SU459065 ACQ459065 AMM459065 AWI459065 BGE459065 BQA459065 BZW459065 CJS459065 CTO459065 DDK459065 DNG459065 DXC459065 EGY459065 EQU459065 FAQ459065 FKM459065 FUI459065 GEE459065 GOA459065 GXW459065 HHS459065 HRO459065 IBK459065 ILG459065 IVC459065 JEY459065 JOU459065 JYQ459065 KIM459065 KSI459065 LCE459065 LMA459065 LVW459065 MFS459065 MPO459065 MZK459065 NJG459065 NTC459065 OCY459065 OMU459065 OWQ459065 PGM459065 PQI459065 QAE459065 QKA459065 QTW459065 RDS459065 RNO459065 RXK459065 SHG459065 SRC459065 TAY459065 TKU459065 TUQ459065 UEM459065 UOI459065 UYE459065 VIA459065 VRW459065 WBS459065 WLO459065 WVK459065 D524601 IY524601 SU524601 ACQ524601 AMM524601 AWI524601 BGE524601 BQA524601 BZW524601 CJS524601 CTO524601 DDK524601 DNG524601 DXC524601 EGY524601 EQU524601 FAQ524601 FKM524601 FUI524601 GEE524601 GOA524601 GXW524601 HHS524601 HRO524601 IBK524601 ILG524601 IVC524601 JEY524601 JOU524601 JYQ524601 KIM524601 KSI524601 LCE524601 LMA524601 LVW524601 MFS524601 MPO524601 MZK524601 NJG524601 NTC524601 OCY524601 OMU524601 OWQ524601 PGM524601 PQI524601 QAE524601 QKA524601 QTW524601 RDS524601 RNO524601 RXK524601 SHG524601 SRC524601 TAY524601 TKU524601 TUQ524601 UEM524601 UOI524601 UYE524601 VIA524601 VRW524601 WBS524601 WLO524601 WVK524601 D590137 IY590137 SU590137 ACQ590137 AMM590137 AWI590137 BGE590137 BQA590137 BZW590137 CJS590137 CTO590137 DDK590137 DNG590137 DXC590137 EGY590137 EQU590137 FAQ590137 FKM590137 FUI590137 GEE590137 GOA590137 GXW590137 HHS590137 HRO590137 IBK590137 ILG590137 IVC590137 JEY590137 JOU590137 JYQ590137 KIM590137 KSI590137 LCE590137 LMA590137 LVW590137 MFS590137 MPO590137 MZK590137 NJG590137 NTC590137 OCY590137 OMU590137 OWQ590137 PGM590137 PQI590137 QAE590137 QKA590137 QTW590137 RDS590137 RNO590137 RXK590137 SHG590137 SRC590137 TAY590137 TKU590137 TUQ590137 UEM590137 UOI590137 UYE590137 VIA590137 VRW590137 WBS590137 WLO590137 WVK590137 D655673 IY655673 SU655673 ACQ655673 AMM655673 AWI655673 BGE655673 BQA655673 BZW655673 CJS655673 CTO655673 DDK655673 DNG655673 DXC655673 EGY655673 EQU655673 FAQ655673 FKM655673 FUI655673 GEE655673 GOA655673 GXW655673 HHS655673 HRO655673 IBK655673 ILG655673 IVC655673 JEY655673 JOU655673 JYQ655673 KIM655673 KSI655673 LCE655673 LMA655673 LVW655673 MFS655673 MPO655673 MZK655673 NJG655673 NTC655673 OCY655673 OMU655673 OWQ655673 PGM655673 PQI655673 QAE655673 QKA655673 QTW655673 RDS655673 RNO655673 RXK655673 SHG655673 SRC655673 TAY655673 TKU655673 TUQ655673 UEM655673 UOI655673 UYE655673 VIA655673 VRW655673 WBS655673 WLO655673 WVK655673 D721209 IY721209 SU721209 ACQ721209 AMM721209 AWI721209 BGE721209 BQA721209 BZW721209 CJS721209 CTO721209 DDK721209 DNG721209 DXC721209 EGY721209 EQU721209 FAQ721209 FKM721209 FUI721209 GEE721209 GOA721209 GXW721209 HHS721209 HRO721209 IBK721209 ILG721209 IVC721209 JEY721209 JOU721209 JYQ721209 KIM721209 KSI721209 LCE721209 LMA721209 LVW721209 MFS721209 MPO721209 MZK721209 NJG721209 NTC721209 OCY721209 OMU721209 OWQ721209 PGM721209 PQI721209 QAE721209 QKA721209 QTW721209 RDS721209 RNO721209 RXK721209 SHG721209 SRC721209 TAY721209 TKU721209 TUQ721209 UEM721209 UOI721209 UYE721209 VIA721209 VRW721209 WBS721209 WLO721209 WVK721209 D786745 IY786745 SU786745 ACQ786745 AMM786745 AWI786745 BGE786745 BQA786745 BZW786745 CJS786745 CTO786745 DDK786745 DNG786745 DXC786745 EGY786745 EQU786745 FAQ786745 FKM786745 FUI786745 GEE786745 GOA786745 GXW786745 HHS786745 HRO786745 IBK786745 ILG786745 IVC786745 JEY786745 JOU786745 JYQ786745 KIM786745 KSI786745 LCE786745 LMA786745 LVW786745 MFS786745 MPO786745 MZK786745 NJG786745 NTC786745 OCY786745 OMU786745 OWQ786745 PGM786745 PQI786745 QAE786745 QKA786745 QTW786745 RDS786745 RNO786745 RXK786745 SHG786745 SRC786745 TAY786745 TKU786745 TUQ786745 UEM786745 UOI786745 UYE786745 VIA786745 VRW786745 WBS786745 WLO786745 WVK786745 D852281 IY852281 SU852281 ACQ852281 AMM852281 AWI852281 BGE852281 BQA852281 BZW852281 CJS852281 CTO852281 DDK852281 DNG852281 DXC852281 EGY852281 EQU852281 FAQ852281 FKM852281 FUI852281 GEE852281 GOA852281 GXW852281 HHS852281 HRO852281 IBK852281 ILG852281 IVC852281 JEY852281 JOU852281 JYQ852281 KIM852281 KSI852281 LCE852281 LMA852281 LVW852281 MFS852281 MPO852281 MZK852281 NJG852281 NTC852281 OCY852281 OMU852281 OWQ852281 PGM852281 PQI852281 QAE852281 QKA852281 QTW852281 RDS852281 RNO852281 RXK852281 SHG852281 SRC852281 TAY852281 TKU852281 TUQ852281 UEM852281 UOI852281 UYE852281 VIA852281 VRW852281 WBS852281 WLO852281 WVK852281 D917817 IY917817 SU917817 ACQ917817 AMM917817 AWI917817 BGE917817 BQA917817 BZW917817 CJS917817 CTO917817 DDK917817 DNG917817 DXC917817 EGY917817 EQU917817 FAQ917817 FKM917817 FUI917817 GEE917817 GOA917817 GXW917817 HHS917817 HRO917817 IBK917817 ILG917817 IVC917817 JEY917817 JOU917817 JYQ917817 KIM917817 KSI917817 LCE917817 LMA917817 LVW917817 MFS917817 MPO917817 MZK917817 NJG917817 NTC917817 OCY917817 OMU917817 OWQ917817 PGM917817 PQI917817 QAE917817 QKA917817 QTW917817 RDS917817 RNO917817 RXK917817 SHG917817 SRC917817 TAY917817 TKU917817 TUQ917817 UEM917817 UOI917817 UYE917817 VIA917817 VRW917817 WBS917817 WLO917817 WVK917817 D983353 IY983353 SU983353 ACQ983353 AMM983353 AWI983353 BGE983353 BQA983353 BZW983353 CJS983353 CTO983353 DDK983353 DNG983353 DXC983353 EGY983353 EQU983353 FAQ983353 FKM983353 FUI983353 GEE983353 GOA983353 GXW983353 HHS983353 HRO983353 IBK983353 ILG983353 IVC983353 JEY983353 JOU983353 JYQ983353 KIM983353 KSI983353 LCE983353 LMA983353 LVW983353 MFS983353 MPO983353 MZK983353 NJG983353 NTC983353 OCY983353 OMU983353 OWQ983353 PGM983353 PQI983353 QAE983353 QKA983353 QTW983353 RDS983353 RNO983353 RXK983353 SHG983353 SRC983353 TAY983353 TKU983353 TUQ983353 UEM983353 UOI983353 UYE983353 VIA983353 VRW983353 WBS983353 WLO983353 WVK983353 D65856:D65858 IY65856:IY65858 SU65856:SU65858 ACQ65856:ACQ65858 AMM65856:AMM65858 AWI65856:AWI65858 BGE65856:BGE65858 BQA65856:BQA65858 BZW65856:BZW65858 CJS65856:CJS65858 CTO65856:CTO65858 DDK65856:DDK65858 DNG65856:DNG65858 DXC65856:DXC65858 EGY65856:EGY65858 EQU65856:EQU65858 FAQ65856:FAQ65858 FKM65856:FKM65858 FUI65856:FUI65858 GEE65856:GEE65858 GOA65856:GOA65858 GXW65856:GXW65858 HHS65856:HHS65858 HRO65856:HRO65858 IBK65856:IBK65858 ILG65856:ILG65858 IVC65856:IVC65858 JEY65856:JEY65858 JOU65856:JOU65858 JYQ65856:JYQ65858 KIM65856:KIM65858 KSI65856:KSI65858 LCE65856:LCE65858 LMA65856:LMA65858 LVW65856:LVW65858 MFS65856:MFS65858 MPO65856:MPO65858 MZK65856:MZK65858 NJG65856:NJG65858 NTC65856:NTC65858 OCY65856:OCY65858 OMU65856:OMU65858 OWQ65856:OWQ65858 PGM65856:PGM65858 PQI65856:PQI65858 QAE65856:QAE65858 QKA65856:QKA65858 QTW65856:QTW65858 RDS65856:RDS65858 RNO65856:RNO65858 RXK65856:RXK65858 SHG65856:SHG65858 SRC65856:SRC65858 TAY65856:TAY65858 TKU65856:TKU65858 TUQ65856:TUQ65858 UEM65856:UEM65858 UOI65856:UOI65858 UYE65856:UYE65858 VIA65856:VIA65858 VRW65856:VRW65858 WBS65856:WBS65858 WLO65856:WLO65858 WVK65856:WVK65858 D131392:D131394 IY131392:IY131394 SU131392:SU131394 ACQ131392:ACQ131394 AMM131392:AMM131394 AWI131392:AWI131394 BGE131392:BGE131394 BQA131392:BQA131394 BZW131392:BZW131394 CJS131392:CJS131394 CTO131392:CTO131394 DDK131392:DDK131394 DNG131392:DNG131394 DXC131392:DXC131394 EGY131392:EGY131394 EQU131392:EQU131394 FAQ131392:FAQ131394 FKM131392:FKM131394 FUI131392:FUI131394 GEE131392:GEE131394 GOA131392:GOA131394 GXW131392:GXW131394 HHS131392:HHS131394 HRO131392:HRO131394 IBK131392:IBK131394 ILG131392:ILG131394 IVC131392:IVC131394 JEY131392:JEY131394 JOU131392:JOU131394 JYQ131392:JYQ131394 KIM131392:KIM131394 KSI131392:KSI131394 LCE131392:LCE131394 LMA131392:LMA131394 LVW131392:LVW131394 MFS131392:MFS131394 MPO131392:MPO131394 MZK131392:MZK131394 NJG131392:NJG131394 NTC131392:NTC131394 OCY131392:OCY131394 OMU131392:OMU131394 OWQ131392:OWQ131394 PGM131392:PGM131394 PQI131392:PQI131394 QAE131392:QAE131394 QKA131392:QKA131394 QTW131392:QTW131394 RDS131392:RDS131394 RNO131392:RNO131394 RXK131392:RXK131394 SHG131392:SHG131394 SRC131392:SRC131394 TAY131392:TAY131394 TKU131392:TKU131394 TUQ131392:TUQ131394 UEM131392:UEM131394 UOI131392:UOI131394 UYE131392:UYE131394 VIA131392:VIA131394 VRW131392:VRW131394 WBS131392:WBS131394 WLO131392:WLO131394 WVK131392:WVK131394 D196928:D196930 IY196928:IY196930 SU196928:SU196930 ACQ196928:ACQ196930 AMM196928:AMM196930 AWI196928:AWI196930 BGE196928:BGE196930 BQA196928:BQA196930 BZW196928:BZW196930 CJS196928:CJS196930 CTO196928:CTO196930 DDK196928:DDK196930 DNG196928:DNG196930 DXC196928:DXC196930 EGY196928:EGY196930 EQU196928:EQU196930 FAQ196928:FAQ196930 FKM196928:FKM196930 FUI196928:FUI196930 GEE196928:GEE196930 GOA196928:GOA196930 GXW196928:GXW196930 HHS196928:HHS196930 HRO196928:HRO196930 IBK196928:IBK196930 ILG196928:ILG196930 IVC196928:IVC196930 JEY196928:JEY196930 JOU196928:JOU196930 JYQ196928:JYQ196930 KIM196928:KIM196930 KSI196928:KSI196930 LCE196928:LCE196930 LMA196928:LMA196930 LVW196928:LVW196930 MFS196928:MFS196930 MPO196928:MPO196930 MZK196928:MZK196930 NJG196928:NJG196930 NTC196928:NTC196930 OCY196928:OCY196930 OMU196928:OMU196930 OWQ196928:OWQ196930 PGM196928:PGM196930 PQI196928:PQI196930 QAE196928:QAE196930 QKA196928:QKA196930 QTW196928:QTW196930 RDS196928:RDS196930 RNO196928:RNO196930 RXK196928:RXK196930 SHG196928:SHG196930 SRC196928:SRC196930 TAY196928:TAY196930 TKU196928:TKU196930 TUQ196928:TUQ196930 UEM196928:UEM196930 UOI196928:UOI196930 UYE196928:UYE196930 VIA196928:VIA196930 VRW196928:VRW196930 WBS196928:WBS196930 WLO196928:WLO196930 WVK196928:WVK196930 D262464:D262466 IY262464:IY262466 SU262464:SU262466 ACQ262464:ACQ262466 AMM262464:AMM262466 AWI262464:AWI262466 BGE262464:BGE262466 BQA262464:BQA262466 BZW262464:BZW262466 CJS262464:CJS262466 CTO262464:CTO262466 DDK262464:DDK262466 DNG262464:DNG262466 DXC262464:DXC262466 EGY262464:EGY262466 EQU262464:EQU262466 FAQ262464:FAQ262466 FKM262464:FKM262466 FUI262464:FUI262466 GEE262464:GEE262466 GOA262464:GOA262466 GXW262464:GXW262466 HHS262464:HHS262466 HRO262464:HRO262466 IBK262464:IBK262466 ILG262464:ILG262466 IVC262464:IVC262466 JEY262464:JEY262466 JOU262464:JOU262466 JYQ262464:JYQ262466 KIM262464:KIM262466 KSI262464:KSI262466 LCE262464:LCE262466 LMA262464:LMA262466 LVW262464:LVW262466 MFS262464:MFS262466 MPO262464:MPO262466 MZK262464:MZK262466 NJG262464:NJG262466 NTC262464:NTC262466 OCY262464:OCY262466 OMU262464:OMU262466 OWQ262464:OWQ262466 PGM262464:PGM262466 PQI262464:PQI262466 QAE262464:QAE262466 QKA262464:QKA262466 QTW262464:QTW262466 RDS262464:RDS262466 RNO262464:RNO262466 RXK262464:RXK262466 SHG262464:SHG262466 SRC262464:SRC262466 TAY262464:TAY262466 TKU262464:TKU262466 TUQ262464:TUQ262466 UEM262464:UEM262466 UOI262464:UOI262466 UYE262464:UYE262466 VIA262464:VIA262466 VRW262464:VRW262466 WBS262464:WBS262466 WLO262464:WLO262466 WVK262464:WVK262466 D328000:D328002 IY328000:IY328002 SU328000:SU328002 ACQ328000:ACQ328002 AMM328000:AMM328002 AWI328000:AWI328002 BGE328000:BGE328002 BQA328000:BQA328002 BZW328000:BZW328002 CJS328000:CJS328002 CTO328000:CTO328002 DDK328000:DDK328002 DNG328000:DNG328002 DXC328000:DXC328002 EGY328000:EGY328002 EQU328000:EQU328002 FAQ328000:FAQ328002 FKM328000:FKM328002 FUI328000:FUI328002 GEE328000:GEE328002 GOA328000:GOA328002 GXW328000:GXW328002 HHS328000:HHS328002 HRO328000:HRO328002 IBK328000:IBK328002 ILG328000:ILG328002 IVC328000:IVC328002 JEY328000:JEY328002 JOU328000:JOU328002 JYQ328000:JYQ328002 KIM328000:KIM328002 KSI328000:KSI328002 LCE328000:LCE328002 LMA328000:LMA328002 LVW328000:LVW328002 MFS328000:MFS328002 MPO328000:MPO328002 MZK328000:MZK328002 NJG328000:NJG328002 NTC328000:NTC328002 OCY328000:OCY328002 OMU328000:OMU328002 OWQ328000:OWQ328002 PGM328000:PGM328002 PQI328000:PQI328002 QAE328000:QAE328002 QKA328000:QKA328002 QTW328000:QTW328002 RDS328000:RDS328002 RNO328000:RNO328002 RXK328000:RXK328002 SHG328000:SHG328002 SRC328000:SRC328002 TAY328000:TAY328002 TKU328000:TKU328002 TUQ328000:TUQ328002 UEM328000:UEM328002 UOI328000:UOI328002 UYE328000:UYE328002 VIA328000:VIA328002 VRW328000:VRW328002 WBS328000:WBS328002 WLO328000:WLO328002 WVK328000:WVK328002 D393536:D393538 IY393536:IY393538 SU393536:SU393538 ACQ393536:ACQ393538 AMM393536:AMM393538 AWI393536:AWI393538 BGE393536:BGE393538 BQA393536:BQA393538 BZW393536:BZW393538 CJS393536:CJS393538 CTO393536:CTO393538 DDK393536:DDK393538 DNG393536:DNG393538 DXC393536:DXC393538 EGY393536:EGY393538 EQU393536:EQU393538 FAQ393536:FAQ393538 FKM393536:FKM393538 FUI393536:FUI393538 GEE393536:GEE393538 GOA393536:GOA393538 GXW393536:GXW393538 HHS393536:HHS393538 HRO393536:HRO393538 IBK393536:IBK393538 ILG393536:ILG393538 IVC393536:IVC393538 JEY393536:JEY393538 JOU393536:JOU393538 JYQ393536:JYQ393538 KIM393536:KIM393538 KSI393536:KSI393538 LCE393536:LCE393538 LMA393536:LMA393538 LVW393536:LVW393538 MFS393536:MFS393538 MPO393536:MPO393538 MZK393536:MZK393538 NJG393536:NJG393538 NTC393536:NTC393538 OCY393536:OCY393538 OMU393536:OMU393538 OWQ393536:OWQ393538 PGM393536:PGM393538 PQI393536:PQI393538 QAE393536:QAE393538 QKA393536:QKA393538 QTW393536:QTW393538 RDS393536:RDS393538 RNO393536:RNO393538 RXK393536:RXK393538 SHG393536:SHG393538 SRC393536:SRC393538 TAY393536:TAY393538 TKU393536:TKU393538 TUQ393536:TUQ393538 UEM393536:UEM393538 UOI393536:UOI393538 UYE393536:UYE393538 VIA393536:VIA393538 VRW393536:VRW393538 WBS393536:WBS393538 WLO393536:WLO393538 WVK393536:WVK393538 D459072:D459074 IY459072:IY459074 SU459072:SU459074 ACQ459072:ACQ459074 AMM459072:AMM459074 AWI459072:AWI459074 BGE459072:BGE459074 BQA459072:BQA459074 BZW459072:BZW459074 CJS459072:CJS459074 CTO459072:CTO459074 DDK459072:DDK459074 DNG459072:DNG459074 DXC459072:DXC459074 EGY459072:EGY459074 EQU459072:EQU459074 FAQ459072:FAQ459074 FKM459072:FKM459074 FUI459072:FUI459074 GEE459072:GEE459074 GOA459072:GOA459074 GXW459072:GXW459074 HHS459072:HHS459074 HRO459072:HRO459074 IBK459072:IBK459074 ILG459072:ILG459074 IVC459072:IVC459074 JEY459072:JEY459074 JOU459072:JOU459074 JYQ459072:JYQ459074 KIM459072:KIM459074 KSI459072:KSI459074 LCE459072:LCE459074 LMA459072:LMA459074 LVW459072:LVW459074 MFS459072:MFS459074 MPO459072:MPO459074 MZK459072:MZK459074 NJG459072:NJG459074 NTC459072:NTC459074 OCY459072:OCY459074 OMU459072:OMU459074 OWQ459072:OWQ459074 PGM459072:PGM459074 PQI459072:PQI459074 QAE459072:QAE459074 QKA459072:QKA459074 QTW459072:QTW459074 RDS459072:RDS459074 RNO459072:RNO459074 RXK459072:RXK459074 SHG459072:SHG459074 SRC459072:SRC459074 TAY459072:TAY459074 TKU459072:TKU459074 TUQ459072:TUQ459074 UEM459072:UEM459074 UOI459072:UOI459074 UYE459072:UYE459074 VIA459072:VIA459074 VRW459072:VRW459074 WBS459072:WBS459074 WLO459072:WLO459074 WVK459072:WVK459074 D524608:D524610 IY524608:IY524610 SU524608:SU524610 ACQ524608:ACQ524610 AMM524608:AMM524610 AWI524608:AWI524610 BGE524608:BGE524610 BQA524608:BQA524610 BZW524608:BZW524610 CJS524608:CJS524610 CTO524608:CTO524610 DDK524608:DDK524610 DNG524608:DNG524610 DXC524608:DXC524610 EGY524608:EGY524610 EQU524608:EQU524610 FAQ524608:FAQ524610 FKM524608:FKM524610 FUI524608:FUI524610 GEE524608:GEE524610 GOA524608:GOA524610 GXW524608:GXW524610 HHS524608:HHS524610 HRO524608:HRO524610 IBK524608:IBK524610 ILG524608:ILG524610 IVC524608:IVC524610 JEY524608:JEY524610 JOU524608:JOU524610 JYQ524608:JYQ524610 KIM524608:KIM524610 KSI524608:KSI524610 LCE524608:LCE524610 LMA524608:LMA524610 LVW524608:LVW524610 MFS524608:MFS524610 MPO524608:MPO524610 MZK524608:MZK524610 NJG524608:NJG524610 NTC524608:NTC524610 OCY524608:OCY524610 OMU524608:OMU524610 OWQ524608:OWQ524610 PGM524608:PGM524610 PQI524608:PQI524610 QAE524608:QAE524610 QKA524608:QKA524610 QTW524608:QTW524610 RDS524608:RDS524610 RNO524608:RNO524610 RXK524608:RXK524610 SHG524608:SHG524610 SRC524608:SRC524610 TAY524608:TAY524610 TKU524608:TKU524610 TUQ524608:TUQ524610 UEM524608:UEM524610 UOI524608:UOI524610 UYE524608:UYE524610 VIA524608:VIA524610 VRW524608:VRW524610 WBS524608:WBS524610 WLO524608:WLO524610 WVK524608:WVK524610 D590144:D590146 IY590144:IY590146 SU590144:SU590146 ACQ590144:ACQ590146 AMM590144:AMM590146 AWI590144:AWI590146 BGE590144:BGE590146 BQA590144:BQA590146 BZW590144:BZW590146 CJS590144:CJS590146 CTO590144:CTO590146 DDK590144:DDK590146 DNG590144:DNG590146 DXC590144:DXC590146 EGY590144:EGY590146 EQU590144:EQU590146 FAQ590144:FAQ590146 FKM590144:FKM590146 FUI590144:FUI590146 GEE590144:GEE590146 GOA590144:GOA590146 GXW590144:GXW590146 HHS590144:HHS590146 HRO590144:HRO590146 IBK590144:IBK590146 ILG590144:ILG590146 IVC590144:IVC590146 JEY590144:JEY590146 JOU590144:JOU590146 JYQ590144:JYQ590146 KIM590144:KIM590146 KSI590144:KSI590146 LCE590144:LCE590146 LMA590144:LMA590146 LVW590144:LVW590146 MFS590144:MFS590146 MPO590144:MPO590146 MZK590144:MZK590146 NJG590144:NJG590146 NTC590144:NTC590146 OCY590144:OCY590146 OMU590144:OMU590146 OWQ590144:OWQ590146 PGM590144:PGM590146 PQI590144:PQI590146 QAE590144:QAE590146 QKA590144:QKA590146 QTW590144:QTW590146 RDS590144:RDS590146 RNO590144:RNO590146 RXK590144:RXK590146 SHG590144:SHG590146 SRC590144:SRC590146 TAY590144:TAY590146 TKU590144:TKU590146 TUQ590144:TUQ590146 UEM590144:UEM590146 UOI590144:UOI590146 UYE590144:UYE590146 VIA590144:VIA590146 VRW590144:VRW590146 WBS590144:WBS590146 WLO590144:WLO590146 WVK590144:WVK590146 D655680:D655682 IY655680:IY655682 SU655680:SU655682 ACQ655680:ACQ655682 AMM655680:AMM655682 AWI655680:AWI655682 BGE655680:BGE655682 BQA655680:BQA655682 BZW655680:BZW655682 CJS655680:CJS655682 CTO655680:CTO655682 DDK655680:DDK655682 DNG655680:DNG655682 DXC655680:DXC655682 EGY655680:EGY655682 EQU655680:EQU655682 FAQ655680:FAQ655682 FKM655680:FKM655682 FUI655680:FUI655682 GEE655680:GEE655682 GOA655680:GOA655682 GXW655680:GXW655682 HHS655680:HHS655682 HRO655680:HRO655682 IBK655680:IBK655682 ILG655680:ILG655682 IVC655680:IVC655682 JEY655680:JEY655682 JOU655680:JOU655682 JYQ655680:JYQ655682 KIM655680:KIM655682 KSI655680:KSI655682 LCE655680:LCE655682 LMA655680:LMA655682 LVW655680:LVW655682 MFS655680:MFS655682 MPO655680:MPO655682 MZK655680:MZK655682 NJG655680:NJG655682 NTC655680:NTC655682 OCY655680:OCY655682 OMU655680:OMU655682 OWQ655680:OWQ655682 PGM655680:PGM655682 PQI655680:PQI655682 QAE655680:QAE655682 QKA655680:QKA655682 QTW655680:QTW655682 RDS655680:RDS655682 RNO655680:RNO655682 RXK655680:RXK655682 SHG655680:SHG655682 SRC655680:SRC655682 TAY655680:TAY655682 TKU655680:TKU655682 TUQ655680:TUQ655682 UEM655680:UEM655682 UOI655680:UOI655682 UYE655680:UYE655682 VIA655680:VIA655682 VRW655680:VRW655682 WBS655680:WBS655682 WLO655680:WLO655682 WVK655680:WVK655682 D721216:D721218 IY721216:IY721218 SU721216:SU721218 ACQ721216:ACQ721218 AMM721216:AMM721218 AWI721216:AWI721218 BGE721216:BGE721218 BQA721216:BQA721218 BZW721216:BZW721218 CJS721216:CJS721218 CTO721216:CTO721218 DDK721216:DDK721218 DNG721216:DNG721218 DXC721216:DXC721218 EGY721216:EGY721218 EQU721216:EQU721218 FAQ721216:FAQ721218 FKM721216:FKM721218 FUI721216:FUI721218 GEE721216:GEE721218 GOA721216:GOA721218 GXW721216:GXW721218 HHS721216:HHS721218 HRO721216:HRO721218 IBK721216:IBK721218 ILG721216:ILG721218 IVC721216:IVC721218 JEY721216:JEY721218 JOU721216:JOU721218 JYQ721216:JYQ721218 KIM721216:KIM721218 KSI721216:KSI721218 LCE721216:LCE721218 LMA721216:LMA721218 LVW721216:LVW721218 MFS721216:MFS721218 MPO721216:MPO721218 MZK721216:MZK721218 NJG721216:NJG721218 NTC721216:NTC721218 OCY721216:OCY721218 OMU721216:OMU721218 OWQ721216:OWQ721218 PGM721216:PGM721218 PQI721216:PQI721218 QAE721216:QAE721218 QKA721216:QKA721218 QTW721216:QTW721218 RDS721216:RDS721218 RNO721216:RNO721218 RXK721216:RXK721218 SHG721216:SHG721218 SRC721216:SRC721218 TAY721216:TAY721218 TKU721216:TKU721218 TUQ721216:TUQ721218 UEM721216:UEM721218 UOI721216:UOI721218 UYE721216:UYE721218 VIA721216:VIA721218 VRW721216:VRW721218 WBS721216:WBS721218 WLO721216:WLO721218 WVK721216:WVK721218 D786752:D786754 IY786752:IY786754 SU786752:SU786754 ACQ786752:ACQ786754 AMM786752:AMM786754 AWI786752:AWI786754 BGE786752:BGE786754 BQA786752:BQA786754 BZW786752:BZW786754 CJS786752:CJS786754 CTO786752:CTO786754 DDK786752:DDK786754 DNG786752:DNG786754 DXC786752:DXC786754 EGY786752:EGY786754 EQU786752:EQU786754 FAQ786752:FAQ786754 FKM786752:FKM786754 FUI786752:FUI786754 GEE786752:GEE786754 GOA786752:GOA786754 GXW786752:GXW786754 HHS786752:HHS786754 HRO786752:HRO786754 IBK786752:IBK786754 ILG786752:ILG786754 IVC786752:IVC786754 JEY786752:JEY786754 JOU786752:JOU786754 JYQ786752:JYQ786754 KIM786752:KIM786754 KSI786752:KSI786754 LCE786752:LCE786754 LMA786752:LMA786754 LVW786752:LVW786754 MFS786752:MFS786754 MPO786752:MPO786754 MZK786752:MZK786754 NJG786752:NJG786754 NTC786752:NTC786754 OCY786752:OCY786754 OMU786752:OMU786754 OWQ786752:OWQ786754 PGM786752:PGM786754 PQI786752:PQI786754 QAE786752:QAE786754 QKA786752:QKA786754 QTW786752:QTW786754 RDS786752:RDS786754 RNO786752:RNO786754 RXK786752:RXK786754 SHG786752:SHG786754 SRC786752:SRC786754 TAY786752:TAY786754 TKU786752:TKU786754 TUQ786752:TUQ786754 UEM786752:UEM786754 UOI786752:UOI786754 UYE786752:UYE786754 VIA786752:VIA786754 VRW786752:VRW786754 WBS786752:WBS786754 WLO786752:WLO786754 WVK786752:WVK786754 D852288:D852290 IY852288:IY852290 SU852288:SU852290 ACQ852288:ACQ852290 AMM852288:AMM852290 AWI852288:AWI852290 BGE852288:BGE852290 BQA852288:BQA852290 BZW852288:BZW852290 CJS852288:CJS852290 CTO852288:CTO852290 DDK852288:DDK852290 DNG852288:DNG852290 DXC852288:DXC852290 EGY852288:EGY852290 EQU852288:EQU852290 FAQ852288:FAQ852290 FKM852288:FKM852290 FUI852288:FUI852290 GEE852288:GEE852290 GOA852288:GOA852290 GXW852288:GXW852290 HHS852288:HHS852290 HRO852288:HRO852290 IBK852288:IBK852290 ILG852288:ILG852290 IVC852288:IVC852290 JEY852288:JEY852290 JOU852288:JOU852290 JYQ852288:JYQ852290 KIM852288:KIM852290 KSI852288:KSI852290 LCE852288:LCE852290 LMA852288:LMA852290 LVW852288:LVW852290 MFS852288:MFS852290 MPO852288:MPO852290 MZK852288:MZK852290 NJG852288:NJG852290 NTC852288:NTC852290 OCY852288:OCY852290 OMU852288:OMU852290 OWQ852288:OWQ852290 PGM852288:PGM852290 PQI852288:PQI852290 QAE852288:QAE852290 QKA852288:QKA852290 QTW852288:QTW852290 RDS852288:RDS852290 RNO852288:RNO852290 RXK852288:RXK852290 SHG852288:SHG852290 SRC852288:SRC852290 TAY852288:TAY852290 TKU852288:TKU852290 TUQ852288:TUQ852290 UEM852288:UEM852290 UOI852288:UOI852290 UYE852288:UYE852290 VIA852288:VIA852290 VRW852288:VRW852290 WBS852288:WBS852290 WLO852288:WLO852290 WVK852288:WVK852290 D917824:D917826 IY917824:IY917826 SU917824:SU917826 ACQ917824:ACQ917826 AMM917824:AMM917826 AWI917824:AWI917826 BGE917824:BGE917826 BQA917824:BQA917826 BZW917824:BZW917826 CJS917824:CJS917826 CTO917824:CTO917826 DDK917824:DDK917826 DNG917824:DNG917826 DXC917824:DXC917826 EGY917824:EGY917826 EQU917824:EQU917826 FAQ917824:FAQ917826 FKM917824:FKM917826 FUI917824:FUI917826 GEE917824:GEE917826 GOA917824:GOA917826 GXW917824:GXW917826 HHS917824:HHS917826 HRO917824:HRO917826 IBK917824:IBK917826 ILG917824:ILG917826 IVC917824:IVC917826 JEY917824:JEY917826 JOU917824:JOU917826 JYQ917824:JYQ917826 KIM917824:KIM917826 KSI917824:KSI917826 LCE917824:LCE917826 LMA917824:LMA917826 LVW917824:LVW917826 MFS917824:MFS917826 MPO917824:MPO917826 MZK917824:MZK917826 NJG917824:NJG917826 NTC917824:NTC917826 OCY917824:OCY917826 OMU917824:OMU917826 OWQ917824:OWQ917826 PGM917824:PGM917826 PQI917824:PQI917826 QAE917824:QAE917826 QKA917824:QKA917826 QTW917824:QTW917826 RDS917824:RDS917826 RNO917824:RNO917826 RXK917824:RXK917826 SHG917824:SHG917826 SRC917824:SRC917826 TAY917824:TAY917826 TKU917824:TKU917826 TUQ917824:TUQ917826 UEM917824:UEM917826 UOI917824:UOI917826 UYE917824:UYE917826 VIA917824:VIA917826 VRW917824:VRW917826 WBS917824:WBS917826 WLO917824:WLO917826 WVK917824:WVK917826 D983360:D983362 IY983360:IY983362 SU983360:SU983362 ACQ983360:ACQ983362 AMM983360:AMM983362 AWI983360:AWI983362 BGE983360:BGE983362 BQA983360:BQA983362 BZW983360:BZW983362 CJS983360:CJS983362 CTO983360:CTO983362 DDK983360:DDK983362 DNG983360:DNG983362 DXC983360:DXC983362 EGY983360:EGY983362 EQU983360:EQU983362 FAQ983360:FAQ983362 FKM983360:FKM983362 FUI983360:FUI983362 GEE983360:GEE983362 GOA983360:GOA983362 GXW983360:GXW983362 HHS983360:HHS983362 HRO983360:HRO983362 IBK983360:IBK983362 ILG983360:ILG983362 IVC983360:IVC983362 JEY983360:JEY983362 JOU983360:JOU983362 JYQ983360:JYQ983362 KIM983360:KIM983362 KSI983360:KSI983362 LCE983360:LCE983362 LMA983360:LMA983362 LVW983360:LVW983362 MFS983360:MFS983362 MPO983360:MPO983362 MZK983360:MZK983362 NJG983360:NJG983362 NTC983360:NTC983362 OCY983360:OCY983362 OMU983360:OMU983362 OWQ983360:OWQ983362 PGM983360:PGM983362 PQI983360:PQI983362 QAE983360:QAE983362 QKA983360:QKA983362 QTW983360:QTW983362 RDS983360:RDS983362 RNO983360:RNO983362 RXK983360:RXK983362 SHG983360:SHG983362 SRC983360:SRC983362 TAY983360:TAY983362 TKU983360:TKU983362 TUQ983360:TUQ983362 UEM983360:UEM983362 UOI983360:UOI983362 UYE983360:UYE983362 VIA983360:VIA983362 VRW983360:VRW983362 WBS983360:WBS983362 WLO983360:WLO983362 WVK983360:WVK983362 D65865 IY65865 SU65865 ACQ65865 AMM65865 AWI65865 BGE65865 BQA65865 BZW65865 CJS65865 CTO65865 DDK65865 DNG65865 DXC65865 EGY65865 EQU65865 FAQ65865 FKM65865 FUI65865 GEE65865 GOA65865 GXW65865 HHS65865 HRO65865 IBK65865 ILG65865 IVC65865 JEY65865 JOU65865 JYQ65865 KIM65865 KSI65865 LCE65865 LMA65865 LVW65865 MFS65865 MPO65865 MZK65865 NJG65865 NTC65865 OCY65865 OMU65865 OWQ65865 PGM65865 PQI65865 QAE65865 QKA65865 QTW65865 RDS65865 RNO65865 RXK65865 SHG65865 SRC65865 TAY65865 TKU65865 TUQ65865 UEM65865 UOI65865 UYE65865 VIA65865 VRW65865 WBS65865 WLO65865 WVK65865 D131401 IY131401 SU131401 ACQ131401 AMM131401 AWI131401 BGE131401 BQA131401 BZW131401 CJS131401 CTO131401 DDK131401 DNG131401 DXC131401 EGY131401 EQU131401 FAQ131401 FKM131401 FUI131401 GEE131401 GOA131401 GXW131401 HHS131401 HRO131401 IBK131401 ILG131401 IVC131401 JEY131401 JOU131401 JYQ131401 KIM131401 KSI131401 LCE131401 LMA131401 LVW131401 MFS131401 MPO131401 MZK131401 NJG131401 NTC131401 OCY131401 OMU131401 OWQ131401 PGM131401 PQI131401 QAE131401 QKA131401 QTW131401 RDS131401 RNO131401 RXK131401 SHG131401 SRC131401 TAY131401 TKU131401 TUQ131401 UEM131401 UOI131401 UYE131401 VIA131401 VRW131401 WBS131401 WLO131401 WVK131401 D196937 IY196937 SU196937 ACQ196937 AMM196937 AWI196937 BGE196937 BQA196937 BZW196937 CJS196937 CTO196937 DDK196937 DNG196937 DXC196937 EGY196937 EQU196937 FAQ196937 FKM196937 FUI196937 GEE196937 GOA196937 GXW196937 HHS196937 HRO196937 IBK196937 ILG196937 IVC196937 JEY196937 JOU196937 JYQ196937 KIM196937 KSI196937 LCE196937 LMA196937 LVW196937 MFS196937 MPO196937 MZK196937 NJG196937 NTC196937 OCY196937 OMU196937 OWQ196937 PGM196937 PQI196937 QAE196937 QKA196937 QTW196937 RDS196937 RNO196937 RXK196937 SHG196937 SRC196937 TAY196937 TKU196937 TUQ196937 UEM196937 UOI196937 UYE196937 VIA196937 VRW196937 WBS196937 WLO196937 WVK196937 D262473 IY262473 SU262473 ACQ262473 AMM262473 AWI262473 BGE262473 BQA262473 BZW262473 CJS262473 CTO262473 DDK262473 DNG262473 DXC262473 EGY262473 EQU262473 FAQ262473 FKM262473 FUI262473 GEE262473 GOA262473 GXW262473 HHS262473 HRO262473 IBK262473 ILG262473 IVC262473 JEY262473 JOU262473 JYQ262473 KIM262473 KSI262473 LCE262473 LMA262473 LVW262473 MFS262473 MPO262473 MZK262473 NJG262473 NTC262473 OCY262473 OMU262473 OWQ262473 PGM262473 PQI262473 QAE262473 QKA262473 QTW262473 RDS262473 RNO262473 RXK262473 SHG262473 SRC262473 TAY262473 TKU262473 TUQ262473 UEM262473 UOI262473 UYE262473 VIA262473 VRW262473 WBS262473 WLO262473 WVK262473 D328009 IY328009 SU328009 ACQ328009 AMM328009 AWI328009 BGE328009 BQA328009 BZW328009 CJS328009 CTO328009 DDK328009 DNG328009 DXC328009 EGY328009 EQU328009 FAQ328009 FKM328009 FUI328009 GEE328009 GOA328009 GXW328009 HHS328009 HRO328009 IBK328009 ILG328009 IVC328009 JEY328009 JOU328009 JYQ328009 KIM328009 KSI328009 LCE328009 LMA328009 LVW328009 MFS328009 MPO328009 MZK328009 NJG328009 NTC328009 OCY328009 OMU328009 OWQ328009 PGM328009 PQI328009 QAE328009 QKA328009 QTW328009 RDS328009 RNO328009 RXK328009 SHG328009 SRC328009 TAY328009 TKU328009 TUQ328009 UEM328009 UOI328009 UYE328009 VIA328009 VRW328009 WBS328009 WLO328009 WVK328009 D393545 IY393545 SU393545 ACQ393545 AMM393545 AWI393545 BGE393545 BQA393545 BZW393545 CJS393545 CTO393545 DDK393545 DNG393545 DXC393545 EGY393545 EQU393545 FAQ393545 FKM393545 FUI393545 GEE393545 GOA393545 GXW393545 HHS393545 HRO393545 IBK393545 ILG393545 IVC393545 JEY393545 JOU393545 JYQ393545 KIM393545 KSI393545 LCE393545 LMA393545 LVW393545 MFS393545 MPO393545 MZK393545 NJG393545 NTC393545 OCY393545 OMU393545 OWQ393545 PGM393545 PQI393545 QAE393545 QKA393545 QTW393545 RDS393545 RNO393545 RXK393545 SHG393545 SRC393545 TAY393545 TKU393545 TUQ393545 UEM393545 UOI393545 UYE393545 VIA393545 VRW393545 WBS393545 WLO393545 WVK393545 D459081 IY459081 SU459081 ACQ459081 AMM459081 AWI459081 BGE459081 BQA459081 BZW459081 CJS459081 CTO459081 DDK459081 DNG459081 DXC459081 EGY459081 EQU459081 FAQ459081 FKM459081 FUI459081 GEE459081 GOA459081 GXW459081 HHS459081 HRO459081 IBK459081 ILG459081 IVC459081 JEY459081 JOU459081 JYQ459081 KIM459081 KSI459081 LCE459081 LMA459081 LVW459081 MFS459081 MPO459081 MZK459081 NJG459081 NTC459081 OCY459081 OMU459081 OWQ459081 PGM459081 PQI459081 QAE459081 QKA459081 QTW459081 RDS459081 RNO459081 RXK459081 SHG459081 SRC459081 TAY459081 TKU459081 TUQ459081 UEM459081 UOI459081 UYE459081 VIA459081 VRW459081 WBS459081 WLO459081 WVK459081 D524617 IY524617 SU524617 ACQ524617 AMM524617 AWI524617 BGE524617 BQA524617 BZW524617 CJS524617 CTO524617 DDK524617 DNG524617 DXC524617 EGY524617 EQU524617 FAQ524617 FKM524617 FUI524617 GEE524617 GOA524617 GXW524617 HHS524617 HRO524617 IBK524617 ILG524617 IVC524617 JEY524617 JOU524617 JYQ524617 KIM524617 KSI524617 LCE524617 LMA524617 LVW524617 MFS524617 MPO524617 MZK524617 NJG524617 NTC524617 OCY524617 OMU524617 OWQ524617 PGM524617 PQI524617 QAE524617 QKA524617 QTW524617 RDS524617 RNO524617 RXK524617 SHG524617 SRC524617 TAY524617 TKU524617 TUQ524617 UEM524617 UOI524617 UYE524617 VIA524617 VRW524617 WBS524617 WLO524617 WVK524617 D590153 IY590153 SU590153 ACQ590153 AMM590153 AWI590153 BGE590153 BQA590153 BZW590153 CJS590153 CTO590153 DDK590153 DNG590153 DXC590153 EGY590153 EQU590153 FAQ590153 FKM590153 FUI590153 GEE590153 GOA590153 GXW590153 HHS590153 HRO590153 IBK590153 ILG590153 IVC590153 JEY590153 JOU590153 JYQ590153 KIM590153 KSI590153 LCE590153 LMA590153 LVW590153 MFS590153 MPO590153 MZK590153 NJG590153 NTC590153 OCY590153 OMU590153 OWQ590153 PGM590153 PQI590153 QAE590153 QKA590153 QTW590153 RDS590153 RNO590153 RXK590153 SHG590153 SRC590153 TAY590153 TKU590153 TUQ590153 UEM590153 UOI590153 UYE590153 VIA590153 VRW590153 WBS590153 WLO590153 WVK590153 D655689 IY655689 SU655689 ACQ655689 AMM655689 AWI655689 BGE655689 BQA655689 BZW655689 CJS655689 CTO655689 DDK655689 DNG655689 DXC655689 EGY655689 EQU655689 FAQ655689 FKM655689 FUI655689 GEE655689 GOA655689 GXW655689 HHS655689 HRO655689 IBK655689 ILG655689 IVC655689 JEY655689 JOU655689 JYQ655689 KIM655689 KSI655689 LCE655689 LMA655689 LVW655689 MFS655689 MPO655689 MZK655689 NJG655689 NTC655689 OCY655689 OMU655689 OWQ655689 PGM655689 PQI655689 QAE655689 QKA655689 QTW655689 RDS655689 RNO655689 RXK655689 SHG655689 SRC655689 TAY655689 TKU655689 TUQ655689 UEM655689 UOI655689 UYE655689 VIA655689 VRW655689 WBS655689 WLO655689 WVK655689 D721225 IY721225 SU721225 ACQ721225 AMM721225 AWI721225 BGE721225 BQA721225 BZW721225 CJS721225 CTO721225 DDK721225 DNG721225 DXC721225 EGY721225 EQU721225 FAQ721225 FKM721225 FUI721225 GEE721225 GOA721225 GXW721225 HHS721225 HRO721225 IBK721225 ILG721225 IVC721225 JEY721225 JOU721225 JYQ721225 KIM721225 KSI721225 LCE721225 LMA721225 LVW721225 MFS721225 MPO721225 MZK721225 NJG721225 NTC721225 OCY721225 OMU721225 OWQ721225 PGM721225 PQI721225 QAE721225 QKA721225 QTW721225 RDS721225 RNO721225 RXK721225 SHG721225 SRC721225 TAY721225 TKU721225 TUQ721225 UEM721225 UOI721225 UYE721225 VIA721225 VRW721225 WBS721225 WLO721225 WVK721225 D786761 IY786761 SU786761 ACQ786761 AMM786761 AWI786761 BGE786761 BQA786761 BZW786761 CJS786761 CTO786761 DDK786761 DNG786761 DXC786761 EGY786761 EQU786761 FAQ786761 FKM786761 FUI786761 GEE786761 GOA786761 GXW786761 HHS786761 HRO786761 IBK786761 ILG786761 IVC786761 JEY786761 JOU786761 JYQ786761 KIM786761 KSI786761 LCE786761 LMA786761 LVW786761 MFS786761 MPO786761 MZK786761 NJG786761 NTC786761 OCY786761 OMU786761 OWQ786761 PGM786761 PQI786761 QAE786761 QKA786761 QTW786761 RDS786761 RNO786761 RXK786761 SHG786761 SRC786761 TAY786761 TKU786761 TUQ786761 UEM786761 UOI786761 UYE786761 VIA786761 VRW786761 WBS786761 WLO786761 WVK786761 D852297 IY852297 SU852297 ACQ852297 AMM852297 AWI852297 BGE852297 BQA852297 BZW852297 CJS852297 CTO852297 DDK852297 DNG852297 DXC852297 EGY852297 EQU852297 FAQ852297 FKM852297 FUI852297 GEE852297 GOA852297 GXW852297 HHS852297 HRO852297 IBK852297 ILG852297 IVC852297 JEY852297 JOU852297 JYQ852297 KIM852297 KSI852297 LCE852297 LMA852297 LVW852297 MFS852297 MPO852297 MZK852297 NJG852297 NTC852297 OCY852297 OMU852297 OWQ852297 PGM852297 PQI852297 QAE852297 QKA852297 QTW852297 RDS852297 RNO852297 RXK852297 SHG852297 SRC852297 TAY852297 TKU852297 TUQ852297 UEM852297 UOI852297 UYE852297 VIA852297 VRW852297 WBS852297 WLO852297 WVK852297 D917833 IY917833 SU917833 ACQ917833 AMM917833 AWI917833 BGE917833 BQA917833 BZW917833 CJS917833 CTO917833 DDK917833 DNG917833 DXC917833 EGY917833 EQU917833 FAQ917833 FKM917833 FUI917833 GEE917833 GOA917833 GXW917833 HHS917833 HRO917833 IBK917833 ILG917833 IVC917833 JEY917833 JOU917833 JYQ917833 KIM917833 KSI917833 LCE917833 LMA917833 LVW917833 MFS917833 MPO917833 MZK917833 NJG917833 NTC917833 OCY917833 OMU917833 OWQ917833 PGM917833 PQI917833 QAE917833 QKA917833 QTW917833 RDS917833 RNO917833 RXK917833 SHG917833 SRC917833 TAY917833 TKU917833 TUQ917833 UEM917833 UOI917833 UYE917833 VIA917833 VRW917833 WBS917833 WLO917833 WVK917833 D983369 IY983369 SU983369 ACQ983369 AMM983369 AWI983369 BGE983369 BQA983369 BZW983369 CJS983369 CTO983369 DDK983369 DNG983369 DXC983369 EGY983369 EQU983369 FAQ983369 FKM983369 FUI983369 GEE983369 GOA983369 GXW983369 HHS983369 HRO983369 IBK983369 ILG983369 IVC983369 JEY983369 JOU983369 JYQ983369 KIM983369 KSI983369 LCE983369 LMA983369 LVW983369 MFS983369 MPO983369 MZK983369 NJG983369 NTC983369 OCY983369 OMU983369 OWQ983369 PGM983369 PQI983369 QAE983369 QKA983369 QTW983369 RDS983369 RNO983369 RXK983369 SHG983369 SRC983369 TAY983369 TKU983369 TUQ983369 UEM983369 UOI983369 UYE983369 VIA983369 VRW983369 WBS983369 WLO983369 WVK983369"/>
  </dataValidations>
  <printOptions horizontalCentered="1"/>
  <pageMargins left="0.11811023622047245" right="0.70866141732283472" top="0.74803149606299213" bottom="0.15748031496062992" header="0.31496062992125984" footer="0.31496062992125984"/>
  <pageSetup scale="50" fitToHeight="0" orientation="landscape" r:id="rId1"/>
  <rowBreaks count="10" manualBreakCount="10">
    <brk id="82" max="11" man="1"/>
    <brk id="157" max="11" man="1"/>
    <brk id="223" max="11" man="1"/>
    <brk id="307" max="11" man="1"/>
    <brk id="383" max="11" man="1"/>
    <brk id="416" max="11" man="1"/>
    <brk id="480" max="11" man="1"/>
    <brk id="536" max="11" man="1"/>
    <brk id="564" max="11" man="1"/>
    <brk id="6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NOTAS1</vt:lpstr>
      <vt:lpstr>NOTAS1!Área_de_impresión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ESPINOZA CUELLAR BERTHA</dc:creator>
  <cp:lastModifiedBy>ESPINOZA CUELLAR BERTHA</cp:lastModifiedBy>
  <cp:lastPrinted>2022-04-28T23:59:22Z</cp:lastPrinted>
  <dcterms:created xsi:type="dcterms:W3CDTF">2022-04-28T19:56:50Z</dcterms:created>
  <dcterms:modified xsi:type="dcterms:W3CDTF">2022-04-28T23:59:39Z</dcterms:modified>
</cp:coreProperties>
</file>