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EY CONTABLE\TERCER TRIMESTRE\"/>
    </mc:Choice>
  </mc:AlternateContent>
  <xr:revisionPtr revIDLastSave="0" documentId="8_{051E107F-98EB-4046-96E8-ECDC984E5CF6}" xr6:coauthVersionLast="36" xr6:coauthVersionMax="36" xr10:uidLastSave="{00000000-0000-0000-0000-000000000000}"/>
  <bookViews>
    <workbookView xWindow="0" yWindow="0" windowWidth="28800" windowHeight="11325" xr2:uid="{787CBB8F-931B-45E7-B9BD-B5B7FCD5FA5C}"/>
  </bookViews>
  <sheets>
    <sheet name="IR" sheetId="1" r:id="rId1"/>
  </sheets>
  <definedNames>
    <definedName name="_xlnm.Print_Titles" localSheetId="0">IR!$1:$5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1" i="1" l="1"/>
  <c r="I121" i="1"/>
  <c r="H121" i="1"/>
  <c r="H120" i="1" s="1"/>
  <c r="H119" i="1" s="1"/>
  <c r="G121" i="1"/>
  <c r="F121" i="1"/>
  <c r="J120" i="1"/>
  <c r="I120" i="1"/>
  <c r="I119" i="1" s="1"/>
  <c r="G120" i="1"/>
  <c r="F120" i="1"/>
  <c r="J119" i="1"/>
  <c r="G119" i="1"/>
  <c r="F119" i="1"/>
  <c r="J116" i="1"/>
  <c r="I116" i="1"/>
  <c r="H116" i="1"/>
  <c r="G116" i="1"/>
  <c r="G115" i="1" s="1"/>
  <c r="G114" i="1" s="1"/>
  <c r="F116" i="1"/>
  <c r="J115" i="1"/>
  <c r="I115" i="1"/>
  <c r="H115" i="1"/>
  <c r="H114" i="1" s="1"/>
  <c r="F115" i="1"/>
  <c r="J114" i="1"/>
  <c r="I114" i="1"/>
  <c r="F114" i="1"/>
  <c r="J112" i="1"/>
  <c r="J111" i="1" s="1"/>
  <c r="J110" i="1" s="1"/>
  <c r="I112" i="1"/>
  <c r="H112" i="1"/>
  <c r="G112" i="1"/>
  <c r="F112" i="1"/>
  <c r="F111" i="1" s="1"/>
  <c r="F110" i="1" s="1"/>
  <c r="I111" i="1"/>
  <c r="H111" i="1"/>
  <c r="G111" i="1"/>
  <c r="G110" i="1" s="1"/>
  <c r="I110" i="1"/>
  <c r="H110" i="1"/>
  <c r="J102" i="1"/>
  <c r="I102" i="1"/>
  <c r="I101" i="1" s="1"/>
  <c r="I100" i="1" s="1"/>
  <c r="H102" i="1"/>
  <c r="G102" i="1"/>
  <c r="F102" i="1"/>
  <c r="J101" i="1"/>
  <c r="J100" i="1" s="1"/>
  <c r="H101" i="1"/>
  <c r="G101" i="1"/>
  <c r="F101" i="1"/>
  <c r="F100" i="1" s="1"/>
  <c r="H100" i="1"/>
  <c r="G100" i="1"/>
  <c r="J98" i="1"/>
  <c r="I98" i="1"/>
  <c r="H98" i="1"/>
  <c r="H97" i="1" s="1"/>
  <c r="H96" i="1" s="1"/>
  <c r="G98" i="1"/>
  <c r="F98" i="1"/>
  <c r="J97" i="1"/>
  <c r="I97" i="1"/>
  <c r="I96" i="1" s="1"/>
  <c r="G97" i="1"/>
  <c r="F97" i="1"/>
  <c r="J96" i="1"/>
  <c r="G96" i="1"/>
  <c r="F96" i="1"/>
  <c r="J87" i="1"/>
  <c r="I87" i="1"/>
  <c r="H87" i="1"/>
  <c r="G87" i="1"/>
  <c r="G86" i="1" s="1"/>
  <c r="G85" i="1" s="1"/>
  <c r="F87" i="1"/>
  <c r="J86" i="1"/>
  <c r="I86" i="1"/>
  <c r="H86" i="1"/>
  <c r="H85" i="1" s="1"/>
  <c r="F86" i="1"/>
  <c r="J85" i="1"/>
  <c r="I85" i="1"/>
  <c r="F85" i="1"/>
  <c r="J82" i="1"/>
  <c r="J81" i="1" s="1"/>
  <c r="J80" i="1" s="1"/>
  <c r="I82" i="1"/>
  <c r="H82" i="1"/>
  <c r="G82" i="1"/>
  <c r="F82" i="1"/>
  <c r="F81" i="1" s="1"/>
  <c r="F80" i="1" s="1"/>
  <c r="I81" i="1"/>
  <c r="H81" i="1"/>
  <c r="G81" i="1"/>
  <c r="G80" i="1" s="1"/>
  <c r="I80" i="1"/>
  <c r="H80" i="1"/>
  <c r="J77" i="1"/>
  <c r="I77" i="1"/>
  <c r="I76" i="1" s="1"/>
  <c r="I75" i="1" s="1"/>
  <c r="H77" i="1"/>
  <c r="G77" i="1"/>
  <c r="F77" i="1"/>
  <c r="J76" i="1"/>
  <c r="J75" i="1" s="1"/>
  <c r="H76" i="1"/>
  <c r="G76" i="1"/>
  <c r="F76" i="1"/>
  <c r="F75" i="1" s="1"/>
  <c r="H75" i="1"/>
  <c r="G75" i="1"/>
  <c r="J72" i="1"/>
  <c r="I72" i="1"/>
  <c r="H72" i="1"/>
  <c r="H71" i="1" s="1"/>
  <c r="H70" i="1" s="1"/>
  <c r="G72" i="1"/>
  <c r="F72" i="1"/>
  <c r="J71" i="1"/>
  <c r="I71" i="1"/>
  <c r="I70" i="1" s="1"/>
  <c r="G71" i="1"/>
  <c r="F71" i="1"/>
  <c r="J70" i="1"/>
  <c r="G70" i="1"/>
  <c r="F70" i="1"/>
  <c r="J68" i="1"/>
  <c r="I68" i="1"/>
  <c r="H68" i="1"/>
  <c r="G68" i="1"/>
  <c r="G67" i="1" s="1"/>
  <c r="G66" i="1" s="1"/>
  <c r="F68" i="1"/>
  <c r="J67" i="1"/>
  <c r="I67" i="1"/>
  <c r="H67" i="1"/>
  <c r="H66" i="1" s="1"/>
  <c r="F67" i="1"/>
  <c r="J66" i="1"/>
  <c r="I66" i="1"/>
  <c r="F66" i="1"/>
  <c r="J64" i="1"/>
  <c r="J63" i="1" s="1"/>
  <c r="J62" i="1" s="1"/>
  <c r="I64" i="1"/>
  <c r="H64" i="1"/>
  <c r="G64" i="1"/>
  <c r="F64" i="1"/>
  <c r="F63" i="1" s="1"/>
  <c r="F62" i="1" s="1"/>
  <c r="I63" i="1"/>
  <c r="H63" i="1"/>
  <c r="G63" i="1"/>
  <c r="G62" i="1" s="1"/>
  <c r="I62" i="1"/>
  <c r="H62" i="1"/>
  <c r="J58" i="1"/>
  <c r="I58" i="1"/>
  <c r="I57" i="1" s="1"/>
  <c r="I56" i="1" s="1"/>
  <c r="H58" i="1"/>
  <c r="G58" i="1"/>
  <c r="F58" i="1"/>
  <c r="J57" i="1"/>
  <c r="J56" i="1" s="1"/>
  <c r="H57" i="1"/>
  <c r="G57" i="1"/>
  <c r="F57" i="1"/>
  <c r="F56" i="1" s="1"/>
  <c r="H56" i="1"/>
  <c r="G56" i="1"/>
  <c r="J45" i="1"/>
  <c r="I45" i="1"/>
  <c r="H45" i="1"/>
  <c r="H44" i="1" s="1"/>
  <c r="H43" i="1" s="1"/>
  <c r="G45" i="1"/>
  <c r="F45" i="1"/>
  <c r="J44" i="1"/>
  <c r="I44" i="1"/>
  <c r="I43" i="1" s="1"/>
  <c r="G44" i="1"/>
  <c r="F44" i="1"/>
  <c r="J43" i="1"/>
  <c r="G43" i="1"/>
  <c r="F43" i="1"/>
  <c r="J41" i="1"/>
  <c r="I41" i="1"/>
  <c r="H41" i="1"/>
  <c r="G41" i="1"/>
  <c r="G40" i="1" s="1"/>
  <c r="G39" i="1" s="1"/>
  <c r="F41" i="1"/>
  <c r="J40" i="1"/>
  <c r="I40" i="1"/>
  <c r="H40" i="1"/>
  <c r="H39" i="1" s="1"/>
  <c r="F40" i="1"/>
  <c r="J39" i="1"/>
  <c r="I39" i="1"/>
  <c r="F39" i="1"/>
  <c r="J29" i="1"/>
  <c r="J28" i="1" s="1"/>
  <c r="J27" i="1" s="1"/>
  <c r="I29" i="1"/>
  <c r="H29" i="1"/>
  <c r="G29" i="1"/>
  <c r="F29" i="1"/>
  <c r="F28" i="1" s="1"/>
  <c r="F27" i="1" s="1"/>
  <c r="I28" i="1"/>
  <c r="H28" i="1"/>
  <c r="G28" i="1"/>
  <c r="G27" i="1" s="1"/>
  <c r="I27" i="1"/>
  <c r="H27" i="1"/>
  <c r="J25" i="1"/>
  <c r="I25" i="1"/>
  <c r="I24" i="1" s="1"/>
  <c r="I23" i="1" s="1"/>
  <c r="H25" i="1"/>
  <c r="G25" i="1"/>
  <c r="F25" i="1"/>
  <c r="J24" i="1"/>
  <c r="J23" i="1" s="1"/>
  <c r="H24" i="1"/>
  <c r="G24" i="1"/>
  <c r="F24" i="1"/>
  <c r="F23" i="1" s="1"/>
  <c r="H23" i="1"/>
  <c r="G23" i="1"/>
  <c r="J21" i="1"/>
  <c r="I21" i="1"/>
  <c r="H21" i="1"/>
  <c r="H20" i="1" s="1"/>
  <c r="H19" i="1" s="1"/>
  <c r="G21" i="1"/>
  <c r="F21" i="1"/>
  <c r="J20" i="1"/>
  <c r="I20" i="1"/>
  <c r="I19" i="1" s="1"/>
  <c r="G20" i="1"/>
  <c r="F20" i="1"/>
  <c r="J19" i="1"/>
  <c r="G19" i="1"/>
  <c r="F19" i="1"/>
  <c r="J17" i="1"/>
  <c r="I17" i="1"/>
  <c r="H17" i="1"/>
  <c r="G17" i="1"/>
  <c r="G16" i="1" s="1"/>
  <c r="G15" i="1" s="1"/>
  <c r="F17" i="1"/>
  <c r="J16" i="1"/>
  <c r="I16" i="1"/>
  <c r="H16" i="1"/>
  <c r="H15" i="1" s="1"/>
  <c r="F16" i="1"/>
  <c r="J15" i="1"/>
  <c r="I15" i="1"/>
  <c r="F15" i="1"/>
  <c r="J12" i="1"/>
  <c r="J11" i="1" s="1"/>
  <c r="J10" i="1" s="1"/>
  <c r="I12" i="1"/>
  <c r="H12" i="1"/>
  <c r="G12" i="1"/>
  <c r="F12" i="1"/>
  <c r="F11" i="1" s="1"/>
  <c r="F10" i="1" s="1"/>
  <c r="I11" i="1"/>
  <c r="H11" i="1"/>
  <c r="G11" i="1"/>
  <c r="G10" i="1" s="1"/>
  <c r="I10" i="1"/>
  <c r="H10" i="1"/>
  <c r="J8" i="1"/>
  <c r="I8" i="1"/>
  <c r="I7" i="1" s="1"/>
  <c r="I6" i="1" s="1"/>
  <c r="I124" i="1" s="1"/>
  <c r="H8" i="1"/>
  <c r="G8" i="1"/>
  <c r="F8" i="1"/>
  <c r="J7" i="1"/>
  <c r="J6" i="1" s="1"/>
  <c r="J124" i="1" s="1"/>
  <c r="H7" i="1"/>
  <c r="G7" i="1"/>
  <c r="F7" i="1"/>
  <c r="F6" i="1" s="1"/>
  <c r="H6" i="1"/>
  <c r="H124" i="1" s="1"/>
  <c r="G6" i="1"/>
  <c r="F124" i="1" l="1"/>
  <c r="G124" i="1"/>
</calcChain>
</file>

<file path=xl/sharedStrings.xml><?xml version="1.0" encoding="utf-8"?>
<sst xmlns="http://schemas.openxmlformats.org/spreadsheetml/2006/main" count="501" uniqueCount="184">
  <si>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</si>
  <si>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</si>
  <si>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</si>
  <si>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</si>
  <si>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</si>
  <si>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</si>
  <si>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</si>
  <si>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</si>
  <si>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</si>
  <si>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</si>
  <si>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</si>
  <si>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</si>
  <si>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</si>
  <si>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</si>
  <si>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</si>
  <si>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</si>
  <si>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</si>
  <si>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</si>
  <si>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</si>
  <si>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</si>
  <si>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</si>
  <si>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</si>
  <si>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</si>
  <si>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</si>
  <si>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</si>
  <si>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</si>
  <si>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</si>
  <si>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</si>
  <si>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P</t>
  </si>
  <si>
    <t>P005</t>
  </si>
  <si>
    <t>Gestión de centros escolares de Educación Media Superior y Superior</t>
  </si>
  <si>
    <t>Desarrollo Social</t>
  </si>
  <si>
    <t>SABES</t>
  </si>
  <si>
    <t>SI</t>
  </si>
  <si>
    <t>FIN</t>
  </si>
  <si>
    <t>P005.F1: CONTRIBUIR A QUE LA POBLACIÓN TENGA ACCESO EQUITATIVO A PROCESOS FORMATIVOS DE CALIDAD, CON PERTINENCIA E INTEGRALIDAD, COMO BASE DEL DESARROLLO DE LA PERSONA EN LIBERTAD, MEDIANTE LA GESTIÓN ADECUADA DE CENTROS ESCOLARES DE EDUCACIÓN MEDIA SUPERIOR Y SUPERIOR.</t>
  </si>
  <si>
    <t xml:space="preserve">ID: 15006 - Porcentaje de personal administrativo de mandos medios del nivel medio superior que cuentan con la capacitación y/o formación de la norma ISO 21001 </t>
  </si>
  <si>
    <t>Componente</t>
  </si>
  <si>
    <t>A/B*100</t>
  </si>
  <si>
    <t xml:space="preserve">Personal administrativo de mandos medios del nivel media superior que cuentan con la capacitación y/o formación de la Norma ISO 21001 / Personal administrativo de mandos medios del nivel media superior programados con la capacitación y/o formación bajo la Norma ISO 21001 * 100 </t>
  </si>
  <si>
    <t>Personal de mandos medios del nivel media superior / Personal de mandos medios del nivel media superior</t>
  </si>
  <si>
    <t>PROPÓSITO</t>
  </si>
  <si>
    <t>P005.P1: LAS INSTITUCIONES DE EDUCACIÓN MEDIA SUPERIOR Y SUPERIOR MEJORAN LA CALIDAD DE LOS SERVICIOS EDUCATIVOS PRESTADOS EN BENEFICIO DE  LOS ALUMNOS</t>
  </si>
  <si>
    <t>COMPONENTE</t>
  </si>
  <si>
    <t>P005.C26: B. PROGRAMAS, PROCESOS Y/O PLANTELES DE INSTITUCIONES DE EDUCACIÓN MEDIA SUPERIOR, CERTIFICADOS. SABES</t>
  </si>
  <si>
    <t>ACTIVIDADES</t>
  </si>
  <si>
    <t>P005.C26.PA3257: GESTIÓN DE LA CERTIFICACIÓN DE ESTÁNDARES NACIONALES Y/O INTERNACIONALES EN EL NIVEL MEDIO SUPERIOR DEL SABES</t>
  </si>
  <si>
    <t>ID: 850 -  Porcentaje de procesos educativos certificados y/o programas educativos acreditados en el nivel superior</t>
  </si>
  <si>
    <t>Procesos y/o programas educativos certificados y/o acreditados del nivel superior / Procesos y/o programas educativos programados a ser certificados y/o acreditados del nivel superior * 100</t>
  </si>
  <si>
    <t>Procesos y/o programas educativos del nivel superior / Procesos y/o programas educativos del nivel superior</t>
  </si>
  <si>
    <t>P005.C67: B. PROGRAMAS, PROCESOS Y/O PLANTELES DE INSTITUCIONES DE EDUCACIÓN SUPERIOR, CERTIFICADOS. SABES</t>
  </si>
  <si>
    <t>P005.C67.PA1084: GESTIÓN DEL PROCESO DE ACREDITACIÓN Y EVALUACIÓN DE PROGRAMAS DE EDUCACIÓN SUPERIOR DEL SABES.</t>
  </si>
  <si>
    <t>P005.C67.PA2772: GESTIÓN DEL PROCESO DE ACREDITACIÓN Y EVALUACIÓN DE PROGRAMAS DE EDUCACIÓN SUPERIOR DEL SABES.</t>
  </si>
  <si>
    <t xml:space="preserve">ID: 15007 - Porcentaje de planteles del nivel superior que cuentan con la certificación de la norma ISO 21001 </t>
  </si>
  <si>
    <t>Planteles del nivel superior / Planteles del nivel superior * 100</t>
  </si>
  <si>
    <t>Planteles del nivel superior que cuentan con la certificación de la Norma ISO 21001 / Total de planteles del nivel superior</t>
  </si>
  <si>
    <t>P005.C67.PA3255: GESTIÓN DE LA CERTIFICACIÓN DE ESTÁNDARES NACIONALES Y/O INTERNACIONALES EN EL SABES</t>
  </si>
  <si>
    <t xml:space="preserve">ID 710.-  Porcentaje de docentes, directivos y personal administrativo fortalecidos con alguna acción formativa y/o de desarrollo profesional del nivel medio superior </t>
  </si>
  <si>
    <t>Docentes y directivos fortalecidos con alguna acción formativa o laboral del nivel media superior / Docentes y directivos programados a ser fortalecidos con alguna acción formativa o laboral del nivel media superior * 100</t>
  </si>
  <si>
    <t>Docente y directivo del nivel medio superior / Docente y directivo del nivel medio superior</t>
  </si>
  <si>
    <t>P005.C27: C.LOS CUERPOS ACADÉMICOS Y DIRECTIVOS DE LAS INSTITUCIONES PÚBLICAS DE EDUCACIÓN MEDIA SUPERIOR SON  CAPACITADOS, ACTUALIZADOS Y PROFESIONALIZADOS. SABES</t>
  </si>
  <si>
    <t>P005.C27.PA0497: PROFESIONALIZACIÓN DEL PERSONAL DOCENTE, DIRECTIVO Y ADMINISTRATIVO DEL NIVEL MEDIA SUPERIOR DEL SABES.</t>
  </si>
  <si>
    <t>si</t>
  </si>
  <si>
    <t>ID: 12771 -  Porcentaje de docentes, directivos y personal administrativo fortalecidos con alguna acción formativa y/o de desarrollo profesional en el nivel superior</t>
  </si>
  <si>
    <t>Docentes, directivos y personal administrativo fortalecidos con alguna acción formativa y/o de desarrollo profesional del nivel superior / Docentes, directivos y personal administrativo programados a ser fortalecidos con alguna acción formativa y/o de desarrollo profesional del nivel superior * 100</t>
  </si>
  <si>
    <t>Docentes, directivos y personal administrativo del nivel superior / Docentes, directivos y personal administrativo del nivel superior</t>
  </si>
  <si>
    <t>P005.C68: C.LOS CUERPOS ACADÉMICOS Y DIRECTIVOS DE LAS INSTITUCIONES PÚBLICAS DE EDUCACIÓN SUPERIOR SON CAPACITADOS, ACTUALIZADOS Y PROFESIONALIZADOS. SABES</t>
  </si>
  <si>
    <t>P005.C68.PA0498: PROFESIONALIZACIÓN DEL PERSONAL DOCENTE, DIRECTIVO Y ADMINISTRATIVO DEL NIVEL SUPERIOR DEL SABES.</t>
  </si>
  <si>
    <t>ID 2482.-  Porcentaje de estudiantes participando en cursos, actividades y talleres complementarias para el desarrollo integral para Media Superior</t>
  </si>
  <si>
    <t>Estudiantes del nivel media superior participando en cursos, actividades y talleres complementarias para el desarrollo integral / Estudiantes del nivel media superior programados para participar en cursos, actividades y talleres complementarias para el desarrollo integral * 100</t>
  </si>
  <si>
    <t>Estudiantes del nivel media superior participando / Estudiantes del nivel media superior participando</t>
  </si>
  <si>
    <t>P005.C28: D. CURSOS, ACTIVIDADES Y TALLERES PARA EL DESARROLLO COMPLEMENTARIO DE LOS ALUMNOS DE NIVEL MEDIO SUPERIOR IMPARTIDOS. SABES</t>
  </si>
  <si>
    <t>P005.C28.PB0499: FORTALECIMIENTO DE LA FORMACIÓN INTEGRAL DE LOS ESTUDIANTES DE EDUCACIÓN MEDIA SUPERIOR POR MEDIO DE ACTIVIDADES CULTURALES, DEPORTIVAS Y CIENTÍFICAS EN EL SABES, BACHILLERATO.</t>
  </si>
  <si>
    <t>P005.C28.PB2440: FORTALECIMIENTO DE LA FORMACIÓN INTEGRAL DE LOS ESTUDIANTES DE EDUCACIÓN MEDIA SUPERIOR POR MEDIO DE ACTIVIDADES CULTURALES, DEPORTIVAS Y CIENTÍFICAS EN EL SABES REGIÓN 1</t>
  </si>
  <si>
    <t>P005.C28.PB1083: FORTALECIMIENTO DE LA FORMACIÓN INTEGRAL DE LOS ESTUDIANTES DE EDUCACIÓN MEDIA SUPERIOR POR MEDIO DE ACTIVIDADES CULTURALES, DEPORTIVAS Y CIENTÍFICAS EN EL SABES REGIÓN 2</t>
  </si>
  <si>
    <t>P005.C28.PB2445: FORTALECIMIENTO DE LA FORMACIÓN INTEGRAL DE LOS ESTUDIANTES DE EDUCACIÓN MEDIA SUPERIOR POR MEDIO DE ACTIVIDADES CULTURALES, DEPORTIVAS Y CIENTÍFICAS EN EL SABES REGIÓN 3</t>
  </si>
  <si>
    <t>P005.C28.PB2448: FORTALECIMIENTO DE LA FORMACIÓN INTEGRAL DE LOS ESTUDIANTES DE EDUCACIÓN MEDIA SUPERIOR POR MEDIO DE ACTIVIDADES CULTURALES, DEPORTIVAS Y CIENTÍFICAS EN EL SABES REGIÓN 4</t>
  </si>
  <si>
    <t>P005.C28.PB2451: FORTALECIMIENTO DE LA FORMACIÓN INTEGRAL DE LOS ESTUDIANTES DE EDUCACIÓN MEDIA SUPERIOR POR MEDIO DE ACTIVIDADES CULTURALES, DEPORTIVAS Y CIENTÍFICAS EN EL SABES REGIÓN 5</t>
  </si>
  <si>
    <t>P005.C28.PB2454: FORTALECIMIENTO DE LA FORMACIÓN INTEGRAL DE LOS ESTUDIANTES DE EDUCACIÓN MEDIA SUPERIOR POR MEDIO DE ACTIVIDADES CULTURALES, DEPORTIVAS Y CIENTÍFICAS EN EL SABES REGIÓN 6</t>
  </si>
  <si>
    <t>P005.C28.PB2457: FORTALECIMIENTO DE LA FORMACIÓN INTEGRAL DE LOS ESTUDIANTES DE EDUCACIÓN MEDIA SUPERIOR POR MEDIO DE ACTIVIDADES CULTURALES, DEPORTIVAS Y CIENTÍFICAS EN EL SABES REGIÓN 7</t>
  </si>
  <si>
    <t>P005.C28.PB1132: FORTALECIMIENTO DE LA FORMACIÓN INTEGRAL DE LOS ESTUDIANTES DE EDUCACIÓN MEDIA SUPERIOR POR MEDIO DE ACTIVIDADES CULTURALES, DEPORTIVAS Y CIENTÍFICAS EN EL SABES ACADÉMICO.</t>
  </si>
  <si>
    <t>ID 12772.-  Porcentaje de estudiantes participando en cursos, actividades y talleres complementarias para el desarrollo integral para Superior</t>
  </si>
  <si>
    <t>Estudiantes del nivel superior participando en cursos, actividades y talleres complementarias para el desarrollo integral / Estudiantes del nivel superior programados para participar en cursos, actividades y talleres complementarias para el desarrollo integral * 100</t>
  </si>
  <si>
    <t>Estudiantes del nivel superior participando / Estudiantes del nivel superior participando</t>
  </si>
  <si>
    <t>P005.C69: D. CURSOS, ACTIVIDADES Y TALLERES PARA EL DESARROLLO COMPLEMENTARIO DE LOS ALUMNOS DEL NIVEL SUPERIOR IMPARTIDOS. SABES</t>
  </si>
  <si>
    <t>P005.C69.PB1082: FORTALECIMIENTO DE LA FORMACIÓN INTEGRAL DE LOS ESTUDIANTES DE EDUCACIÓN SUPERIOR POR MEDIO DE  ACTIVIDADES CULTURALES, DEPORTIVAS Y CIENTÍFICAS EN EL SABES</t>
  </si>
  <si>
    <t>E017</t>
  </si>
  <si>
    <t>Cobertura de Educación Media Superior y Superior</t>
  </si>
  <si>
    <t xml:space="preserve">E017.F1: CONTRIBUIR A QUE LA POBLACIÓN TENGA ACCESO EQUITATIVO A PROCESOS FORMATIVOS DE CALIDAD, CON PERTINENCIA E INTEGRALIDAD, COMO BASE DEL DESARROLLO DE LA PERSONA EN LIBERTAD, MEDIANTE EL INCREMENTO DE LA COBERTURA, LA  PERMANENCIA, PERTINENCIA Y CALIDAD DE LOS PROCESOS EDUCATIVOS. </t>
  </si>
  <si>
    <t>ID 2495.- Porcentaje de alumnos atendidos en Media Superior</t>
  </si>
  <si>
    <t>Número de alumnos atendidos / Número de alumnos proyectados a atender * 100</t>
  </si>
  <si>
    <t>Alumnos atendidos / Alumnos proyectados</t>
  </si>
  <si>
    <t>E017.P1: COBERTURA DE LA EDUCACIÓN MEDIA SUPERIOR Y SUPERIOR INCREMENTADA.</t>
  </si>
  <si>
    <t>E017.C18: A. SERVICIOS EDUCATIVOS OFERTADOS. SABES</t>
  </si>
  <si>
    <t>E017.C18.PB0492: GESTIÓN DE LOS SERVICIOS ADMINISTRATIVOS Y EDUCATIVOS EN LOS CENTROS DEL SABES A NIVEL BACHILLERATO</t>
  </si>
  <si>
    <t>E017.C18.PB2438: GESTIÓN DE LOS SERVICIOS ADMINISTRATIVOS Y EDUCATIVOS EN LOS CENTROS DEL SABES REGIÓN 1</t>
  </si>
  <si>
    <t>E017.C18.PB2441: GESTIÓN DE LOS SERVICIOS ADMINISTRATIVOS Y EDUCATIVOS EN LOS CENTROS DEL SABES REGIÓN 2</t>
  </si>
  <si>
    <t>E017.C18.PB2443: GESTIÓN DE LOS SERVICIOS ADMINISTRATIVOS Y EDUCATIVOS EN LOS CENTROS DEL SABES REGIÓN 3</t>
  </si>
  <si>
    <t>E017.C18.PB2446: GESTIÓN DE LOS SERVICIOS ADMINISTRATIVOS Y EDUCATIVOS EN LOS CENTROS DEL SABES REGIÓN 4</t>
  </si>
  <si>
    <t>E017.C18.PB2449: GESTIÓN DE LOS SERVICIOS ADMINISTRATIVOS Y EDUCATIVOS EN LOS CENTROS DEL SABES REGIÓN 5</t>
  </si>
  <si>
    <t>E017.C18.PB2452: GESTIÓN DE LOS SERVICIOS ADMINISTRATIVOS Y EDUCATIVOS EN LOS CENTROS DEL SABES REGIÓN 6</t>
  </si>
  <si>
    <t>E017.C18.PB2455: GESTIÓN DE LOS SERVICIOS ADMINISTRATIVOS Y EDUCATIVOS EN LOS CENTROS DEL SABES REGIÓN 7</t>
  </si>
  <si>
    <t>E017.C18.PB2606: GESTIÓN DE LOS SERVICIOS ADMINISTRATIVOS Y EDUCATIVOS EN LOS CENTROS DEL SABES ACADÉMICO NIVEL MEDIA SUPERIOR</t>
  </si>
  <si>
    <t>E017.C18.PB2979: SUPERVISIÓN DE TRÁMITES DE LOS CERTIFICADOS DE TERMINACIÓN EN LA POBLACIÓN ESTUDIANTIL DE MEDIA SUPERIOR DEL SABES</t>
  </si>
  <si>
    <t>ID 2496.- Porcentaje de alumnos atendidos en Superior</t>
  </si>
  <si>
    <t>E017.C18.PB2602: GESTIÓN DE LOS SERVICIOS ADMINISTRATIVOS Y EDUCATIVOS EN LOS CENTROS DEL SABES EN LA UNIVERSIDAD</t>
  </si>
  <si>
    <t>E017.C18.PB2771: GESTIÓN DE LOS SERVICIOS ADMINISTRATIVOS Y EDUCATIVOS EN LOS CENTROS DEL SABES ACADÉMICO NIVEL SUPERIOR</t>
  </si>
  <si>
    <t>E017.C18.PB2980: SUPERVISIÓN DE TRÁMITES DE LOS CERTIFICADOS DE TERMINACIÓN EN LA POBLACIÓN ESTUDIANTIL DE SUPERIOR</t>
  </si>
  <si>
    <t xml:space="preserve">ID: 12932.-  Porcentaje de alumnos atendidos en la modalidad tecnológica en Media Superior </t>
  </si>
  <si>
    <t>Número de alumnos en la modalidad tecmológico del nivel media superior atendidos / Número de alumnos en la modalidad tecnológicos del nivel media superior proyectadosr * 100</t>
  </si>
  <si>
    <t>Número de alumnos atendidos / Número de Alumnos proyectados</t>
  </si>
  <si>
    <t>E017.C18.PB3163: GESTIÓN DE LOS SERVICIOS ADMINISTRATIVOS Y EDUCATIVOS EN LOS CENTROS DEL SABES A NIVEL BACHILLERATO</t>
  </si>
  <si>
    <t xml:space="preserve">ID: 12933.- Porcentaje de alumnos atendidos en la modalidad mixta en Media Superior </t>
  </si>
  <si>
    <t>Número de alumnos en la modalidad mixta del nivel media superior atendidos / Número de alumnos en la modalidad mixta del nivel media superior proyectados a atender * 100</t>
  </si>
  <si>
    <t>Alumnos atendidos en la modalidad mixta del nivel media superior / Alumnos proyectados en la modalidad mixta del nivel media superior</t>
  </si>
  <si>
    <t>E017.C18.PB3164: GESTIÓN DE LOS SERVICIOS ADMINISTRATIVOS Y EDUCATIVOS EN LOS CENTROS DEL SABES A NIVEL BACHILLERATO</t>
  </si>
  <si>
    <t>ID 734.- Porcentaje de necesidades de infraestructura y equipamiento atendidas</t>
  </si>
  <si>
    <t>Necesidades de infraestructura y equipamiento atendidas / Necesidades de infraestructura y equipamiento identificadas * 100</t>
  </si>
  <si>
    <t>Acciones de infraestructura / Acciones de infraestructura</t>
  </si>
  <si>
    <t>E017.C19: B. INFRAESTRUCTURA EDUCATIVA CONSOLIDADA. SABES</t>
  </si>
  <si>
    <t>E017.C19.PB0502: ELABORACIÓN Y PROGRAMACIÓN DE MANTENIMIENTOS A LOS PLANTELES DE EDUCACIÓN MEDIA SUPERIOR</t>
  </si>
  <si>
    <t>E017.C19.PB0503: ELABORACIÓN Y PROGRAMACIÓN DE MANTENIMIENTOS A LOS PLANTELES DE EDUCACIÓN SUPERIOR</t>
  </si>
  <si>
    <t>E038</t>
  </si>
  <si>
    <t>Competencias para el trabajo</t>
  </si>
  <si>
    <t>E038.F1: CONTRIBUIR A QUE LA POBLACIÓN TENGA ACCESO EQUITATIVO A PROCESOS FORMATIVOS DE CALIDAD, CON PERTINENCIA E INTEGRIDAD, COMO BASE DEL DESARROLLO DE LA PERSONA, EN LIBERTAD, MEDIANTE EL FORTALECIMIENTO DE LAS COMPETENCIAS DE LOS EDUCANDOS DE INSTITUCIONES PÚBLICAS DE EMSYS QUE FAVOREZCAN SU DESARROLLO Y A SU EGRESO CUENTEN CON UN ALTO NIVEL DE COMPETITIVIDAD Y PRODUCTIVIDAD EN LOS DIFERENTES ÁMBITOS PARA LA VIDA Y EL TRABAJO.</t>
  </si>
  <si>
    <t>ID 2499.- Porcentaje de alumnos atendidos con acciones de fortalecimiento para Media Superior</t>
  </si>
  <si>
    <t>Alumnos atendidos con acciones de fortalecimiento para la vinculación con el entorno / Alumnos programados del nivel media superior a ser atendidos con acciones de fortalecimiento para la vinculación con el entorno * 100</t>
  </si>
  <si>
    <t>Alumnos atendidos del nivel media superior / Alumnos proyectados del nivel media superior</t>
  </si>
  <si>
    <t>E038.P1: LOS ESTUDIANTES DE EDUCACIÓN MEDIA SUPERIOR Y SUPERIOR DE LAS INSTITUCIONES PÚBLICAS DEL ESTADO DE GUANAJUATO CUENTAN CON COMPETENCIAS GENÉRICAS Y PROFESIONALES PARA CUBRIR LA DEMANDA DE LAS NECESIDADES SOCIALES Y DE VINCULACIÓN CON EL SECTOR EMPRESARIAL.</t>
  </si>
  <si>
    <t>E038.C31: A. VINCULACIÓN CON EL ENTORNO OPERANDO PARA EL NIVEL MEDIO SUPERIOR. SABES</t>
  </si>
  <si>
    <t>E038.C31.PB2032: ACTUALIZACIÓN DE PROGRAMAS Y CONTENIDOS EDUCATIVOS CON RELACIÓN A LAS DEMANDAS DEL ENTORNO PARA LOS ALUMNOS DEL NIVEL MEDIO SUPERIOR DEL SABES.</t>
  </si>
  <si>
    <t>E038.C31.PB2910: ACTUALIZACIÓN DE PROGRAMAS Y CONTENIDOS EDUCATIVOS CON RELACIÓN A LAS DEMANDAS DEL ENTORNO PARA LOS ALUMNOS DEL NIVEL MEDIA SUPERIOR DEL SABES.</t>
  </si>
  <si>
    <t>ID 2500.- Porcentaje de alumnos atendidos con acciones de fortalecimiento en Superior</t>
  </si>
  <si>
    <t>Alumnos atendidos con acciones de fortalecimiento para la vinculación con el entorno / Alumnos del nivel superior programados a ser atendidos con acciones de fortalecimiento para la vinculación con el entorno en el nivel superior * 100</t>
  </si>
  <si>
    <t>Alumnos atendidos del nivel superior / Alumnos programados en el nivel superior</t>
  </si>
  <si>
    <t>E038.C87.PB0491 ACTUALIZACIÓN DE PROGRAMAS Y CONTENIDOS EDUCATIVOS CON RELACIÓN A LAS DEMANDAS DEL ENTORNO PARA LOS ALUMNOS DEL NIVEL SUPERIOR DEL SABES ACADÉMICO</t>
  </si>
  <si>
    <t>E038.C87.PB2911 ACTUALIZACIÓN DE PROGRAMAS Y CONTENIDOS EDUCATIVOS CON RELACIÓN A LAS DEMANDAS DEL ENTORNO PARA LOS ALUMNOS DEL NIVEL MEDIO SUPERIOR DEL SABES</t>
  </si>
  <si>
    <t xml:space="preserve">ID 2502.-  Porcentaje de alumnos atendidos con acciones para el fortalecimiento de competencias emprendedoras en Media Superior </t>
  </si>
  <si>
    <t>Alumnos atendidos con acciones para el fortalecimiento de competencias emprendedoras / Alumnos programados para ser atendidos con acciones para el fortalecimiento de competencias emprendedoras * 100</t>
  </si>
  <si>
    <t>Alumnos atendidos / Alumnos programados</t>
  </si>
  <si>
    <t>E038.C32: E. PROGRAMA DE APRENDIZAJE PARA EL LIDERAZGO Y EMPRENDIMIENTO OFERTADO EN EDUCACIÓN MEDIA SUPERIOR. SABES</t>
  </si>
  <si>
    <t>E038.C32.PB0508: REALIZACIÓN DE FOROS DE EMPRENDEDURISMO Y EXPERIENCIAS EXITOSAS PARA EL APOYO DE LOS ALUMNOS EN EL NIVEL DE MEDIA SUPERIOR DEL SABES.</t>
  </si>
  <si>
    <t>E038.C32.PB2439: REALIZACIÓN DE FOROS DE EMPRENDEDURISMO Y EXPERIENCIAS EXITOSAS PARA EL APOYO DE LOS ALUMNOS EN EL NIVEL DE MEDIA SUPERIOR DEL SABES DE LA REGIÓN I.</t>
  </si>
  <si>
    <t>E038.C32.PB2442: REALIZACIÓN DE FOROS DE EMPRENDEDURISMO Y EXPERIENCIAS EXITOSAS PARA EL APOYO DE LOS ALUMNOS EN EL NIVEL DE MEDIA SUPERIOR DEL SABES DE LA REGIÓN II.</t>
  </si>
  <si>
    <t>E038.C32.PB2444: REALIZACIÓN DE FOROS DE EMPRENDEDURISMO Y EXPERIENCIAS EXITOSAS PARA EL APOYO DE LOS ALUMNOS EN EL NIVEL DE MEDIA SUPERIOR DEL SABES DE LA REGIÓN III.</t>
  </si>
  <si>
    <t>E038.C32.PB2447: REALIZACIÓN DE FOROS DE EMPRENDEDURISMO Y EXPERIENCIAS EXITOSAS PARA EL APOYO DE LOS ALUMNOS EN EL NIVEL DE MEDIA SUPERIOR DEL SABES DE LA REGIÓN IV.</t>
  </si>
  <si>
    <t>E038.C32.PB2450: REALIZACIÓN DE FOROS DE EMPRENDEDURISMO Y EXPERIENCIAS EXITOSAS PARA EL APOYO DE LOS ALUMNOS EN EL NIVEL DE MEDIA SUPERIOR DEL SABES DE LA REGIÓN V.</t>
  </si>
  <si>
    <t>E038.C32.PB2453: REALIZACIÓN DE FOROS DE EMPRENDEDURISMO Y EXPERIENCIAS EXITOSAS PARA EL APOYO DE LOS ALUMNOS EN EL NIVEL DE MEDIA SUPERIOR DEL SABES DE LA REGIÓN VI.</t>
  </si>
  <si>
    <t>E038.C32.PB2456: REALIZACIÓN DE FOROS DE EMPRENDEDURISMO Y EXPERIENCIAS EXITOSAS PARA EL APOYO DE LOS ALUMNOS EN EL NIVEL DE MEDIA SUPERIOR DEL SABES DE LA REGIÓN VII.</t>
  </si>
  <si>
    <t>ID: 2506 - Porcentaje de alumnos atendidos con acciones para el fortalecimiento de competencias emprendedoras en Superior</t>
  </si>
  <si>
    <t>E038.C33: F. PROGRAMA DE APRENDIZAJE PARA EL LIDERAZGO Y EMPRENDIMIENTO OFERTADO EN EDUCACIÓN SUPERIOR. SABES</t>
  </si>
  <si>
    <t>E038.C33.PB2574: REALIZACIÓN DE FOROS DE EMPRENDEDURISMO Y EXPERIENCIAS EXITOSAS PARA EL APOYO DE LOS ALUMNOS EN EL NIVEL DE SUPERIOR DEL SABES.</t>
  </si>
  <si>
    <t>Id 2507..-Porcentaje de alumnos con formación y/o certificados en competencias laborales en Media Superior</t>
  </si>
  <si>
    <t>Alumnos con formación  y/o certificados en competencias laborales / Alumnos con formación  y/o certificados en competencias laborales programados * 100</t>
  </si>
  <si>
    <t>E038.C34: G. PROGRAMAS DE CERTIFICACIÓN DE COMPETENCIAS LABORALES OFERTADOS EN  EDUCACIÓN MEDIA SUPERIOR. SABES</t>
  </si>
  <si>
    <t>E038.C34.PB2024: CAPACITACIÓN Y CERTIFICACIÓN DE COMPETENCIAS OCUPACIONALES A LOS ALUMNOS DE MEDIA SUPERIOR DEL SABES DE LA REGIÓN I.</t>
  </si>
  <si>
    <t>E038.C34.PB2025: CAPACITACIÓN Y CERTIFICACIÓN DE COMPETENCIAS OCUPACIONALES A LOS ALUMNOS DE MEDIA SUPERIOR DEL SABES DE LA REGIÓN II.</t>
  </si>
  <si>
    <t>E038.C34.PB2026: CAPACITACIÓN Y CERTIFICACIÓN DE COMPETENCIAS OCUPACIONALES A LOS ALUMNOS DE MEDIA SUPERIOR DEL SABES DE LA REGIÓN III.</t>
  </si>
  <si>
    <t>E038.C34.PB2027: CAPACITACIÓN Y CERTIFICACIÓN DE COMPETENCIAS OCUPACIONALES A LOS ALUMNOS DE MEDIA SUPERIOR DEL SABES DE LA REGIÓN IV.</t>
  </si>
  <si>
    <t>E038.C34.PB2028: CAPACITACIÓN Y CERTIFICACIÓN DE COMPETENCIAS OCUPACIONALES A LOS ALUMNOS DE MEDIA SUPERIOR DEL SABES DE LA REGIÓN V.</t>
  </si>
  <si>
    <t>E038.C34.PB2029: CAPACITACIÓN Y CERTIFICACIÓN DE COMPETENCIAS OCUPACIONALES A LOS ALUMNOS DE MEDIA SUPERIOR DEL SABES DE LA REGIÓN VI.</t>
  </si>
  <si>
    <t>E038.C34.PB2030: CAPACITACIÓN Y CERTIFICACIÓN DE COMPETENCIAS OCUPACIONALES A LOS ALUMNOS DE MEDIA SUPERIOR DEL SABES DE LA REGIÓN VII.</t>
  </si>
  <si>
    <t>ID 2508.- Porcentaje de alumnos con formación y/o certificados en competencias laborales en Superior</t>
  </si>
  <si>
    <t>E038.C35: H. PROGRAMAS DE CERTIFICACIÓN DE COMPETENCIAS LABORALES OFERTADOS EN EDUCACIÓN SUPERIOR. SABES</t>
  </si>
  <si>
    <t>E038.C35.PB2874: IMPLEMENTACIÓN DE PROGRAMAS DE CAPACITACIÓN Y CERTIFICACIÓN DE COMPETENCIAS OCUPACIONALES EN EL NIVEL SUPERIOR</t>
  </si>
  <si>
    <t>E057</t>
  </si>
  <si>
    <t>Trayectoria en Nivel Básico, Media Superior y Superior</t>
  </si>
  <si>
    <t>E057.F1: CONTRIBUIR A QUE LA POBLACIÓN TENGA ACCESO EQUITATIVO A PROCESOS FORMATIVOS DE CALIDAD, CON PERTINENCIA E INTEGRALIDAD, COMO BASE DEL DESARROLLO DE LA PERSONA EN LIBERTAD, MEDIANTE EL INCREMENTO DE LA COBERTURA, LA PERMANENCIA, PERTINENCIA Y CALIDAD DE LOS PROCESOS EDUCATIVOS.</t>
  </si>
  <si>
    <t>ID 2503.- Porcentaje de alumnos en riesgo de deserción y reprobación atendidos con apoyo académico y/o psicosocial</t>
  </si>
  <si>
    <t>Alumnos en riesgo de deserción y reprobación atendidos con apoyo académico y/o psicosocial / Alumnos en riesgo de deserción y reprobación, identificados * 100</t>
  </si>
  <si>
    <t>Alumnos en riesgo atendidos / Alumnos en riesgo identificados</t>
  </si>
  <si>
    <t>E057.P1: LAS TRAYECTORIAS EDUCATIVAS DE LOS NIÑOS Y JÓVENES EN LA EDUCACIÓN BÁSICA, MEDIA SUPERIOR Y SUPERIOR ESTÁN INCREMENTADAS</t>
  </si>
  <si>
    <t>E057.C20: D. APOYO ACADÉMICO Y/O PSICOSOCIAL A ALUMNOS EN RIESGO DE  DESERCIÓN O REPROBACIÓN OTORGADOS SABES</t>
  </si>
  <si>
    <t>E057.C20.PB2033: FORTALECIMIENTO DE LAS ESTRATEGIAS PARA EVITAR LA DESERCIÓN Y REPROBACIÓN DE LA POBLACIÓN ESTUDIANTIL EN MEDIA SUPERIOR DEL SABES ACADÉMICO</t>
  </si>
  <si>
    <t>E057.C20.PB2908: FORTALECIMIENTO DE LAS ESTRATEGIAS PARA EVITAR LA DESERCIÓN Y REPROBACIÓN DE LA POBLACIÓN ESTUDIANTIL DEL SABES NIVEL MEDIA SUPERIOR</t>
  </si>
  <si>
    <t xml:space="preserve">ID 2504.- Porcentaje de alumnos en riesgo de deserción y reprobación atendidos con apoyo académico y/o psicosocial en Superior </t>
  </si>
  <si>
    <t>E057.C20.PB2907: FORTALECIMIENTO DE LAS ESTRATEGIAS PARA EVITAR LA DESERCIÓN Y REPROBACIÓN DE LA POBLACIÓN ESTUDIANTIL EN SUPERIOR</t>
  </si>
  <si>
    <t>M</t>
  </si>
  <si>
    <t>M000</t>
  </si>
  <si>
    <t>Gestión e Inversión</t>
  </si>
  <si>
    <t>NO</t>
  </si>
  <si>
    <t>N/A</t>
  </si>
  <si>
    <t>TOTAL</t>
  </si>
  <si>
    <t>SISTEMA AVANZADO DE BACHILLERATO Y EDUCACION SUPERIOR EN EL ESTADO DE GTO.
Indicadores de Resultados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</si>
</sst>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FFFFFF"/>
      </right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3" fillId="2" borderId="1" xfId="1" applyFont="1" applyFill="1" applyBorder="1" applyAlignment="1" applyProtection="1">
      <alignment horizontal="centerContinuous" vertical="center" wrapText="1"/>
      <protection locked="0"/>
    </xf>
    <xf numFmtId="0" fontId="3" fillId="2" borderId="2" xfId="1" applyFont="1" applyFill="1" applyBorder="1" applyAlignment="1" applyProtection="1">
      <alignment horizontal="centerContinuous" vertical="center" wrapText="1"/>
      <protection locked="0"/>
    </xf>
    <xf numFmtId="0" fontId="4" fillId="0" borderId="0" xfId="0" applyFont="1"/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5" fillId="3" borderId="5" xfId="0" applyFont="1" applyFill="1" applyBorder="1" applyAlignment="1">
      <alignment horizontal="centerContinuous"/>
    </xf>
    <xf numFmtId="0" fontId="5" fillId="4" borderId="5" xfId="1" applyFont="1" applyFill="1" applyBorder="1" applyAlignment="1" applyProtection="1">
      <alignment horizontal="centerContinuous" vertical="center" wrapText="1"/>
      <protection locked="0"/>
    </xf>
    <xf numFmtId="0" fontId="5" fillId="5" borderId="5" xfId="0" applyFont="1" applyFill="1" applyBorder="1" applyAlignment="1">
      <alignment horizontal="centerContinuous" vertical="center" wrapText="1"/>
    </xf>
    <xf numFmtId="0" fontId="5" fillId="6" borderId="5" xfId="0" applyFont="1" applyFill="1" applyBorder="1" applyAlignment="1">
      <alignment horizontal="centerContinuous" wrapText="1"/>
    </xf>
    <xf numFmtId="0" fontId="5" fillId="7" borderId="6" xfId="2" applyFont="1" applyFill="1" applyBorder="1" applyAlignment="1">
      <alignment horizontal="centerContinuous" vertical="center" wrapText="1"/>
    </xf>
    <xf numFmtId="0" fontId="5" fillId="7" borderId="4" xfId="2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4" fontId="5" fillId="4" borderId="5" xfId="2" applyNumberFormat="1" applyFont="1" applyFill="1" applyBorder="1" applyAlignment="1">
      <alignment horizontal="center" vertical="center" wrapText="1"/>
    </xf>
    <xf numFmtId="0" fontId="5" fillId="4" borderId="5" xfId="2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6" borderId="5" xfId="2" applyFont="1" applyFill="1" applyBorder="1" applyAlignment="1">
      <alignment horizontal="center" vertical="center" wrapText="1"/>
    </xf>
    <xf numFmtId="0" fontId="5" fillId="7" borderId="3" xfId="2" applyFont="1" applyFill="1" applyBorder="1" applyAlignment="1">
      <alignment horizontal="center" vertical="center" wrapText="1"/>
    </xf>
    <xf numFmtId="0" fontId="5" fillId="7" borderId="5" xfId="2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5" fillId="4" borderId="0" xfId="2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6" borderId="0" xfId="2" applyFont="1" applyFill="1" applyAlignment="1">
      <alignment horizontal="center" vertical="center" wrapText="1"/>
    </xf>
    <xf numFmtId="0" fontId="5" fillId="7" borderId="0" xfId="2" applyFont="1" applyFill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164" fontId="7" fillId="0" borderId="5" xfId="3" applyFont="1" applyFill="1" applyBorder="1" applyAlignment="1" applyProtection="1">
      <alignment horizontal="justify" vertical="center" wrapText="1"/>
      <protection locked="0"/>
    </xf>
    <xf numFmtId="164" fontId="4" fillId="0" borderId="0" xfId="0" applyNumberFormat="1" applyFont="1"/>
    <xf numFmtId="0" fontId="7" fillId="0" borderId="5" xfId="0" applyFont="1" applyBorder="1" applyAlignment="1" applyProtection="1">
      <alignment horizontal="justify" wrapText="1"/>
      <protection locked="0"/>
    </xf>
    <xf numFmtId="164" fontId="7" fillId="0" borderId="5" xfId="0" applyNumberFormat="1" applyFont="1" applyBorder="1" applyAlignment="1" applyProtection="1">
      <alignment horizontal="justify"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horizontal="justify" wrapText="1"/>
      <protection locked="0"/>
    </xf>
    <xf numFmtId="0" fontId="8" fillId="0" borderId="5" xfId="0" applyFont="1" applyBorder="1" applyAlignment="1" applyProtection="1">
      <alignment horizontal="justify" vertical="center" wrapText="1"/>
      <protection locked="0"/>
    </xf>
    <xf numFmtId="164" fontId="7" fillId="8" borderId="5" xfId="0" applyNumberFormat="1" applyFont="1" applyFill="1" applyBorder="1" applyAlignment="1" applyProtection="1">
      <alignment horizontal="justify" vertical="center" wrapText="1"/>
      <protection locked="0"/>
    </xf>
    <xf numFmtId="164" fontId="7" fillId="8" borderId="5" xfId="3" applyFont="1" applyFill="1" applyBorder="1" applyAlignment="1" applyProtection="1">
      <alignment horizontal="justify" vertical="center" wrapText="1"/>
      <protection locked="0"/>
    </xf>
    <xf numFmtId="0" fontId="7" fillId="0" borderId="5" xfId="0" applyFont="1" applyBorder="1" applyAlignment="1" applyProtection="1">
      <alignment wrapText="1"/>
      <protection locked="0"/>
    </xf>
    <xf numFmtId="0" fontId="3" fillId="0" borderId="12" xfId="0" applyFont="1" applyBorder="1" applyAlignment="1">
      <alignment horizontal="justify" vertical="top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justify" vertical="center" wrapText="1"/>
      <protection locked="0"/>
    </xf>
    <xf numFmtId="0" fontId="7" fillId="0" borderId="5" xfId="0" applyFont="1" applyBorder="1" applyAlignment="1" applyProtection="1">
      <alignment horizontal="center" wrapText="1"/>
      <protection locked="0"/>
    </xf>
    <xf numFmtId="165" fontId="10" fillId="0" borderId="5" xfId="4" applyFont="1" applyBorder="1" applyProtection="1">
      <protection locked="0"/>
    </xf>
    <xf numFmtId="0" fontId="4" fillId="0" borderId="0" xfId="0" applyFont="1" applyProtection="1">
      <protection locked="0"/>
    </xf>
    <xf numFmtId="165" fontId="4" fillId="0" borderId="0" xfId="4" applyFont="1" applyProtection="1">
      <protection locked="0"/>
    </xf>
    <xf numFmtId="164" fontId="4" fillId="0" borderId="0" xfId="3" applyFont="1" applyProtection="1">
      <protection locked="0"/>
    </xf>
    <xf numFmtId="0" fontId="7" fillId="0" borderId="5" xfId="0" applyFont="1" applyBorder="1" applyAlignment="1" applyProtection="1">
      <alignment horizontal="justify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justify" vertical="center" wrapText="1"/>
      <protection locked="0"/>
    </xf>
    <xf numFmtId="0" fontId="6" fillId="0" borderId="10" xfId="0" applyFont="1" applyBorder="1" applyAlignment="1" applyProtection="1">
      <alignment horizontal="justify" vertical="center" wrapText="1"/>
      <protection locked="0"/>
    </xf>
    <xf numFmtId="0" fontId="6" fillId="0" borderId="11" xfId="0" applyFont="1" applyBorder="1" applyAlignment="1" applyProtection="1">
      <alignment horizontal="justify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center" wrapText="1"/>
      <protection locked="0"/>
    </xf>
    <xf numFmtId="0" fontId="7" fillId="0" borderId="10" xfId="0" applyFont="1" applyBorder="1" applyAlignment="1" applyProtection="1">
      <alignment horizontal="justify" vertical="center" wrapText="1"/>
      <protection locked="0"/>
    </xf>
    <xf numFmtId="0" fontId="7" fillId="0" borderId="11" xfId="0" applyFont="1" applyBorder="1" applyAlignment="1" applyProtection="1">
      <alignment horizontal="justify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justify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justify" vertical="center" wrapTex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" fontId="7" fillId="0" borderId="5" xfId="0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/>
    </xf>
    <xf numFmtId="0" fontId="8" fillId="2" borderId="1" xfId="5" applyFont="1" applyFill="1" applyBorder="1" applyAlignment="1" applyProtection="1">
      <alignment horizontal="center" vertical="top" wrapText="1"/>
      <protection locked="0"/>
    </xf>
    <xf numFmtId="0" fontId="8" fillId="2" borderId="2" xfId="5" applyFont="1" applyFill="1" applyBorder="1" applyAlignment="1" applyProtection="1">
      <alignment horizontal="center" vertical="top" wrapText="1"/>
      <protection locked="0"/>
    </xf>
    <xf numFmtId="0" fontId="8" fillId="2" borderId="3" xfId="5" applyFont="1" applyFill="1" applyBorder="1" applyAlignment="1" applyProtection="1">
      <alignment horizontal="center" vertical="top" wrapText="1"/>
      <protection locked="0"/>
    </xf>
    <xf numFmtId="0" fontId="8" fillId="0" borderId="5" xfId="0" applyFont="1" applyFill="1" applyBorder="1" applyAlignment="1" applyProtection="1">
      <alignment horizontal="justify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4" fontId="0" fillId="0" borderId="0" xfId="0" applyNumberFormat="1" applyAlignment="1">
      <alignment vertical="top"/>
    </xf>
  </cellXfs>
  <cellStyles count="6">
    <cellStyle name="Millares 2" xfId="3" xr:uid="{2D710E2F-B7F8-458D-BA99-B8DF1787D31B}"/>
    <cellStyle name="Moneda 2 17" xfId="4" xr:uid="{C846E510-3DE0-4DA1-B0EC-4A2E5C81066E}"/>
    <cellStyle name="Normal" xfId="0" builtinId="0"/>
    <cellStyle name="Normal 2 2" xfId="1" xr:uid="{94662C84-792E-4A9C-B6D2-92BEB74D8862}"/>
    <cellStyle name="Normal 2 3 2" xfId="5" xr:uid="{48FC6493-DB0A-451A-828C-C4AE065465E9}"/>
    <cellStyle name="Normal_141008Reportes Cuadros Institucionales-sectorialesADV" xfId="2" xr:uid="{2CD5AF99-372C-4B43-AC58-36A84C53CA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03869-CD6D-456B-BB2F-F57FB7F26FFD}">
  <sheetPr>
    <tabColor theme="4" tint="0.79998168889431442"/>
  </sheetPr>
  <dimension ref="A1:X130"/>
  <sheetViews>
    <sheetView tabSelected="1" workbookViewId="0">
      <selection activeCell="E127" sqref="E127"/>
    </sheetView>
  </sheetViews>
  <sheetFormatPr baseColWidth="10" defaultColWidth="10.28515625" defaultRowHeight="14.25" x14ac:dyDescent="0.2"/>
  <cols>
    <col min="1" max="1" width="11.85546875" style="3" customWidth="1"/>
    <col min="2" max="2" width="13.42578125" style="41" customWidth="1"/>
    <col min="3" max="3" width="16.7109375" style="41" customWidth="1"/>
    <col min="4" max="4" width="17" style="41" customWidth="1"/>
    <col min="5" max="5" width="13.28515625" style="41" customWidth="1"/>
    <col min="6" max="6" width="20.28515625" style="41" customWidth="1"/>
    <col min="7" max="7" width="18.85546875" style="41" customWidth="1"/>
    <col min="8" max="8" width="18.28515625" style="41" customWidth="1"/>
    <col min="9" max="9" width="18.140625" style="41" customWidth="1"/>
    <col min="10" max="10" width="18.85546875" style="41" customWidth="1"/>
    <col min="11" max="11" width="11.28515625" style="41" customWidth="1"/>
    <col min="12" max="12" width="14.85546875" style="41" customWidth="1"/>
    <col min="13" max="13" width="34.5703125" style="41" customWidth="1"/>
    <col min="14" max="14" width="25.140625" style="41" customWidth="1"/>
    <col min="15" max="15" width="10" style="41" customWidth="1"/>
    <col min="16" max="16" width="17.5703125" style="41" customWidth="1"/>
    <col min="17" max="17" width="24.28515625" style="41" customWidth="1"/>
    <col min="18" max="22" width="8.5703125" style="41" customWidth="1"/>
    <col min="23" max="23" width="19.28515625" style="3" customWidth="1"/>
    <col min="24" max="24" width="17.5703125" style="3" customWidth="1"/>
    <col min="25" max="16384" width="10.28515625" style="3"/>
  </cols>
  <sheetData>
    <row r="1" spans="1:24" ht="60" customHeight="1" x14ac:dyDescent="0.2">
      <c r="A1" s="69" t="s">
        <v>183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</row>
    <row r="2" spans="1:24" ht="27.7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6"/>
      <c r="S2" s="46"/>
      <c r="T2" s="46"/>
      <c r="U2" s="46"/>
      <c r="V2" s="46"/>
      <c r="W2" s="4"/>
    </row>
    <row r="3" spans="1:24" ht="11.25" customHeight="1" x14ac:dyDescent="0.2">
      <c r="A3" s="5" t="s">
        <v>0</v>
      </c>
      <c r="B3" s="5"/>
      <c r="C3" s="5"/>
      <c r="D3" s="5"/>
      <c r="E3" s="5"/>
      <c r="F3" s="6" t="s">
        <v>1</v>
      </c>
      <c r="G3" s="6"/>
      <c r="H3" s="6"/>
      <c r="I3" s="6"/>
      <c r="J3" s="6"/>
      <c r="K3" s="7" t="s">
        <v>2</v>
      </c>
      <c r="L3" s="7"/>
      <c r="M3" s="7"/>
      <c r="N3" s="8" t="s">
        <v>3</v>
      </c>
      <c r="O3" s="8"/>
      <c r="P3" s="8"/>
      <c r="Q3" s="8"/>
      <c r="R3" s="8"/>
      <c r="S3" s="8"/>
      <c r="T3" s="8"/>
      <c r="U3" s="9" t="s">
        <v>4</v>
      </c>
      <c r="V3" s="9"/>
      <c r="W3" s="10"/>
    </row>
    <row r="4" spans="1:24" ht="71.25" customHeight="1" x14ac:dyDescent="0.2">
      <c r="A4" s="11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2" t="s">
        <v>10</v>
      </c>
      <c r="G4" s="12" t="s">
        <v>11</v>
      </c>
      <c r="H4" s="12" t="s">
        <v>12</v>
      </c>
      <c r="I4" s="13" t="s">
        <v>13</v>
      </c>
      <c r="J4" s="13" t="s">
        <v>14</v>
      </c>
      <c r="K4" s="14" t="s">
        <v>15</v>
      </c>
      <c r="L4" s="14" t="s">
        <v>16</v>
      </c>
      <c r="M4" s="14" t="s">
        <v>17</v>
      </c>
      <c r="N4" s="15" t="s">
        <v>18</v>
      </c>
      <c r="O4" s="15" t="s">
        <v>19</v>
      </c>
      <c r="P4" s="15" t="s">
        <v>20</v>
      </c>
      <c r="Q4" s="15" t="s">
        <v>21</v>
      </c>
      <c r="R4" s="15" t="s">
        <v>22</v>
      </c>
      <c r="S4" s="15" t="s">
        <v>23</v>
      </c>
      <c r="T4" s="15" t="s">
        <v>24</v>
      </c>
      <c r="U4" s="16" t="s">
        <v>25</v>
      </c>
      <c r="V4" s="17" t="s">
        <v>26</v>
      </c>
      <c r="W4" s="17" t="s">
        <v>27</v>
      </c>
    </row>
    <row r="5" spans="1:24" ht="15" customHeight="1" x14ac:dyDescent="0.2">
      <c r="A5" s="18">
        <v>1</v>
      </c>
      <c r="B5" s="18">
        <v>2</v>
      </c>
      <c r="C5" s="19">
        <v>3</v>
      </c>
      <c r="D5" s="20">
        <v>4</v>
      </c>
      <c r="E5" s="19">
        <v>5</v>
      </c>
      <c r="F5" s="21">
        <v>6</v>
      </c>
      <c r="G5" s="21">
        <v>7</v>
      </c>
      <c r="H5" s="21">
        <v>8</v>
      </c>
      <c r="I5" s="21">
        <v>9</v>
      </c>
      <c r="J5" s="21">
        <v>10</v>
      </c>
      <c r="K5" s="22">
        <v>11</v>
      </c>
      <c r="L5" s="22">
        <v>12</v>
      </c>
      <c r="M5" s="22">
        <v>13</v>
      </c>
      <c r="N5" s="23">
        <v>14</v>
      </c>
      <c r="O5" s="23">
        <v>15</v>
      </c>
      <c r="P5" s="23">
        <v>16</v>
      </c>
      <c r="Q5" s="23">
        <v>17</v>
      </c>
      <c r="R5" s="23">
        <v>18</v>
      </c>
      <c r="S5" s="23">
        <v>19</v>
      </c>
      <c r="T5" s="23">
        <v>20</v>
      </c>
      <c r="U5" s="24">
        <v>21</v>
      </c>
      <c r="V5" s="24">
        <v>22</v>
      </c>
      <c r="W5" s="25">
        <v>23</v>
      </c>
    </row>
    <row r="6" spans="1:24" ht="81.599999999999994" customHeight="1" x14ac:dyDescent="0.2">
      <c r="A6" s="47" t="s">
        <v>28</v>
      </c>
      <c r="B6" s="47" t="s">
        <v>29</v>
      </c>
      <c r="C6" s="50" t="s">
        <v>30</v>
      </c>
      <c r="D6" s="50" t="s">
        <v>31</v>
      </c>
      <c r="E6" s="47" t="s">
        <v>32</v>
      </c>
      <c r="F6" s="26">
        <f>F7</f>
        <v>604785.06000000006</v>
      </c>
      <c r="G6" s="26">
        <f t="shared" ref="G6:J8" si="0">G7</f>
        <v>604785.06000000006</v>
      </c>
      <c r="H6" s="26">
        <f t="shared" si="0"/>
        <v>289135.03999999998</v>
      </c>
      <c r="I6" s="26">
        <f>I7</f>
        <v>289135.03999999998</v>
      </c>
      <c r="J6" s="26">
        <f t="shared" si="0"/>
        <v>289135.03999999998</v>
      </c>
      <c r="K6" s="53" t="s">
        <v>33</v>
      </c>
      <c r="L6" s="44" t="s">
        <v>34</v>
      </c>
      <c r="M6" s="44" t="s">
        <v>35</v>
      </c>
      <c r="N6" s="54" t="s">
        <v>36</v>
      </c>
      <c r="O6" s="57" t="s">
        <v>37</v>
      </c>
      <c r="P6" s="57" t="s">
        <v>38</v>
      </c>
      <c r="Q6" s="54" t="s">
        <v>39</v>
      </c>
      <c r="R6" s="57">
        <v>32</v>
      </c>
      <c r="S6" s="57"/>
      <c r="T6" s="57">
        <v>16</v>
      </c>
      <c r="U6" s="57">
        <v>32</v>
      </c>
      <c r="V6" s="57">
        <v>172</v>
      </c>
      <c r="W6" s="58" t="s">
        <v>40</v>
      </c>
      <c r="X6" s="27"/>
    </row>
    <row r="7" spans="1:24" ht="45" x14ac:dyDescent="0.2">
      <c r="A7" s="48"/>
      <c r="B7" s="48"/>
      <c r="C7" s="51"/>
      <c r="D7" s="51"/>
      <c r="E7" s="48"/>
      <c r="F7" s="26">
        <f>F8</f>
        <v>604785.06000000006</v>
      </c>
      <c r="G7" s="26">
        <f t="shared" si="0"/>
        <v>604785.06000000006</v>
      </c>
      <c r="H7" s="26">
        <f t="shared" si="0"/>
        <v>289135.03999999998</v>
      </c>
      <c r="I7" s="26">
        <f t="shared" si="0"/>
        <v>289135.03999999998</v>
      </c>
      <c r="J7" s="26">
        <f t="shared" si="0"/>
        <v>289135.03999999998</v>
      </c>
      <c r="K7" s="53"/>
      <c r="L7" s="44" t="s">
        <v>41</v>
      </c>
      <c r="M7" s="28" t="s">
        <v>42</v>
      </c>
      <c r="N7" s="55"/>
      <c r="O7" s="57"/>
      <c r="P7" s="57"/>
      <c r="Q7" s="55"/>
      <c r="R7" s="57"/>
      <c r="S7" s="57"/>
      <c r="T7" s="57"/>
      <c r="U7" s="57"/>
      <c r="V7" s="57"/>
      <c r="W7" s="58"/>
      <c r="X7" s="27"/>
    </row>
    <row r="8" spans="1:24" ht="33.75" x14ac:dyDescent="0.2">
      <c r="A8" s="48"/>
      <c r="B8" s="48"/>
      <c r="C8" s="51"/>
      <c r="D8" s="51"/>
      <c r="E8" s="48"/>
      <c r="F8" s="29">
        <f>F9</f>
        <v>604785.06000000006</v>
      </c>
      <c r="G8" s="29">
        <f t="shared" si="0"/>
        <v>604785.06000000006</v>
      </c>
      <c r="H8" s="29">
        <f t="shared" si="0"/>
        <v>289135.03999999998</v>
      </c>
      <c r="I8" s="29">
        <f t="shared" si="0"/>
        <v>289135.03999999998</v>
      </c>
      <c r="J8" s="29">
        <f t="shared" si="0"/>
        <v>289135.03999999998</v>
      </c>
      <c r="K8" s="53"/>
      <c r="L8" s="44" t="s">
        <v>43</v>
      </c>
      <c r="M8" s="28" t="s">
        <v>44</v>
      </c>
      <c r="N8" s="55"/>
      <c r="O8" s="57"/>
      <c r="P8" s="57"/>
      <c r="Q8" s="55"/>
      <c r="R8" s="57"/>
      <c r="S8" s="57"/>
      <c r="T8" s="57"/>
      <c r="U8" s="57"/>
      <c r="V8" s="57"/>
      <c r="W8" s="58"/>
      <c r="X8" s="27"/>
    </row>
    <row r="9" spans="1:24" ht="90" customHeight="1" x14ac:dyDescent="0.2">
      <c r="A9" s="49"/>
      <c r="B9" s="49"/>
      <c r="C9" s="52"/>
      <c r="D9" s="52"/>
      <c r="E9" s="49"/>
      <c r="F9" s="26">
        <v>604785.06000000006</v>
      </c>
      <c r="G9" s="26">
        <v>604785.06000000006</v>
      </c>
      <c r="H9" s="26">
        <v>289135.03999999998</v>
      </c>
      <c r="I9" s="26">
        <v>289135.03999999998</v>
      </c>
      <c r="J9" s="26">
        <v>289135.03999999998</v>
      </c>
      <c r="K9" s="53"/>
      <c r="L9" s="44" t="s">
        <v>45</v>
      </c>
      <c r="M9" s="72" t="s">
        <v>46</v>
      </c>
      <c r="N9" s="56"/>
      <c r="O9" s="57"/>
      <c r="P9" s="57"/>
      <c r="Q9" s="56"/>
      <c r="R9" s="57"/>
      <c r="S9" s="57"/>
      <c r="T9" s="57"/>
      <c r="U9" s="57"/>
      <c r="V9" s="57"/>
      <c r="W9" s="58"/>
      <c r="X9" s="27"/>
    </row>
    <row r="10" spans="1:24" ht="90" x14ac:dyDescent="0.2">
      <c r="A10" s="47" t="s">
        <v>28</v>
      </c>
      <c r="B10" s="47" t="s">
        <v>29</v>
      </c>
      <c r="C10" s="50" t="s">
        <v>30</v>
      </c>
      <c r="D10" s="50" t="s">
        <v>31</v>
      </c>
      <c r="E10" s="47" t="s">
        <v>32</v>
      </c>
      <c r="F10" s="29">
        <f>F11</f>
        <v>15633842.09</v>
      </c>
      <c r="G10" s="29">
        <f t="shared" ref="G10:J11" si="1">G11</f>
        <v>18134042.09</v>
      </c>
      <c r="H10" s="29">
        <f t="shared" si="1"/>
        <v>11041998.27</v>
      </c>
      <c r="I10" s="29">
        <f t="shared" si="1"/>
        <v>11041998.27</v>
      </c>
      <c r="J10" s="29">
        <f t="shared" si="1"/>
        <v>11041998.27</v>
      </c>
      <c r="K10" s="59" t="s">
        <v>33</v>
      </c>
      <c r="L10" s="44" t="s">
        <v>34</v>
      </c>
      <c r="M10" s="28" t="s">
        <v>35</v>
      </c>
      <c r="N10" s="54" t="s">
        <v>47</v>
      </c>
      <c r="O10" s="60" t="s">
        <v>37</v>
      </c>
      <c r="P10" s="60" t="s">
        <v>38</v>
      </c>
      <c r="Q10" s="54" t="s">
        <v>48</v>
      </c>
      <c r="R10" s="60">
        <v>8</v>
      </c>
      <c r="S10" s="60"/>
      <c r="T10" s="60">
        <v>4</v>
      </c>
      <c r="U10" s="60">
        <v>8</v>
      </c>
      <c r="V10" s="60">
        <v>8</v>
      </c>
      <c r="W10" s="61" t="s">
        <v>49</v>
      </c>
      <c r="X10" s="27"/>
    </row>
    <row r="11" spans="1:24" ht="45" x14ac:dyDescent="0.2">
      <c r="A11" s="48"/>
      <c r="B11" s="48"/>
      <c r="C11" s="51"/>
      <c r="D11" s="51"/>
      <c r="E11" s="48"/>
      <c r="F11" s="29">
        <f>F12</f>
        <v>15633842.09</v>
      </c>
      <c r="G11" s="29">
        <f t="shared" si="1"/>
        <v>18134042.09</v>
      </c>
      <c r="H11" s="29">
        <f t="shared" si="1"/>
        <v>11041998.27</v>
      </c>
      <c r="I11" s="29">
        <f t="shared" si="1"/>
        <v>11041998.27</v>
      </c>
      <c r="J11" s="29">
        <f t="shared" si="1"/>
        <v>11041998.27</v>
      </c>
      <c r="K11" s="59"/>
      <c r="L11" s="44" t="s">
        <v>41</v>
      </c>
      <c r="M11" s="28" t="s">
        <v>42</v>
      </c>
      <c r="N11" s="55"/>
      <c r="O11" s="60"/>
      <c r="P11" s="60"/>
      <c r="Q11" s="55"/>
      <c r="R11" s="60"/>
      <c r="S11" s="60"/>
      <c r="T11" s="60"/>
      <c r="U11" s="60"/>
      <c r="V11" s="60"/>
      <c r="W11" s="61"/>
      <c r="X11" s="27"/>
    </row>
    <row r="12" spans="1:24" ht="33.75" x14ac:dyDescent="0.2">
      <c r="A12" s="48"/>
      <c r="B12" s="48"/>
      <c r="C12" s="51"/>
      <c r="D12" s="51"/>
      <c r="E12" s="48"/>
      <c r="F12" s="29">
        <f>SUM(F13+F14)</f>
        <v>15633842.09</v>
      </c>
      <c r="G12" s="29">
        <f t="shared" ref="G12:J12" si="2">SUM(G13+G14)</f>
        <v>18134042.09</v>
      </c>
      <c r="H12" s="29">
        <f t="shared" si="2"/>
        <v>11041998.27</v>
      </c>
      <c r="I12" s="29">
        <f t="shared" si="2"/>
        <v>11041998.27</v>
      </c>
      <c r="J12" s="29">
        <f t="shared" si="2"/>
        <v>11041998.27</v>
      </c>
      <c r="K12" s="59"/>
      <c r="L12" s="44" t="s">
        <v>43</v>
      </c>
      <c r="M12" s="28" t="s">
        <v>50</v>
      </c>
      <c r="N12" s="55"/>
      <c r="O12" s="60"/>
      <c r="P12" s="60"/>
      <c r="Q12" s="55"/>
      <c r="R12" s="60"/>
      <c r="S12" s="60"/>
      <c r="T12" s="60"/>
      <c r="U12" s="60"/>
      <c r="V12" s="60"/>
      <c r="W12" s="61"/>
      <c r="X12" s="27"/>
    </row>
    <row r="13" spans="1:24" ht="45" x14ac:dyDescent="0.2">
      <c r="A13" s="48"/>
      <c r="B13" s="48"/>
      <c r="C13" s="51"/>
      <c r="D13" s="51"/>
      <c r="E13" s="48"/>
      <c r="F13" s="26">
        <v>14260768.09</v>
      </c>
      <c r="G13" s="26">
        <v>16760968.09</v>
      </c>
      <c r="H13" s="26">
        <v>10136929.029999999</v>
      </c>
      <c r="I13" s="26">
        <v>10136929.029999999</v>
      </c>
      <c r="J13" s="26">
        <v>10136929.029999999</v>
      </c>
      <c r="K13" s="59"/>
      <c r="L13" s="44" t="s">
        <v>45</v>
      </c>
      <c r="M13" s="31" t="s">
        <v>51</v>
      </c>
      <c r="N13" s="55"/>
      <c r="O13" s="60"/>
      <c r="P13" s="60"/>
      <c r="Q13" s="55"/>
      <c r="R13" s="60"/>
      <c r="S13" s="60"/>
      <c r="T13" s="60"/>
      <c r="U13" s="60"/>
      <c r="V13" s="60"/>
      <c r="W13" s="61"/>
      <c r="X13" s="27"/>
    </row>
    <row r="14" spans="1:24" ht="45" x14ac:dyDescent="0.2">
      <c r="A14" s="49"/>
      <c r="B14" s="49"/>
      <c r="C14" s="52"/>
      <c r="D14" s="52"/>
      <c r="E14" s="49"/>
      <c r="F14" s="26">
        <v>1373074</v>
      </c>
      <c r="G14" s="26">
        <v>1373074</v>
      </c>
      <c r="H14" s="26">
        <v>905069.24</v>
      </c>
      <c r="I14" s="26">
        <v>905069.24</v>
      </c>
      <c r="J14" s="26">
        <v>905069.24</v>
      </c>
      <c r="K14" s="59"/>
      <c r="L14" s="44" t="s">
        <v>45</v>
      </c>
      <c r="M14" s="31" t="s">
        <v>52</v>
      </c>
      <c r="N14" s="56"/>
      <c r="O14" s="60"/>
      <c r="P14" s="60"/>
      <c r="Q14" s="56"/>
      <c r="R14" s="60"/>
      <c r="S14" s="60"/>
      <c r="T14" s="60"/>
      <c r="U14" s="60"/>
      <c r="V14" s="60"/>
      <c r="W14" s="61"/>
      <c r="X14" s="27"/>
    </row>
    <row r="15" spans="1:24" ht="90" x14ac:dyDescent="0.2">
      <c r="A15" s="47" t="s">
        <v>28</v>
      </c>
      <c r="B15" s="47" t="s">
        <v>29</v>
      </c>
      <c r="C15" s="50" t="s">
        <v>30</v>
      </c>
      <c r="D15" s="50" t="s">
        <v>31</v>
      </c>
      <c r="E15" s="47" t="s">
        <v>32</v>
      </c>
      <c r="F15" s="29">
        <f>F16</f>
        <v>2477982.4300000002</v>
      </c>
      <c r="G15" s="29">
        <f t="shared" ref="G15:J17" si="3">G16</f>
        <v>2468982.4300000002</v>
      </c>
      <c r="H15" s="29">
        <f t="shared" si="3"/>
        <v>795266.03</v>
      </c>
      <c r="I15" s="29">
        <f t="shared" si="3"/>
        <v>795266.03</v>
      </c>
      <c r="J15" s="29">
        <f t="shared" si="3"/>
        <v>795266.03</v>
      </c>
      <c r="K15" s="59"/>
      <c r="L15" s="44" t="s">
        <v>34</v>
      </c>
      <c r="M15" s="28" t="s">
        <v>35</v>
      </c>
      <c r="N15" s="54" t="s">
        <v>53</v>
      </c>
      <c r="O15" s="60" t="s">
        <v>37</v>
      </c>
      <c r="P15" s="60" t="s">
        <v>38</v>
      </c>
      <c r="Q15" s="54" t="s">
        <v>54</v>
      </c>
      <c r="R15" s="60">
        <v>13</v>
      </c>
      <c r="S15" s="60"/>
      <c r="T15" s="60">
        <v>7</v>
      </c>
      <c r="U15" s="60">
        <v>13</v>
      </c>
      <c r="V15" s="60">
        <v>13</v>
      </c>
      <c r="W15" s="61" t="s">
        <v>55</v>
      </c>
      <c r="X15" s="27"/>
    </row>
    <row r="16" spans="1:24" ht="45" x14ac:dyDescent="0.2">
      <c r="A16" s="48"/>
      <c r="B16" s="48"/>
      <c r="C16" s="51"/>
      <c r="D16" s="51"/>
      <c r="E16" s="48"/>
      <c r="F16" s="26">
        <f>F17</f>
        <v>2477982.4300000002</v>
      </c>
      <c r="G16" s="26">
        <f t="shared" si="3"/>
        <v>2468982.4300000002</v>
      </c>
      <c r="H16" s="26">
        <f t="shared" si="3"/>
        <v>795266.03</v>
      </c>
      <c r="I16" s="26">
        <f t="shared" si="3"/>
        <v>795266.03</v>
      </c>
      <c r="J16" s="26">
        <f t="shared" si="3"/>
        <v>795266.03</v>
      </c>
      <c r="K16" s="59"/>
      <c r="L16" s="44" t="s">
        <v>41</v>
      </c>
      <c r="M16" s="28" t="s">
        <v>42</v>
      </c>
      <c r="N16" s="55"/>
      <c r="O16" s="60"/>
      <c r="P16" s="60"/>
      <c r="Q16" s="55"/>
      <c r="R16" s="60"/>
      <c r="S16" s="60"/>
      <c r="T16" s="60"/>
      <c r="U16" s="60"/>
      <c r="V16" s="60"/>
      <c r="W16" s="61"/>
      <c r="X16" s="27"/>
    </row>
    <row r="17" spans="1:24" ht="33.75" x14ac:dyDescent="0.2">
      <c r="A17" s="48"/>
      <c r="B17" s="48"/>
      <c r="C17" s="51"/>
      <c r="D17" s="51"/>
      <c r="E17" s="48"/>
      <c r="F17" s="26">
        <f>F18</f>
        <v>2477982.4300000002</v>
      </c>
      <c r="G17" s="26">
        <f t="shared" si="3"/>
        <v>2468982.4300000002</v>
      </c>
      <c r="H17" s="26">
        <f t="shared" si="3"/>
        <v>795266.03</v>
      </c>
      <c r="I17" s="26">
        <f t="shared" si="3"/>
        <v>795266.03</v>
      </c>
      <c r="J17" s="26">
        <f t="shared" si="3"/>
        <v>795266.03</v>
      </c>
      <c r="K17" s="59"/>
      <c r="L17" s="44" t="s">
        <v>43</v>
      </c>
      <c r="M17" s="28" t="s">
        <v>50</v>
      </c>
      <c r="N17" s="55"/>
      <c r="O17" s="60"/>
      <c r="P17" s="60"/>
      <c r="Q17" s="55"/>
      <c r="R17" s="60"/>
      <c r="S17" s="60"/>
      <c r="T17" s="60"/>
      <c r="U17" s="60"/>
      <c r="V17" s="60"/>
      <c r="W17" s="61"/>
      <c r="X17" s="27"/>
    </row>
    <row r="18" spans="1:24" ht="45" x14ac:dyDescent="0.2">
      <c r="A18" s="49"/>
      <c r="B18" s="49"/>
      <c r="C18" s="52"/>
      <c r="D18" s="52"/>
      <c r="E18" s="49"/>
      <c r="F18" s="26">
        <v>2477982.4300000002</v>
      </c>
      <c r="G18" s="26">
        <v>2468982.4300000002</v>
      </c>
      <c r="H18" s="26">
        <v>795266.03</v>
      </c>
      <c r="I18" s="26">
        <v>795266.03</v>
      </c>
      <c r="J18" s="26">
        <v>795266.03</v>
      </c>
      <c r="K18" s="59"/>
      <c r="L18" s="44" t="s">
        <v>45</v>
      </c>
      <c r="M18" s="32" t="s">
        <v>56</v>
      </c>
      <c r="N18" s="56"/>
      <c r="O18" s="60"/>
      <c r="P18" s="60"/>
      <c r="Q18" s="56"/>
      <c r="R18" s="60"/>
      <c r="S18" s="60"/>
      <c r="T18" s="60"/>
      <c r="U18" s="60"/>
      <c r="V18" s="60"/>
      <c r="W18" s="61"/>
      <c r="X18" s="27"/>
    </row>
    <row r="19" spans="1:24" ht="81.599999999999994" customHeight="1" x14ac:dyDescent="0.2">
      <c r="A19" s="47" t="s">
        <v>28</v>
      </c>
      <c r="B19" s="47" t="s">
        <v>29</v>
      </c>
      <c r="C19" s="50" t="s">
        <v>30</v>
      </c>
      <c r="D19" s="50" t="s">
        <v>31</v>
      </c>
      <c r="E19" s="47" t="s">
        <v>32</v>
      </c>
      <c r="F19" s="29">
        <f>F20</f>
        <v>4750252.79</v>
      </c>
      <c r="G19" s="29">
        <f t="shared" ref="G19:J21" si="4">G20</f>
        <v>6245252.79</v>
      </c>
      <c r="H19" s="29">
        <f t="shared" si="4"/>
        <v>2747031.97</v>
      </c>
      <c r="I19" s="29">
        <f t="shared" si="4"/>
        <v>2747031.97</v>
      </c>
      <c r="J19" s="29">
        <f t="shared" si="4"/>
        <v>2747031.97</v>
      </c>
      <c r="K19" s="59" t="s">
        <v>33</v>
      </c>
      <c r="L19" s="44" t="s">
        <v>34</v>
      </c>
      <c r="M19" s="44" t="s">
        <v>35</v>
      </c>
      <c r="N19" s="54" t="s">
        <v>57</v>
      </c>
      <c r="O19" s="60" t="s">
        <v>37</v>
      </c>
      <c r="P19" s="60" t="s">
        <v>38</v>
      </c>
      <c r="Q19" s="54" t="s">
        <v>58</v>
      </c>
      <c r="R19" s="60">
        <v>1450</v>
      </c>
      <c r="S19" s="60"/>
      <c r="T19" s="60">
        <v>725</v>
      </c>
      <c r="U19" s="60">
        <v>1450</v>
      </c>
      <c r="V19" s="60">
        <v>1450</v>
      </c>
      <c r="W19" s="61" t="s">
        <v>59</v>
      </c>
      <c r="X19" s="27"/>
    </row>
    <row r="20" spans="1:24" ht="45" x14ac:dyDescent="0.2">
      <c r="A20" s="48"/>
      <c r="B20" s="48"/>
      <c r="C20" s="51"/>
      <c r="D20" s="51"/>
      <c r="E20" s="48"/>
      <c r="F20" s="26">
        <f>F21</f>
        <v>4750252.79</v>
      </c>
      <c r="G20" s="26">
        <f t="shared" si="4"/>
        <v>6245252.79</v>
      </c>
      <c r="H20" s="26">
        <f t="shared" si="4"/>
        <v>2747031.97</v>
      </c>
      <c r="I20" s="26">
        <f t="shared" si="4"/>
        <v>2747031.97</v>
      </c>
      <c r="J20" s="26">
        <f t="shared" si="4"/>
        <v>2747031.97</v>
      </c>
      <c r="K20" s="59"/>
      <c r="L20" s="44" t="s">
        <v>41</v>
      </c>
      <c r="M20" s="44" t="s">
        <v>42</v>
      </c>
      <c r="N20" s="55"/>
      <c r="O20" s="60"/>
      <c r="P20" s="60"/>
      <c r="Q20" s="55"/>
      <c r="R20" s="60"/>
      <c r="S20" s="60"/>
      <c r="T20" s="60"/>
      <c r="U20" s="60"/>
      <c r="V20" s="60"/>
      <c r="W20" s="61"/>
      <c r="X20" s="27"/>
    </row>
    <row r="21" spans="1:24" ht="56.25" x14ac:dyDescent="0.2">
      <c r="A21" s="48"/>
      <c r="B21" s="48"/>
      <c r="C21" s="51"/>
      <c r="D21" s="51"/>
      <c r="E21" s="48"/>
      <c r="F21" s="26">
        <f>F22</f>
        <v>4750252.79</v>
      </c>
      <c r="G21" s="26">
        <f t="shared" si="4"/>
        <v>6245252.79</v>
      </c>
      <c r="H21" s="26">
        <f t="shared" si="4"/>
        <v>2747031.97</v>
      </c>
      <c r="I21" s="26">
        <f t="shared" si="4"/>
        <v>2747031.97</v>
      </c>
      <c r="J21" s="26">
        <f t="shared" si="4"/>
        <v>2747031.97</v>
      </c>
      <c r="K21" s="59"/>
      <c r="L21" s="44" t="s">
        <v>43</v>
      </c>
      <c r="M21" s="44" t="s">
        <v>60</v>
      </c>
      <c r="N21" s="55"/>
      <c r="O21" s="60"/>
      <c r="P21" s="60"/>
      <c r="Q21" s="55"/>
      <c r="R21" s="60"/>
      <c r="S21" s="60"/>
      <c r="T21" s="60"/>
      <c r="U21" s="60"/>
      <c r="V21" s="60"/>
      <c r="W21" s="61"/>
      <c r="X21" s="27"/>
    </row>
    <row r="22" spans="1:24" ht="45" x14ac:dyDescent="0.2">
      <c r="A22" s="49"/>
      <c r="B22" s="49"/>
      <c r="C22" s="52"/>
      <c r="D22" s="52"/>
      <c r="E22" s="49"/>
      <c r="F22" s="26">
        <v>4750252.79</v>
      </c>
      <c r="G22" s="26">
        <v>6245252.79</v>
      </c>
      <c r="H22" s="26">
        <v>2747031.97</v>
      </c>
      <c r="I22" s="26">
        <v>2747031.97</v>
      </c>
      <c r="J22" s="26">
        <v>2747031.97</v>
      </c>
      <c r="K22" s="59"/>
      <c r="L22" s="44" t="s">
        <v>45</v>
      </c>
      <c r="M22" s="73" t="s">
        <v>61</v>
      </c>
      <c r="N22" s="56"/>
      <c r="O22" s="60"/>
      <c r="P22" s="60"/>
      <c r="Q22" s="56"/>
      <c r="R22" s="60"/>
      <c r="S22" s="60"/>
      <c r="T22" s="60"/>
      <c r="U22" s="60"/>
      <c r="V22" s="60"/>
      <c r="W22" s="61"/>
      <c r="X22" s="27"/>
    </row>
    <row r="23" spans="1:24" ht="90" customHeight="1" x14ac:dyDescent="0.2">
      <c r="A23" s="47" t="s">
        <v>28</v>
      </c>
      <c r="B23" s="47" t="s">
        <v>29</v>
      </c>
      <c r="C23" s="50" t="s">
        <v>30</v>
      </c>
      <c r="D23" s="50" t="s">
        <v>31</v>
      </c>
      <c r="E23" s="47" t="s">
        <v>32</v>
      </c>
      <c r="F23" s="29">
        <f>F24</f>
        <v>1224421.76</v>
      </c>
      <c r="G23" s="29">
        <f t="shared" ref="G23:J25" si="5">G24</f>
        <v>1224421.76</v>
      </c>
      <c r="H23" s="29">
        <f t="shared" si="5"/>
        <v>687904.88</v>
      </c>
      <c r="I23" s="29">
        <f t="shared" si="5"/>
        <v>687904.88</v>
      </c>
      <c r="J23" s="29">
        <f t="shared" si="5"/>
        <v>687904.88</v>
      </c>
      <c r="K23" s="59" t="s">
        <v>62</v>
      </c>
      <c r="L23" s="44" t="s">
        <v>34</v>
      </c>
      <c r="M23" s="44" t="s">
        <v>35</v>
      </c>
      <c r="N23" s="54" t="s">
        <v>63</v>
      </c>
      <c r="O23" s="60" t="s">
        <v>37</v>
      </c>
      <c r="P23" s="60" t="s">
        <v>38</v>
      </c>
      <c r="Q23" s="54" t="s">
        <v>64</v>
      </c>
      <c r="R23" s="60">
        <v>160</v>
      </c>
      <c r="S23" s="60"/>
      <c r="T23" s="64">
        <v>64</v>
      </c>
      <c r="U23" s="60">
        <v>160</v>
      </c>
      <c r="V23" s="60">
        <v>195</v>
      </c>
      <c r="W23" s="61" t="s">
        <v>65</v>
      </c>
      <c r="X23" s="27"/>
    </row>
    <row r="24" spans="1:24" ht="45" x14ac:dyDescent="0.2">
      <c r="A24" s="48"/>
      <c r="B24" s="48"/>
      <c r="C24" s="51"/>
      <c r="D24" s="51"/>
      <c r="E24" s="48"/>
      <c r="F24" s="26">
        <f>F25</f>
        <v>1224421.76</v>
      </c>
      <c r="G24" s="26">
        <f t="shared" si="5"/>
        <v>1224421.76</v>
      </c>
      <c r="H24" s="26">
        <f t="shared" si="5"/>
        <v>687904.88</v>
      </c>
      <c r="I24" s="26">
        <f t="shared" si="5"/>
        <v>687904.88</v>
      </c>
      <c r="J24" s="26">
        <f t="shared" si="5"/>
        <v>687904.88</v>
      </c>
      <c r="K24" s="59"/>
      <c r="L24" s="44" t="s">
        <v>41</v>
      </c>
      <c r="M24" s="44" t="s">
        <v>42</v>
      </c>
      <c r="N24" s="55"/>
      <c r="O24" s="60"/>
      <c r="P24" s="60"/>
      <c r="Q24" s="55"/>
      <c r="R24" s="60"/>
      <c r="S24" s="60"/>
      <c r="T24" s="65"/>
      <c r="U24" s="60"/>
      <c r="V24" s="60"/>
      <c r="W24" s="61"/>
      <c r="X24" s="27"/>
    </row>
    <row r="25" spans="1:24" ht="56.25" x14ac:dyDescent="0.2">
      <c r="A25" s="48"/>
      <c r="B25" s="48"/>
      <c r="C25" s="51"/>
      <c r="D25" s="51"/>
      <c r="E25" s="48"/>
      <c r="F25" s="26">
        <f>F26</f>
        <v>1224421.76</v>
      </c>
      <c r="G25" s="26">
        <f t="shared" si="5"/>
        <v>1224421.76</v>
      </c>
      <c r="H25" s="26">
        <f t="shared" si="5"/>
        <v>687904.88</v>
      </c>
      <c r="I25" s="26">
        <f t="shared" si="5"/>
        <v>687904.88</v>
      </c>
      <c r="J25" s="26">
        <f t="shared" si="5"/>
        <v>687904.88</v>
      </c>
      <c r="K25" s="59"/>
      <c r="L25" s="44" t="s">
        <v>43</v>
      </c>
      <c r="M25" s="44" t="s">
        <v>66</v>
      </c>
      <c r="N25" s="55"/>
      <c r="O25" s="60"/>
      <c r="P25" s="60"/>
      <c r="Q25" s="55"/>
      <c r="R25" s="60"/>
      <c r="S25" s="60"/>
      <c r="T25" s="65"/>
      <c r="U25" s="60"/>
      <c r="V25" s="60"/>
      <c r="W25" s="61"/>
      <c r="X25" s="27"/>
    </row>
    <row r="26" spans="1:24" ht="90" customHeight="1" x14ac:dyDescent="0.2">
      <c r="A26" s="49"/>
      <c r="B26" s="49"/>
      <c r="C26" s="52"/>
      <c r="D26" s="52"/>
      <c r="E26" s="49"/>
      <c r="F26" s="26">
        <v>1224421.76</v>
      </c>
      <c r="G26" s="26">
        <v>1224421.76</v>
      </c>
      <c r="H26" s="26">
        <v>687904.88</v>
      </c>
      <c r="I26" s="26">
        <v>687904.88</v>
      </c>
      <c r="J26" s="26">
        <v>687904.88</v>
      </c>
      <c r="K26" s="59"/>
      <c r="L26" s="44" t="s">
        <v>45</v>
      </c>
      <c r="M26" s="31" t="s">
        <v>67</v>
      </c>
      <c r="N26" s="56"/>
      <c r="O26" s="60"/>
      <c r="P26" s="60"/>
      <c r="Q26" s="56"/>
      <c r="R26" s="60"/>
      <c r="S26" s="60"/>
      <c r="T26" s="66"/>
      <c r="U26" s="60"/>
      <c r="V26" s="60"/>
      <c r="W26" s="61"/>
      <c r="X26" s="27"/>
    </row>
    <row r="27" spans="1:24" ht="81.599999999999994" customHeight="1" x14ac:dyDescent="0.2">
      <c r="A27" s="47" t="s">
        <v>28</v>
      </c>
      <c r="B27" s="47" t="s">
        <v>29</v>
      </c>
      <c r="C27" s="50" t="s">
        <v>30</v>
      </c>
      <c r="D27" s="50" t="s">
        <v>31</v>
      </c>
      <c r="E27" s="47" t="s">
        <v>32</v>
      </c>
      <c r="F27" s="29">
        <f>F28</f>
        <v>43694133.330000006</v>
      </c>
      <c r="G27" s="29">
        <f t="shared" ref="G27:J28" si="6">G28</f>
        <v>41338132.720000006</v>
      </c>
      <c r="H27" s="29">
        <f t="shared" si="6"/>
        <v>20817369.220000003</v>
      </c>
      <c r="I27" s="29">
        <f t="shared" si="6"/>
        <v>20536445.470000003</v>
      </c>
      <c r="J27" s="29">
        <f t="shared" si="6"/>
        <v>20536445.470000003</v>
      </c>
      <c r="K27" s="62" t="s">
        <v>33</v>
      </c>
      <c r="L27" s="44" t="s">
        <v>34</v>
      </c>
      <c r="M27" s="44" t="s">
        <v>35</v>
      </c>
      <c r="N27" s="54" t="s">
        <v>68</v>
      </c>
      <c r="O27" s="63" t="s">
        <v>37</v>
      </c>
      <c r="P27" s="63" t="s">
        <v>38</v>
      </c>
      <c r="Q27" s="54" t="s">
        <v>69</v>
      </c>
      <c r="R27" s="63">
        <v>10178</v>
      </c>
      <c r="S27" s="63"/>
      <c r="T27" s="67">
        <v>7125</v>
      </c>
      <c r="U27" s="63">
        <v>10178</v>
      </c>
      <c r="V27" s="63">
        <v>10178</v>
      </c>
      <c r="W27" s="58" t="s">
        <v>70</v>
      </c>
      <c r="X27" s="27"/>
    </row>
    <row r="28" spans="1:24" ht="45" x14ac:dyDescent="0.2">
      <c r="A28" s="48"/>
      <c r="B28" s="48"/>
      <c r="C28" s="51"/>
      <c r="D28" s="51"/>
      <c r="E28" s="48"/>
      <c r="F28" s="29">
        <f>F29</f>
        <v>43694133.330000006</v>
      </c>
      <c r="G28" s="29">
        <f t="shared" si="6"/>
        <v>41338132.720000006</v>
      </c>
      <c r="H28" s="29">
        <f t="shared" si="6"/>
        <v>20817369.220000003</v>
      </c>
      <c r="I28" s="29">
        <f t="shared" si="6"/>
        <v>20536445.470000003</v>
      </c>
      <c r="J28" s="29">
        <f t="shared" si="6"/>
        <v>20536445.470000003</v>
      </c>
      <c r="K28" s="62"/>
      <c r="L28" s="44" t="s">
        <v>41</v>
      </c>
      <c r="M28" s="44" t="s">
        <v>42</v>
      </c>
      <c r="N28" s="55"/>
      <c r="O28" s="63"/>
      <c r="P28" s="63"/>
      <c r="Q28" s="55"/>
      <c r="R28" s="63"/>
      <c r="S28" s="63"/>
      <c r="T28" s="67"/>
      <c r="U28" s="63"/>
      <c r="V28" s="63"/>
      <c r="W28" s="58"/>
      <c r="X28" s="27"/>
    </row>
    <row r="29" spans="1:24" ht="45" x14ac:dyDescent="0.2">
      <c r="A29" s="48"/>
      <c r="B29" s="48"/>
      <c r="C29" s="51"/>
      <c r="D29" s="51"/>
      <c r="E29" s="48"/>
      <c r="F29" s="29">
        <f>SUM(F30:F38)</f>
        <v>43694133.330000006</v>
      </c>
      <c r="G29" s="29">
        <f t="shared" ref="G29:J29" si="7">SUM(G30:G38)</f>
        <v>41338132.720000006</v>
      </c>
      <c r="H29" s="29">
        <f t="shared" si="7"/>
        <v>20817369.220000003</v>
      </c>
      <c r="I29" s="29">
        <f t="shared" si="7"/>
        <v>20536445.470000003</v>
      </c>
      <c r="J29" s="29">
        <f t="shared" si="7"/>
        <v>20536445.470000003</v>
      </c>
      <c r="K29" s="62"/>
      <c r="L29" s="44" t="s">
        <v>43</v>
      </c>
      <c r="M29" s="30" t="s">
        <v>71</v>
      </c>
      <c r="N29" s="55"/>
      <c r="O29" s="63"/>
      <c r="P29" s="63"/>
      <c r="Q29" s="55"/>
      <c r="R29" s="63"/>
      <c r="S29" s="63"/>
      <c r="T29" s="67"/>
      <c r="U29" s="63"/>
      <c r="V29" s="63"/>
      <c r="W29" s="58"/>
      <c r="X29" s="27"/>
    </row>
    <row r="30" spans="1:24" ht="90" customHeight="1" x14ac:dyDescent="0.2">
      <c r="A30" s="48"/>
      <c r="B30" s="48"/>
      <c r="C30" s="51"/>
      <c r="D30" s="51"/>
      <c r="E30" s="48"/>
      <c r="F30" s="26">
        <v>20253442.219999999</v>
      </c>
      <c r="G30" s="26">
        <v>18571564.210000001</v>
      </c>
      <c r="H30" s="26">
        <v>7469811.4400000004</v>
      </c>
      <c r="I30" s="26">
        <v>7188887.6900000004</v>
      </c>
      <c r="J30" s="26">
        <v>7188887.6900000004</v>
      </c>
      <c r="K30" s="62"/>
      <c r="L30" s="44" t="s">
        <v>45</v>
      </c>
      <c r="M30" s="32" t="s">
        <v>72</v>
      </c>
      <c r="N30" s="55"/>
      <c r="O30" s="63"/>
      <c r="P30" s="63"/>
      <c r="Q30" s="55"/>
      <c r="R30" s="63"/>
      <c r="S30" s="63"/>
      <c r="T30" s="67"/>
      <c r="U30" s="63"/>
      <c r="V30" s="63"/>
      <c r="W30" s="58"/>
      <c r="X30" s="27"/>
    </row>
    <row r="31" spans="1:24" ht="67.5" x14ac:dyDescent="0.2">
      <c r="A31" s="48"/>
      <c r="B31" s="48"/>
      <c r="C31" s="51"/>
      <c r="D31" s="51"/>
      <c r="E31" s="48"/>
      <c r="F31" s="26">
        <v>3250292.13</v>
      </c>
      <c r="G31" s="26">
        <v>3250292.13</v>
      </c>
      <c r="H31" s="26">
        <v>1810027.95</v>
      </c>
      <c r="I31" s="26">
        <v>1810027.95</v>
      </c>
      <c r="J31" s="26">
        <v>1810027.95</v>
      </c>
      <c r="K31" s="62"/>
      <c r="L31" s="44" t="s">
        <v>45</v>
      </c>
      <c r="M31" s="32" t="s">
        <v>73</v>
      </c>
      <c r="N31" s="55"/>
      <c r="O31" s="63"/>
      <c r="P31" s="63"/>
      <c r="Q31" s="55"/>
      <c r="R31" s="63"/>
      <c r="S31" s="63"/>
      <c r="T31" s="67"/>
      <c r="U31" s="63"/>
      <c r="V31" s="63"/>
      <c r="W31" s="58"/>
      <c r="X31" s="27"/>
    </row>
    <row r="32" spans="1:24" ht="67.5" x14ac:dyDescent="0.2">
      <c r="A32" s="48"/>
      <c r="B32" s="48"/>
      <c r="C32" s="51"/>
      <c r="D32" s="51"/>
      <c r="E32" s="48"/>
      <c r="F32" s="26">
        <v>2667220.5699999998</v>
      </c>
      <c r="G32" s="26">
        <v>2667220.5699999998</v>
      </c>
      <c r="H32" s="26">
        <v>1641501.95</v>
      </c>
      <c r="I32" s="26">
        <v>1641501.95</v>
      </c>
      <c r="J32" s="26">
        <v>1641501.95</v>
      </c>
      <c r="K32" s="62"/>
      <c r="L32" s="44" t="s">
        <v>45</v>
      </c>
      <c r="M32" s="32" t="s">
        <v>74</v>
      </c>
      <c r="N32" s="55"/>
      <c r="O32" s="63"/>
      <c r="P32" s="63"/>
      <c r="Q32" s="55"/>
      <c r="R32" s="63"/>
      <c r="S32" s="63"/>
      <c r="T32" s="67"/>
      <c r="U32" s="63"/>
      <c r="V32" s="63"/>
      <c r="W32" s="58"/>
      <c r="X32" s="27"/>
    </row>
    <row r="33" spans="1:24" ht="67.5" x14ac:dyDescent="0.2">
      <c r="A33" s="48"/>
      <c r="B33" s="48"/>
      <c r="C33" s="51"/>
      <c r="D33" s="51"/>
      <c r="E33" s="48"/>
      <c r="F33" s="26">
        <v>3480847.26</v>
      </c>
      <c r="G33" s="26">
        <v>3480847.26</v>
      </c>
      <c r="H33" s="26">
        <v>2134347.5</v>
      </c>
      <c r="I33" s="26">
        <v>2134347.5</v>
      </c>
      <c r="J33" s="26">
        <v>2134347.5</v>
      </c>
      <c r="K33" s="62"/>
      <c r="L33" s="44" t="s">
        <v>45</v>
      </c>
      <c r="M33" s="32" t="s">
        <v>75</v>
      </c>
      <c r="N33" s="55"/>
      <c r="O33" s="63"/>
      <c r="P33" s="63"/>
      <c r="Q33" s="55"/>
      <c r="R33" s="63"/>
      <c r="S33" s="63"/>
      <c r="T33" s="67"/>
      <c r="U33" s="63"/>
      <c r="V33" s="63"/>
      <c r="W33" s="58"/>
      <c r="X33" s="27"/>
    </row>
    <row r="34" spans="1:24" ht="67.5" x14ac:dyDescent="0.2">
      <c r="A34" s="48"/>
      <c r="B34" s="48"/>
      <c r="C34" s="51"/>
      <c r="D34" s="51"/>
      <c r="E34" s="48"/>
      <c r="F34" s="26">
        <v>1953317.55</v>
      </c>
      <c r="G34" s="26">
        <v>1959167.55</v>
      </c>
      <c r="H34" s="26">
        <v>984065.24</v>
      </c>
      <c r="I34" s="26">
        <v>984065.24</v>
      </c>
      <c r="J34" s="26">
        <v>984065.24</v>
      </c>
      <c r="K34" s="62"/>
      <c r="L34" s="44" t="s">
        <v>45</v>
      </c>
      <c r="M34" s="32" t="s">
        <v>76</v>
      </c>
      <c r="N34" s="55"/>
      <c r="O34" s="63"/>
      <c r="P34" s="63"/>
      <c r="Q34" s="55"/>
      <c r="R34" s="63"/>
      <c r="S34" s="63"/>
      <c r="T34" s="67"/>
      <c r="U34" s="63"/>
      <c r="V34" s="63"/>
      <c r="W34" s="58"/>
      <c r="X34" s="27"/>
    </row>
    <row r="35" spans="1:24" ht="67.5" x14ac:dyDescent="0.2">
      <c r="A35" s="48"/>
      <c r="B35" s="48"/>
      <c r="C35" s="51"/>
      <c r="D35" s="51"/>
      <c r="E35" s="48"/>
      <c r="F35" s="26">
        <v>1585219.08</v>
      </c>
      <c r="G35" s="26">
        <v>1346975.08</v>
      </c>
      <c r="H35" s="26">
        <v>761202.21</v>
      </c>
      <c r="I35" s="26">
        <v>761202.21</v>
      </c>
      <c r="J35" s="26">
        <v>761202.21</v>
      </c>
      <c r="K35" s="62"/>
      <c r="L35" s="44" t="s">
        <v>45</v>
      </c>
      <c r="M35" s="32" t="s">
        <v>77</v>
      </c>
      <c r="N35" s="55"/>
      <c r="O35" s="63"/>
      <c r="P35" s="63"/>
      <c r="Q35" s="55"/>
      <c r="R35" s="63"/>
      <c r="S35" s="63"/>
      <c r="T35" s="67"/>
      <c r="U35" s="63"/>
      <c r="V35" s="63"/>
      <c r="W35" s="58"/>
      <c r="X35" s="27"/>
    </row>
    <row r="36" spans="1:24" ht="67.5" x14ac:dyDescent="0.2">
      <c r="A36" s="48"/>
      <c r="B36" s="48"/>
      <c r="C36" s="51"/>
      <c r="D36" s="51"/>
      <c r="E36" s="48"/>
      <c r="F36" s="26">
        <v>3646202.78</v>
      </c>
      <c r="G36" s="26">
        <v>3230313.78</v>
      </c>
      <c r="H36" s="26">
        <v>1995246.21</v>
      </c>
      <c r="I36" s="26">
        <v>1995246.21</v>
      </c>
      <c r="J36" s="26">
        <v>1995246.21</v>
      </c>
      <c r="K36" s="62"/>
      <c r="L36" s="44" t="s">
        <v>45</v>
      </c>
      <c r="M36" s="32" t="s">
        <v>78</v>
      </c>
      <c r="N36" s="55"/>
      <c r="O36" s="63"/>
      <c r="P36" s="63"/>
      <c r="Q36" s="55"/>
      <c r="R36" s="63"/>
      <c r="S36" s="63"/>
      <c r="T36" s="67"/>
      <c r="U36" s="63"/>
      <c r="V36" s="63"/>
      <c r="W36" s="58"/>
      <c r="X36" s="27"/>
    </row>
    <row r="37" spans="1:24" ht="67.5" x14ac:dyDescent="0.2">
      <c r="A37" s="48"/>
      <c r="B37" s="48"/>
      <c r="C37" s="51"/>
      <c r="D37" s="51"/>
      <c r="E37" s="48"/>
      <c r="F37" s="26">
        <v>5630616.8200000003</v>
      </c>
      <c r="G37" s="26">
        <v>5429777.2199999997</v>
      </c>
      <c r="H37" s="26">
        <v>3207160.78</v>
      </c>
      <c r="I37" s="26">
        <v>3207160.78</v>
      </c>
      <c r="J37" s="26">
        <v>3207160.78</v>
      </c>
      <c r="K37" s="62"/>
      <c r="L37" s="44" t="s">
        <v>45</v>
      </c>
      <c r="M37" s="32" t="s">
        <v>79</v>
      </c>
      <c r="N37" s="55"/>
      <c r="O37" s="63"/>
      <c r="P37" s="63"/>
      <c r="Q37" s="55"/>
      <c r="R37" s="63"/>
      <c r="S37" s="63"/>
      <c r="T37" s="67"/>
      <c r="U37" s="63"/>
      <c r="V37" s="63"/>
      <c r="W37" s="58"/>
      <c r="X37" s="27"/>
    </row>
    <row r="38" spans="1:24" ht="67.5" x14ac:dyDescent="0.2">
      <c r="A38" s="49"/>
      <c r="B38" s="49"/>
      <c r="C38" s="52"/>
      <c r="D38" s="52"/>
      <c r="E38" s="49"/>
      <c r="F38" s="26">
        <v>1226974.92</v>
      </c>
      <c r="G38" s="26">
        <v>1401974.92</v>
      </c>
      <c r="H38" s="26">
        <v>814005.94</v>
      </c>
      <c r="I38" s="26">
        <v>814005.94</v>
      </c>
      <c r="J38" s="26">
        <v>814005.94</v>
      </c>
      <c r="K38" s="62"/>
      <c r="L38" s="44" t="s">
        <v>45</v>
      </c>
      <c r="M38" s="32" t="s">
        <v>80</v>
      </c>
      <c r="N38" s="56"/>
      <c r="O38" s="63"/>
      <c r="P38" s="63"/>
      <c r="Q38" s="56"/>
      <c r="R38" s="63"/>
      <c r="S38" s="63"/>
      <c r="T38" s="67"/>
      <c r="U38" s="63"/>
      <c r="V38" s="63"/>
      <c r="W38" s="58"/>
      <c r="X38" s="27"/>
    </row>
    <row r="39" spans="1:24" ht="90" customHeight="1" x14ac:dyDescent="0.2">
      <c r="A39" s="47" t="s">
        <v>28</v>
      </c>
      <c r="B39" s="47" t="s">
        <v>29</v>
      </c>
      <c r="C39" s="50" t="s">
        <v>30</v>
      </c>
      <c r="D39" s="50" t="s">
        <v>31</v>
      </c>
      <c r="E39" s="47" t="s">
        <v>32</v>
      </c>
      <c r="F39" s="29">
        <f>F40</f>
        <v>8674943.4700000007</v>
      </c>
      <c r="G39" s="29">
        <f t="shared" ref="G39:J41" si="8">G40</f>
        <v>12187143.470000001</v>
      </c>
      <c r="H39" s="29">
        <f t="shared" si="8"/>
        <v>5995942.1600000001</v>
      </c>
      <c r="I39" s="29">
        <f t="shared" si="8"/>
        <v>5963997</v>
      </c>
      <c r="J39" s="29">
        <f t="shared" si="8"/>
        <v>5963997</v>
      </c>
      <c r="K39" s="62" t="s">
        <v>33</v>
      </c>
      <c r="L39" s="44" t="s">
        <v>34</v>
      </c>
      <c r="M39" s="44" t="s">
        <v>35</v>
      </c>
      <c r="N39" s="54" t="s">
        <v>81</v>
      </c>
      <c r="O39" s="63" t="s">
        <v>37</v>
      </c>
      <c r="P39" s="63" t="s">
        <v>38</v>
      </c>
      <c r="Q39" s="54" t="s">
        <v>82</v>
      </c>
      <c r="R39" s="63">
        <v>3500</v>
      </c>
      <c r="S39" s="63"/>
      <c r="T39" s="63">
        <v>3500</v>
      </c>
      <c r="U39" s="63">
        <v>3500</v>
      </c>
      <c r="V39" s="63">
        <v>3500</v>
      </c>
      <c r="W39" s="58" t="s">
        <v>83</v>
      </c>
      <c r="X39" s="27"/>
    </row>
    <row r="40" spans="1:24" ht="45" x14ac:dyDescent="0.2">
      <c r="A40" s="48"/>
      <c r="B40" s="48"/>
      <c r="C40" s="51"/>
      <c r="D40" s="51"/>
      <c r="E40" s="48"/>
      <c r="F40" s="26">
        <f>F41</f>
        <v>8674943.4700000007</v>
      </c>
      <c r="G40" s="26">
        <f t="shared" si="8"/>
        <v>12187143.470000001</v>
      </c>
      <c r="H40" s="26">
        <f t="shared" si="8"/>
        <v>5995942.1600000001</v>
      </c>
      <c r="I40" s="26">
        <f t="shared" si="8"/>
        <v>5963997</v>
      </c>
      <c r="J40" s="26">
        <f t="shared" si="8"/>
        <v>5963997</v>
      </c>
      <c r="K40" s="62"/>
      <c r="L40" s="44" t="s">
        <v>41</v>
      </c>
      <c r="M40" s="44" t="s">
        <v>42</v>
      </c>
      <c r="N40" s="55"/>
      <c r="O40" s="63"/>
      <c r="P40" s="63"/>
      <c r="Q40" s="55"/>
      <c r="R40" s="63"/>
      <c r="S40" s="63"/>
      <c r="T40" s="63"/>
      <c r="U40" s="63"/>
      <c r="V40" s="63"/>
      <c r="W40" s="58"/>
      <c r="X40" s="27"/>
    </row>
    <row r="41" spans="1:24" ht="45" x14ac:dyDescent="0.2">
      <c r="A41" s="48"/>
      <c r="B41" s="48"/>
      <c r="C41" s="51"/>
      <c r="D41" s="51"/>
      <c r="E41" s="48"/>
      <c r="F41" s="26">
        <f>F42</f>
        <v>8674943.4700000007</v>
      </c>
      <c r="G41" s="26">
        <f t="shared" si="8"/>
        <v>12187143.470000001</v>
      </c>
      <c r="H41" s="26">
        <f t="shared" si="8"/>
        <v>5995942.1600000001</v>
      </c>
      <c r="I41" s="26">
        <f t="shared" si="8"/>
        <v>5963997</v>
      </c>
      <c r="J41" s="26">
        <f t="shared" si="8"/>
        <v>5963997</v>
      </c>
      <c r="K41" s="62"/>
      <c r="L41" s="44" t="s">
        <v>43</v>
      </c>
      <c r="M41" s="44" t="s">
        <v>84</v>
      </c>
      <c r="N41" s="55"/>
      <c r="O41" s="63"/>
      <c r="P41" s="63"/>
      <c r="Q41" s="55"/>
      <c r="R41" s="63"/>
      <c r="S41" s="63"/>
      <c r="T41" s="63"/>
      <c r="U41" s="63"/>
      <c r="V41" s="63"/>
      <c r="W41" s="58"/>
      <c r="X41" s="27"/>
    </row>
    <row r="42" spans="1:24" ht="90" customHeight="1" x14ac:dyDescent="0.2">
      <c r="A42" s="49"/>
      <c r="B42" s="49"/>
      <c r="C42" s="52"/>
      <c r="D42" s="52"/>
      <c r="E42" s="49"/>
      <c r="F42" s="26">
        <v>8674943.4700000007</v>
      </c>
      <c r="G42" s="26">
        <v>12187143.470000001</v>
      </c>
      <c r="H42" s="26">
        <v>5995942.1600000001</v>
      </c>
      <c r="I42" s="29">
        <v>5963997</v>
      </c>
      <c r="J42" s="29">
        <v>5963997</v>
      </c>
      <c r="K42" s="62"/>
      <c r="L42" s="44" t="s">
        <v>45</v>
      </c>
      <c r="M42" s="32" t="s">
        <v>85</v>
      </c>
      <c r="N42" s="56"/>
      <c r="O42" s="63"/>
      <c r="P42" s="63"/>
      <c r="Q42" s="56"/>
      <c r="R42" s="63"/>
      <c r="S42" s="63"/>
      <c r="T42" s="63"/>
      <c r="U42" s="63"/>
      <c r="V42" s="63"/>
      <c r="W42" s="58"/>
      <c r="X42" s="27"/>
    </row>
    <row r="43" spans="1:24" ht="90" x14ac:dyDescent="0.2">
      <c r="A43" s="47" t="s">
        <v>28</v>
      </c>
      <c r="B43" s="47" t="s">
        <v>86</v>
      </c>
      <c r="C43" s="50" t="s">
        <v>87</v>
      </c>
      <c r="D43" s="50" t="s">
        <v>31</v>
      </c>
      <c r="E43" s="47" t="s">
        <v>32</v>
      </c>
      <c r="F43" s="29">
        <f>F44</f>
        <v>274729173.23000002</v>
      </c>
      <c r="G43" s="29">
        <f t="shared" ref="G43:J44" si="9">G44</f>
        <v>311254556.40000004</v>
      </c>
      <c r="H43" s="29">
        <f t="shared" si="9"/>
        <v>159539774.58999997</v>
      </c>
      <c r="I43" s="29">
        <f t="shared" si="9"/>
        <v>158764814.88</v>
      </c>
      <c r="J43" s="29">
        <f t="shared" si="9"/>
        <v>158749044.88</v>
      </c>
      <c r="K43" s="62" t="s">
        <v>33</v>
      </c>
      <c r="L43" s="44" t="s">
        <v>34</v>
      </c>
      <c r="M43" s="44" t="s">
        <v>88</v>
      </c>
      <c r="N43" s="54" t="s">
        <v>89</v>
      </c>
      <c r="O43" s="63" t="s">
        <v>37</v>
      </c>
      <c r="P43" s="63" t="s">
        <v>38</v>
      </c>
      <c r="Q43" s="54" t="s">
        <v>90</v>
      </c>
      <c r="R43" s="63">
        <v>40711</v>
      </c>
      <c r="S43" s="63"/>
      <c r="T43" s="67">
        <v>20356</v>
      </c>
      <c r="U43" s="63">
        <v>40711</v>
      </c>
      <c r="V43" s="63">
        <v>40711</v>
      </c>
      <c r="W43" s="58" t="s">
        <v>91</v>
      </c>
      <c r="X43" s="27"/>
    </row>
    <row r="44" spans="1:24" ht="33.75" x14ac:dyDescent="0.2">
      <c r="A44" s="48"/>
      <c r="B44" s="48"/>
      <c r="C44" s="51"/>
      <c r="D44" s="51"/>
      <c r="E44" s="48"/>
      <c r="F44" s="29">
        <f>F45</f>
        <v>274729173.23000002</v>
      </c>
      <c r="G44" s="29">
        <f t="shared" si="9"/>
        <v>311254556.40000004</v>
      </c>
      <c r="H44" s="29">
        <f t="shared" si="9"/>
        <v>159539774.58999997</v>
      </c>
      <c r="I44" s="29">
        <f t="shared" si="9"/>
        <v>158764814.88</v>
      </c>
      <c r="J44" s="29">
        <f t="shared" si="9"/>
        <v>158749044.88</v>
      </c>
      <c r="K44" s="62"/>
      <c r="L44" s="44" t="s">
        <v>41</v>
      </c>
      <c r="M44" s="44" t="s">
        <v>92</v>
      </c>
      <c r="N44" s="55"/>
      <c r="O44" s="63"/>
      <c r="P44" s="63"/>
      <c r="Q44" s="55"/>
      <c r="R44" s="63"/>
      <c r="S44" s="63"/>
      <c r="T44" s="67"/>
      <c r="U44" s="63"/>
      <c r="V44" s="63"/>
      <c r="W44" s="58"/>
      <c r="X44" s="27"/>
    </row>
    <row r="45" spans="1:24" ht="22.5" x14ac:dyDescent="0.2">
      <c r="A45" s="48"/>
      <c r="B45" s="48"/>
      <c r="C45" s="51"/>
      <c r="D45" s="51"/>
      <c r="E45" s="48"/>
      <c r="F45" s="29">
        <f>SUM(F46:F55)</f>
        <v>274729173.23000002</v>
      </c>
      <c r="G45" s="29">
        <f t="shared" ref="G45:I45" si="10">SUM(G46:G55)</f>
        <v>311254556.40000004</v>
      </c>
      <c r="H45" s="29">
        <f t="shared" si="10"/>
        <v>159539774.58999997</v>
      </c>
      <c r="I45" s="29">
        <f t="shared" si="10"/>
        <v>158764814.88</v>
      </c>
      <c r="J45" s="29">
        <f>SUM(J46:J55)</f>
        <v>158749044.88</v>
      </c>
      <c r="K45" s="62"/>
      <c r="L45" s="44" t="s">
        <v>43</v>
      </c>
      <c r="M45" s="44" t="s">
        <v>93</v>
      </c>
      <c r="N45" s="55"/>
      <c r="O45" s="63"/>
      <c r="P45" s="63"/>
      <c r="Q45" s="55"/>
      <c r="R45" s="63"/>
      <c r="S45" s="63"/>
      <c r="T45" s="67"/>
      <c r="U45" s="63"/>
      <c r="V45" s="63"/>
      <c r="W45" s="58"/>
      <c r="X45" s="27"/>
    </row>
    <row r="46" spans="1:24" ht="45" x14ac:dyDescent="0.2">
      <c r="A46" s="48"/>
      <c r="B46" s="48"/>
      <c r="C46" s="51"/>
      <c r="D46" s="51"/>
      <c r="E46" s="48"/>
      <c r="F46" s="26">
        <v>88048823.680000007</v>
      </c>
      <c r="G46" s="26">
        <v>122105424.03</v>
      </c>
      <c r="H46" s="26">
        <v>41694656.049999997</v>
      </c>
      <c r="I46" s="26">
        <v>41020536.850000001</v>
      </c>
      <c r="J46" s="26">
        <v>41004766.850000001</v>
      </c>
      <c r="K46" s="62"/>
      <c r="L46" s="44" t="s">
        <v>45</v>
      </c>
      <c r="M46" s="32" t="s">
        <v>94</v>
      </c>
      <c r="N46" s="55"/>
      <c r="O46" s="63"/>
      <c r="P46" s="63"/>
      <c r="Q46" s="55"/>
      <c r="R46" s="63"/>
      <c r="S46" s="63"/>
      <c r="T46" s="67"/>
      <c r="U46" s="63"/>
      <c r="V46" s="63"/>
      <c r="W46" s="58"/>
      <c r="X46" s="27"/>
    </row>
    <row r="47" spans="1:24" ht="45" x14ac:dyDescent="0.2">
      <c r="A47" s="48"/>
      <c r="B47" s="48"/>
      <c r="C47" s="51"/>
      <c r="D47" s="51"/>
      <c r="E47" s="48"/>
      <c r="F47" s="26">
        <v>16539071.68</v>
      </c>
      <c r="G47" s="26">
        <v>16539071.68</v>
      </c>
      <c r="H47" s="26">
        <v>10554482.800000001</v>
      </c>
      <c r="I47" s="26">
        <v>10542179.49</v>
      </c>
      <c r="J47" s="26">
        <v>10542179.49</v>
      </c>
      <c r="K47" s="62"/>
      <c r="L47" s="44" t="s">
        <v>45</v>
      </c>
      <c r="M47" s="32" t="s">
        <v>95</v>
      </c>
      <c r="N47" s="55"/>
      <c r="O47" s="63"/>
      <c r="P47" s="63"/>
      <c r="Q47" s="55"/>
      <c r="R47" s="63"/>
      <c r="S47" s="63"/>
      <c r="T47" s="67"/>
      <c r="U47" s="63"/>
      <c r="V47" s="63"/>
      <c r="W47" s="58"/>
      <c r="X47" s="27"/>
    </row>
    <row r="48" spans="1:24" ht="45" x14ac:dyDescent="0.2">
      <c r="A48" s="48"/>
      <c r="B48" s="48"/>
      <c r="C48" s="51"/>
      <c r="D48" s="51"/>
      <c r="E48" s="48"/>
      <c r="F48" s="26">
        <v>23262271.699999999</v>
      </c>
      <c r="G48" s="26">
        <v>23269985.699999999</v>
      </c>
      <c r="H48" s="26">
        <v>14696513.859999999</v>
      </c>
      <c r="I48" s="26">
        <v>14680438.75</v>
      </c>
      <c r="J48" s="26">
        <v>14680438.75</v>
      </c>
      <c r="K48" s="62"/>
      <c r="L48" s="44" t="s">
        <v>45</v>
      </c>
      <c r="M48" s="32" t="s">
        <v>96</v>
      </c>
      <c r="N48" s="55"/>
      <c r="O48" s="63"/>
      <c r="P48" s="63"/>
      <c r="Q48" s="55"/>
      <c r="R48" s="63"/>
      <c r="S48" s="63"/>
      <c r="T48" s="67"/>
      <c r="U48" s="63"/>
      <c r="V48" s="63"/>
      <c r="W48" s="58"/>
      <c r="X48" s="27"/>
    </row>
    <row r="49" spans="1:24" ht="45" x14ac:dyDescent="0.2">
      <c r="A49" s="48"/>
      <c r="B49" s="48"/>
      <c r="C49" s="51"/>
      <c r="D49" s="51"/>
      <c r="E49" s="48"/>
      <c r="F49" s="26">
        <v>40270292.770000003</v>
      </c>
      <c r="G49" s="26">
        <v>40270292.770000003</v>
      </c>
      <c r="H49" s="26">
        <v>25732518.940000001</v>
      </c>
      <c r="I49" s="26">
        <v>25710486.899999999</v>
      </c>
      <c r="J49" s="26">
        <v>25710486.899999999</v>
      </c>
      <c r="K49" s="62"/>
      <c r="L49" s="44" t="s">
        <v>45</v>
      </c>
      <c r="M49" s="32" t="s">
        <v>97</v>
      </c>
      <c r="N49" s="55"/>
      <c r="O49" s="63"/>
      <c r="P49" s="63"/>
      <c r="Q49" s="55"/>
      <c r="R49" s="63"/>
      <c r="S49" s="63"/>
      <c r="T49" s="67"/>
      <c r="U49" s="63"/>
      <c r="V49" s="63"/>
      <c r="W49" s="58"/>
      <c r="X49" s="27"/>
    </row>
    <row r="50" spans="1:24" ht="45" x14ac:dyDescent="0.2">
      <c r="A50" s="48"/>
      <c r="B50" s="48"/>
      <c r="C50" s="51"/>
      <c r="D50" s="51"/>
      <c r="E50" s="48"/>
      <c r="F50" s="26">
        <v>15121226.82</v>
      </c>
      <c r="G50" s="26">
        <v>15234188.42</v>
      </c>
      <c r="H50" s="26">
        <v>9550287.2899999991</v>
      </c>
      <c r="I50" s="26">
        <v>9517192.0399999991</v>
      </c>
      <c r="J50" s="26">
        <v>9517192.0399999991</v>
      </c>
      <c r="K50" s="62"/>
      <c r="L50" s="44" t="s">
        <v>45</v>
      </c>
      <c r="M50" s="32" t="s">
        <v>98</v>
      </c>
      <c r="N50" s="55"/>
      <c r="O50" s="63"/>
      <c r="P50" s="63"/>
      <c r="Q50" s="55"/>
      <c r="R50" s="63"/>
      <c r="S50" s="63"/>
      <c r="T50" s="67"/>
      <c r="U50" s="63"/>
      <c r="V50" s="63"/>
      <c r="W50" s="58"/>
      <c r="X50" s="27"/>
    </row>
    <row r="51" spans="1:24" ht="45" x14ac:dyDescent="0.2">
      <c r="A51" s="48"/>
      <c r="B51" s="48"/>
      <c r="C51" s="51"/>
      <c r="D51" s="51"/>
      <c r="E51" s="48"/>
      <c r="F51" s="26">
        <v>11177263.689999999</v>
      </c>
      <c r="G51" s="26">
        <v>11472461.689999999</v>
      </c>
      <c r="H51" s="26">
        <v>7068092.9000000004</v>
      </c>
      <c r="I51" s="26">
        <v>7062524.9000000004</v>
      </c>
      <c r="J51" s="26">
        <v>7062524.9000000004</v>
      </c>
      <c r="K51" s="62"/>
      <c r="L51" s="44" t="s">
        <v>45</v>
      </c>
      <c r="M51" s="32" t="s">
        <v>99</v>
      </c>
      <c r="N51" s="55"/>
      <c r="O51" s="63"/>
      <c r="P51" s="63"/>
      <c r="Q51" s="55"/>
      <c r="R51" s="63"/>
      <c r="S51" s="63"/>
      <c r="T51" s="67"/>
      <c r="U51" s="63"/>
      <c r="V51" s="63"/>
      <c r="W51" s="58"/>
      <c r="X51" s="27"/>
    </row>
    <row r="52" spans="1:24" ht="45" x14ac:dyDescent="0.2">
      <c r="A52" s="48"/>
      <c r="B52" s="48"/>
      <c r="C52" s="51"/>
      <c r="D52" s="51"/>
      <c r="E52" s="48"/>
      <c r="F52" s="26">
        <v>25541403.710000001</v>
      </c>
      <c r="G52" s="26">
        <v>26021052.710000001</v>
      </c>
      <c r="H52" s="26">
        <v>16025930.98</v>
      </c>
      <c r="I52" s="26">
        <v>16022706.98</v>
      </c>
      <c r="J52" s="26">
        <v>16022706.98</v>
      </c>
      <c r="K52" s="62"/>
      <c r="L52" s="44" t="s">
        <v>45</v>
      </c>
      <c r="M52" s="32" t="s">
        <v>100</v>
      </c>
      <c r="N52" s="55"/>
      <c r="O52" s="63"/>
      <c r="P52" s="63"/>
      <c r="Q52" s="55"/>
      <c r="R52" s="63"/>
      <c r="S52" s="63"/>
      <c r="T52" s="67"/>
      <c r="U52" s="63"/>
      <c r="V52" s="63"/>
      <c r="W52" s="58"/>
      <c r="X52" s="27"/>
    </row>
    <row r="53" spans="1:24" ht="45" x14ac:dyDescent="0.2">
      <c r="A53" s="48"/>
      <c r="B53" s="48"/>
      <c r="C53" s="51"/>
      <c r="D53" s="51"/>
      <c r="E53" s="48"/>
      <c r="F53" s="26">
        <v>42606504.140000001</v>
      </c>
      <c r="G53" s="26">
        <v>42673588.289999999</v>
      </c>
      <c r="H53" s="26">
        <v>27135017.75</v>
      </c>
      <c r="I53" s="26">
        <v>27126474.949999999</v>
      </c>
      <c r="J53" s="26">
        <v>27126474.949999999</v>
      </c>
      <c r="K53" s="62"/>
      <c r="L53" s="44" t="s">
        <v>45</v>
      </c>
      <c r="M53" s="32" t="s">
        <v>101</v>
      </c>
      <c r="N53" s="55"/>
      <c r="O53" s="63"/>
      <c r="P53" s="63"/>
      <c r="Q53" s="55"/>
      <c r="R53" s="63"/>
      <c r="S53" s="63"/>
      <c r="T53" s="67"/>
      <c r="U53" s="63"/>
      <c r="V53" s="63"/>
      <c r="W53" s="58"/>
      <c r="X53" s="27"/>
    </row>
    <row r="54" spans="1:24" ht="45" x14ac:dyDescent="0.2">
      <c r="A54" s="48"/>
      <c r="B54" s="48"/>
      <c r="C54" s="51"/>
      <c r="D54" s="51"/>
      <c r="E54" s="48"/>
      <c r="F54" s="26">
        <v>7775532.5599999996</v>
      </c>
      <c r="G54" s="26">
        <v>9273042.5600000005</v>
      </c>
      <c r="H54" s="26">
        <v>4485016.3899999997</v>
      </c>
      <c r="I54" s="26">
        <v>4485016.3899999997</v>
      </c>
      <c r="J54" s="26">
        <v>4485016.3899999997</v>
      </c>
      <c r="K54" s="62"/>
      <c r="L54" s="44" t="s">
        <v>45</v>
      </c>
      <c r="M54" s="32" t="s">
        <v>102</v>
      </c>
      <c r="N54" s="55"/>
      <c r="O54" s="63"/>
      <c r="P54" s="63"/>
      <c r="Q54" s="55"/>
      <c r="R54" s="63"/>
      <c r="S54" s="63"/>
      <c r="T54" s="67"/>
      <c r="U54" s="63"/>
      <c r="V54" s="63"/>
      <c r="W54" s="58"/>
      <c r="X54" s="27"/>
    </row>
    <row r="55" spans="1:24" ht="56.25" x14ac:dyDescent="0.2">
      <c r="A55" s="49"/>
      <c r="B55" s="49"/>
      <c r="C55" s="52"/>
      <c r="D55" s="52"/>
      <c r="E55" s="49"/>
      <c r="F55" s="26">
        <v>4386782.4800000004</v>
      </c>
      <c r="G55" s="26">
        <v>4395448.55</v>
      </c>
      <c r="H55" s="26">
        <v>2597257.63</v>
      </c>
      <c r="I55" s="26">
        <v>2597257.63</v>
      </c>
      <c r="J55" s="26">
        <v>2597257.63</v>
      </c>
      <c r="K55" s="62"/>
      <c r="L55" s="44" t="s">
        <v>45</v>
      </c>
      <c r="M55" s="32" t="s">
        <v>103</v>
      </c>
      <c r="N55" s="56"/>
      <c r="O55" s="63"/>
      <c r="P55" s="63"/>
      <c r="Q55" s="56"/>
      <c r="R55" s="63"/>
      <c r="S55" s="63"/>
      <c r="T55" s="67"/>
      <c r="U55" s="63"/>
      <c r="V55" s="63"/>
      <c r="W55" s="58"/>
      <c r="X55" s="27"/>
    </row>
    <row r="56" spans="1:24" ht="90" x14ac:dyDescent="0.2">
      <c r="A56" s="47" t="s">
        <v>28</v>
      </c>
      <c r="B56" s="47" t="s">
        <v>86</v>
      </c>
      <c r="C56" s="50" t="s">
        <v>87</v>
      </c>
      <c r="D56" s="50" t="s">
        <v>31</v>
      </c>
      <c r="E56" s="47" t="s">
        <v>32</v>
      </c>
      <c r="F56" s="29">
        <f>F57</f>
        <v>139987868.16999999</v>
      </c>
      <c r="G56" s="29">
        <f t="shared" ref="G56:J57" si="11">G57</f>
        <v>151921399.63</v>
      </c>
      <c r="H56" s="29">
        <f t="shared" si="11"/>
        <v>83871922.010000005</v>
      </c>
      <c r="I56" s="29">
        <f t="shared" si="11"/>
        <v>83259092.930000007</v>
      </c>
      <c r="J56" s="29">
        <f t="shared" si="11"/>
        <v>83258272.430000007</v>
      </c>
      <c r="K56" s="62" t="s">
        <v>33</v>
      </c>
      <c r="L56" s="44" t="s">
        <v>34</v>
      </c>
      <c r="M56" s="44" t="s">
        <v>88</v>
      </c>
      <c r="N56" s="54" t="s">
        <v>104</v>
      </c>
      <c r="O56" s="63" t="s">
        <v>37</v>
      </c>
      <c r="P56" s="63" t="s">
        <v>38</v>
      </c>
      <c r="Q56" s="54" t="s">
        <v>90</v>
      </c>
      <c r="R56" s="63">
        <v>7248</v>
      </c>
      <c r="S56" s="63"/>
      <c r="T56" s="67">
        <v>3624</v>
      </c>
      <c r="U56" s="63">
        <v>7248</v>
      </c>
      <c r="V56" s="63">
        <v>7248</v>
      </c>
      <c r="W56" s="58" t="s">
        <v>91</v>
      </c>
      <c r="X56" s="27"/>
    </row>
    <row r="57" spans="1:24" ht="33.75" x14ac:dyDescent="0.2">
      <c r="A57" s="48"/>
      <c r="B57" s="48"/>
      <c r="C57" s="51"/>
      <c r="D57" s="51"/>
      <c r="E57" s="48"/>
      <c r="F57" s="29">
        <f>F58</f>
        <v>139987868.16999999</v>
      </c>
      <c r="G57" s="29">
        <f t="shared" si="11"/>
        <v>151921399.63</v>
      </c>
      <c r="H57" s="29">
        <f t="shared" si="11"/>
        <v>83871922.010000005</v>
      </c>
      <c r="I57" s="29">
        <f t="shared" si="11"/>
        <v>83259092.930000007</v>
      </c>
      <c r="J57" s="29">
        <f t="shared" si="11"/>
        <v>83258272.430000007</v>
      </c>
      <c r="K57" s="62"/>
      <c r="L57" s="44" t="s">
        <v>41</v>
      </c>
      <c r="M57" s="44" t="s">
        <v>92</v>
      </c>
      <c r="N57" s="55"/>
      <c r="O57" s="63"/>
      <c r="P57" s="63"/>
      <c r="Q57" s="55"/>
      <c r="R57" s="63"/>
      <c r="S57" s="63"/>
      <c r="T57" s="67"/>
      <c r="U57" s="63"/>
      <c r="V57" s="63"/>
      <c r="W57" s="58"/>
      <c r="X57" s="27"/>
    </row>
    <row r="58" spans="1:24" ht="22.5" x14ac:dyDescent="0.2">
      <c r="A58" s="48"/>
      <c r="B58" s="48"/>
      <c r="C58" s="51"/>
      <c r="D58" s="51"/>
      <c r="E58" s="48"/>
      <c r="F58" s="29">
        <f>SUM(F59:F61)</f>
        <v>139987868.16999999</v>
      </c>
      <c r="G58" s="29">
        <f t="shared" ref="G58:J58" si="12">SUM(G59:G61)</f>
        <v>151921399.63</v>
      </c>
      <c r="H58" s="29">
        <f t="shared" si="12"/>
        <v>83871922.010000005</v>
      </c>
      <c r="I58" s="29">
        <f t="shared" si="12"/>
        <v>83259092.930000007</v>
      </c>
      <c r="J58" s="29">
        <f t="shared" si="12"/>
        <v>83258272.430000007</v>
      </c>
      <c r="K58" s="62"/>
      <c r="L58" s="44" t="s">
        <v>43</v>
      </c>
      <c r="M58" s="44" t="s">
        <v>93</v>
      </c>
      <c r="N58" s="55"/>
      <c r="O58" s="63"/>
      <c r="P58" s="63"/>
      <c r="Q58" s="55"/>
      <c r="R58" s="63"/>
      <c r="S58" s="63"/>
      <c r="T58" s="67"/>
      <c r="U58" s="63"/>
      <c r="V58" s="63"/>
      <c r="W58" s="58"/>
      <c r="X58" s="27"/>
    </row>
    <row r="59" spans="1:24" ht="45" x14ac:dyDescent="0.2">
      <c r="A59" s="48"/>
      <c r="B59" s="48"/>
      <c r="C59" s="51"/>
      <c r="D59" s="51"/>
      <c r="E59" s="48"/>
      <c r="F59" s="26">
        <v>136025782.16999999</v>
      </c>
      <c r="G59" s="26">
        <v>145994411.55000001</v>
      </c>
      <c r="H59" s="26">
        <v>81471587.939999998</v>
      </c>
      <c r="I59" s="26">
        <v>80858758.859999999</v>
      </c>
      <c r="J59" s="26">
        <v>80857938.359999999</v>
      </c>
      <c r="K59" s="62"/>
      <c r="L59" s="44" t="s">
        <v>45</v>
      </c>
      <c r="M59" s="32" t="s">
        <v>105</v>
      </c>
      <c r="N59" s="55"/>
      <c r="O59" s="63"/>
      <c r="P59" s="63"/>
      <c r="Q59" s="55"/>
      <c r="R59" s="63"/>
      <c r="S59" s="63"/>
      <c r="T59" s="67"/>
      <c r="U59" s="63"/>
      <c r="V59" s="63"/>
      <c r="W59" s="58"/>
      <c r="X59" s="27"/>
    </row>
    <row r="60" spans="1:24" ht="45" x14ac:dyDescent="0.2">
      <c r="A60" s="48"/>
      <c r="B60" s="48"/>
      <c r="C60" s="51"/>
      <c r="D60" s="51"/>
      <c r="E60" s="48"/>
      <c r="F60" s="26">
        <v>3047235.85</v>
      </c>
      <c r="G60" s="26">
        <v>4977235.8499999996</v>
      </c>
      <c r="H60" s="26">
        <v>1835737.43</v>
      </c>
      <c r="I60" s="26">
        <v>1835737.43</v>
      </c>
      <c r="J60" s="26">
        <v>1835737.43</v>
      </c>
      <c r="K60" s="62"/>
      <c r="L60" s="44" t="s">
        <v>45</v>
      </c>
      <c r="M60" s="32" t="s">
        <v>106</v>
      </c>
      <c r="N60" s="55"/>
      <c r="O60" s="63"/>
      <c r="P60" s="63"/>
      <c r="Q60" s="55"/>
      <c r="R60" s="63"/>
      <c r="S60" s="63"/>
      <c r="T60" s="67"/>
      <c r="U60" s="63"/>
      <c r="V60" s="63"/>
      <c r="W60" s="58"/>
      <c r="X60" s="27"/>
    </row>
    <row r="61" spans="1:24" ht="45" x14ac:dyDescent="0.2">
      <c r="A61" s="49"/>
      <c r="B61" s="49"/>
      <c r="C61" s="52"/>
      <c r="D61" s="52"/>
      <c r="E61" s="49"/>
      <c r="F61" s="26">
        <v>914850.15</v>
      </c>
      <c r="G61" s="26">
        <v>949752.23</v>
      </c>
      <c r="H61" s="26">
        <v>564596.64</v>
      </c>
      <c r="I61" s="26">
        <v>564596.64</v>
      </c>
      <c r="J61" s="26">
        <v>564596.64</v>
      </c>
      <c r="K61" s="62"/>
      <c r="L61" s="44" t="s">
        <v>45</v>
      </c>
      <c r="M61" s="32" t="s">
        <v>107</v>
      </c>
      <c r="N61" s="56"/>
      <c r="O61" s="63"/>
      <c r="P61" s="63"/>
      <c r="Q61" s="56"/>
      <c r="R61" s="63"/>
      <c r="S61" s="63"/>
      <c r="T61" s="67"/>
      <c r="U61" s="63"/>
      <c r="V61" s="63"/>
      <c r="W61" s="58"/>
      <c r="X61" s="27"/>
    </row>
    <row r="62" spans="1:24" ht="90" x14ac:dyDescent="0.2">
      <c r="A62" s="47" t="s">
        <v>28</v>
      </c>
      <c r="B62" s="47" t="s">
        <v>86</v>
      </c>
      <c r="C62" s="50" t="s">
        <v>87</v>
      </c>
      <c r="D62" s="50" t="s">
        <v>31</v>
      </c>
      <c r="E62" s="47" t="s">
        <v>32</v>
      </c>
      <c r="F62" s="29">
        <f>F63</f>
        <v>2166414.4</v>
      </c>
      <c r="G62" s="29">
        <f t="shared" ref="G62:J64" si="13">G63</f>
        <v>2166414.4</v>
      </c>
      <c r="H62" s="29">
        <f t="shared" si="13"/>
        <v>1141460.8600000001</v>
      </c>
      <c r="I62" s="29">
        <f t="shared" si="13"/>
        <v>1141460.8600000001</v>
      </c>
      <c r="J62" s="29">
        <f t="shared" si="13"/>
        <v>1141460.8600000001</v>
      </c>
      <c r="K62" s="62" t="s">
        <v>33</v>
      </c>
      <c r="L62" s="44" t="s">
        <v>34</v>
      </c>
      <c r="M62" s="44" t="s">
        <v>88</v>
      </c>
      <c r="N62" s="54" t="s">
        <v>108</v>
      </c>
      <c r="O62" s="63" t="s">
        <v>37</v>
      </c>
      <c r="P62" s="63" t="s">
        <v>38</v>
      </c>
      <c r="Q62" s="54" t="s">
        <v>109</v>
      </c>
      <c r="R62" s="63">
        <v>1850</v>
      </c>
      <c r="S62" s="63"/>
      <c r="T62" s="67">
        <v>925</v>
      </c>
      <c r="U62" s="63">
        <v>1850</v>
      </c>
      <c r="V62" s="63">
        <v>1850</v>
      </c>
      <c r="W62" s="58" t="s">
        <v>110</v>
      </c>
      <c r="X62" s="27"/>
    </row>
    <row r="63" spans="1:24" ht="33.75" x14ac:dyDescent="0.2">
      <c r="A63" s="48"/>
      <c r="B63" s="48"/>
      <c r="C63" s="51"/>
      <c r="D63" s="51"/>
      <c r="E63" s="48"/>
      <c r="F63" s="26">
        <f>F64</f>
        <v>2166414.4</v>
      </c>
      <c r="G63" s="26">
        <f t="shared" si="13"/>
        <v>2166414.4</v>
      </c>
      <c r="H63" s="26">
        <f t="shared" si="13"/>
        <v>1141460.8600000001</v>
      </c>
      <c r="I63" s="26">
        <f t="shared" si="13"/>
        <v>1141460.8600000001</v>
      </c>
      <c r="J63" s="26">
        <f t="shared" si="13"/>
        <v>1141460.8600000001</v>
      </c>
      <c r="K63" s="62"/>
      <c r="L63" s="44" t="s">
        <v>41</v>
      </c>
      <c r="M63" s="44" t="s">
        <v>92</v>
      </c>
      <c r="N63" s="55"/>
      <c r="O63" s="63"/>
      <c r="P63" s="63"/>
      <c r="Q63" s="55"/>
      <c r="R63" s="63"/>
      <c r="S63" s="63"/>
      <c r="T63" s="67"/>
      <c r="U63" s="63"/>
      <c r="V63" s="63"/>
      <c r="W63" s="58"/>
      <c r="X63" s="27"/>
    </row>
    <row r="64" spans="1:24" ht="22.5" x14ac:dyDescent="0.2">
      <c r="A64" s="48"/>
      <c r="B64" s="48"/>
      <c r="C64" s="51"/>
      <c r="D64" s="51"/>
      <c r="E64" s="48"/>
      <c r="F64" s="26">
        <f>F65</f>
        <v>2166414.4</v>
      </c>
      <c r="G64" s="26">
        <f t="shared" si="13"/>
        <v>2166414.4</v>
      </c>
      <c r="H64" s="26">
        <f t="shared" si="13"/>
        <v>1141460.8600000001</v>
      </c>
      <c r="I64" s="26">
        <f t="shared" si="13"/>
        <v>1141460.8600000001</v>
      </c>
      <c r="J64" s="26">
        <f t="shared" si="13"/>
        <v>1141460.8600000001</v>
      </c>
      <c r="K64" s="62"/>
      <c r="L64" s="44" t="s">
        <v>43</v>
      </c>
      <c r="M64" s="44" t="s">
        <v>93</v>
      </c>
      <c r="N64" s="55"/>
      <c r="O64" s="63"/>
      <c r="P64" s="63"/>
      <c r="Q64" s="55"/>
      <c r="R64" s="63"/>
      <c r="S64" s="63"/>
      <c r="T64" s="67"/>
      <c r="U64" s="63"/>
      <c r="V64" s="63"/>
      <c r="W64" s="58"/>
      <c r="X64" s="27"/>
    </row>
    <row r="65" spans="1:24" ht="45" x14ac:dyDescent="0.2">
      <c r="A65" s="49"/>
      <c r="B65" s="49"/>
      <c r="C65" s="52"/>
      <c r="D65" s="52"/>
      <c r="E65" s="49"/>
      <c r="F65" s="26">
        <v>2166414.4</v>
      </c>
      <c r="G65" s="26">
        <v>2166414.4</v>
      </c>
      <c r="H65" s="26">
        <v>1141460.8600000001</v>
      </c>
      <c r="I65" s="26">
        <v>1141460.8600000001</v>
      </c>
      <c r="J65" s="26">
        <v>1141460.8600000001</v>
      </c>
      <c r="K65" s="62"/>
      <c r="L65" s="44" t="s">
        <v>45</v>
      </c>
      <c r="M65" s="32" t="s">
        <v>111</v>
      </c>
      <c r="N65" s="56"/>
      <c r="O65" s="63"/>
      <c r="P65" s="63"/>
      <c r="Q65" s="56"/>
      <c r="R65" s="63"/>
      <c r="S65" s="63"/>
      <c r="T65" s="67"/>
      <c r="U65" s="63"/>
      <c r="V65" s="63"/>
      <c r="W65" s="58"/>
      <c r="X65" s="27"/>
    </row>
    <row r="66" spans="1:24" ht="90" x14ac:dyDescent="0.2">
      <c r="A66" s="47" t="s">
        <v>28</v>
      </c>
      <c r="B66" s="47" t="s">
        <v>86</v>
      </c>
      <c r="C66" s="50" t="s">
        <v>87</v>
      </c>
      <c r="D66" s="50" t="s">
        <v>31</v>
      </c>
      <c r="E66" s="47" t="s">
        <v>32</v>
      </c>
      <c r="F66" s="29">
        <f>F67</f>
        <v>1576078.71</v>
      </c>
      <c r="G66" s="29">
        <f t="shared" ref="G66:J68" si="14">G67</f>
        <v>1207045.71</v>
      </c>
      <c r="H66" s="29">
        <f t="shared" si="14"/>
        <v>674880.86</v>
      </c>
      <c r="I66" s="33">
        <f t="shared" si="14"/>
        <v>674880.86</v>
      </c>
      <c r="J66" s="29">
        <f t="shared" si="14"/>
        <v>674880.86</v>
      </c>
      <c r="K66" s="62" t="s">
        <v>33</v>
      </c>
      <c r="L66" s="44" t="s">
        <v>34</v>
      </c>
      <c r="M66" s="44" t="s">
        <v>88</v>
      </c>
      <c r="N66" s="54" t="s">
        <v>112</v>
      </c>
      <c r="O66" s="63" t="s">
        <v>37</v>
      </c>
      <c r="P66" s="63" t="s">
        <v>38</v>
      </c>
      <c r="Q66" s="54" t="s">
        <v>113</v>
      </c>
      <c r="R66" s="63">
        <v>1138</v>
      </c>
      <c r="S66" s="63"/>
      <c r="T66" s="67">
        <v>569</v>
      </c>
      <c r="U66" s="63">
        <v>1138</v>
      </c>
      <c r="V66" s="63">
        <v>1138</v>
      </c>
      <c r="W66" s="58" t="s">
        <v>114</v>
      </c>
      <c r="X66" s="27"/>
    </row>
    <row r="67" spans="1:24" ht="33.75" x14ac:dyDescent="0.2">
      <c r="A67" s="48"/>
      <c r="B67" s="48"/>
      <c r="C67" s="51"/>
      <c r="D67" s="51"/>
      <c r="E67" s="48"/>
      <c r="F67" s="26">
        <f>F68</f>
        <v>1576078.71</v>
      </c>
      <c r="G67" s="26">
        <f t="shared" si="14"/>
        <v>1207045.71</v>
      </c>
      <c r="H67" s="26">
        <f t="shared" si="14"/>
        <v>674880.86</v>
      </c>
      <c r="I67" s="34">
        <f t="shared" si="14"/>
        <v>674880.86</v>
      </c>
      <c r="J67" s="26">
        <f t="shared" si="14"/>
        <v>674880.86</v>
      </c>
      <c r="K67" s="62"/>
      <c r="L67" s="44" t="s">
        <v>41</v>
      </c>
      <c r="M67" s="44" t="s">
        <v>92</v>
      </c>
      <c r="N67" s="55"/>
      <c r="O67" s="63"/>
      <c r="P67" s="63"/>
      <c r="Q67" s="55"/>
      <c r="R67" s="63"/>
      <c r="S67" s="63"/>
      <c r="T67" s="67"/>
      <c r="U67" s="63"/>
      <c r="V67" s="63"/>
      <c r="W67" s="58"/>
      <c r="X67" s="27"/>
    </row>
    <row r="68" spans="1:24" ht="22.5" x14ac:dyDescent="0.2">
      <c r="A68" s="48"/>
      <c r="B68" s="48"/>
      <c r="C68" s="51"/>
      <c r="D68" s="51"/>
      <c r="E68" s="48"/>
      <c r="F68" s="26">
        <f>F69</f>
        <v>1576078.71</v>
      </c>
      <c r="G68" s="26">
        <f t="shared" si="14"/>
        <v>1207045.71</v>
      </c>
      <c r="H68" s="26">
        <f t="shared" si="14"/>
        <v>674880.86</v>
      </c>
      <c r="I68" s="34">
        <f t="shared" si="14"/>
        <v>674880.86</v>
      </c>
      <c r="J68" s="26">
        <f t="shared" si="14"/>
        <v>674880.86</v>
      </c>
      <c r="K68" s="62"/>
      <c r="L68" s="44" t="s">
        <v>43</v>
      </c>
      <c r="M68" s="44" t="s">
        <v>93</v>
      </c>
      <c r="N68" s="55"/>
      <c r="O68" s="63"/>
      <c r="P68" s="63"/>
      <c r="Q68" s="55"/>
      <c r="R68" s="63"/>
      <c r="S68" s="63"/>
      <c r="T68" s="67"/>
      <c r="U68" s="63"/>
      <c r="V68" s="63"/>
      <c r="W68" s="58"/>
      <c r="X68" s="27"/>
    </row>
    <row r="69" spans="1:24" ht="45" x14ac:dyDescent="0.2">
      <c r="A69" s="49"/>
      <c r="B69" s="49"/>
      <c r="C69" s="52"/>
      <c r="D69" s="52"/>
      <c r="E69" s="49"/>
      <c r="F69" s="26">
        <v>1576078.71</v>
      </c>
      <c r="G69" s="26">
        <v>1207045.71</v>
      </c>
      <c r="H69" s="26">
        <v>674880.86</v>
      </c>
      <c r="I69" s="26">
        <v>674880.86</v>
      </c>
      <c r="J69" s="26">
        <v>674880.86</v>
      </c>
      <c r="K69" s="62"/>
      <c r="L69" s="44" t="s">
        <v>45</v>
      </c>
      <c r="M69" s="32" t="s">
        <v>115</v>
      </c>
      <c r="N69" s="56"/>
      <c r="O69" s="63"/>
      <c r="P69" s="63"/>
      <c r="Q69" s="56"/>
      <c r="R69" s="63"/>
      <c r="S69" s="63"/>
      <c r="T69" s="67"/>
      <c r="U69" s="63"/>
      <c r="V69" s="63"/>
      <c r="W69" s="58"/>
      <c r="X69" s="27"/>
    </row>
    <row r="70" spans="1:24" ht="90" x14ac:dyDescent="0.2">
      <c r="A70" s="47" t="s">
        <v>28</v>
      </c>
      <c r="B70" s="47" t="s">
        <v>86</v>
      </c>
      <c r="C70" s="50" t="s">
        <v>87</v>
      </c>
      <c r="D70" s="50" t="s">
        <v>31</v>
      </c>
      <c r="E70" s="47" t="s">
        <v>32</v>
      </c>
      <c r="F70" s="29">
        <f>F71</f>
        <v>17638194</v>
      </c>
      <c r="G70" s="29">
        <f t="shared" ref="G70:J71" si="15">G71</f>
        <v>60234551.119999997</v>
      </c>
      <c r="H70" s="29">
        <f t="shared" si="15"/>
        <v>21544411.690000001</v>
      </c>
      <c r="I70" s="33">
        <f t="shared" si="15"/>
        <v>21544411.690000001</v>
      </c>
      <c r="J70" s="29">
        <f t="shared" si="15"/>
        <v>21544411.690000001</v>
      </c>
      <c r="K70" s="62" t="s">
        <v>33</v>
      </c>
      <c r="L70" s="44" t="s">
        <v>34</v>
      </c>
      <c r="M70" s="44" t="s">
        <v>88</v>
      </c>
      <c r="N70" s="54" t="s">
        <v>116</v>
      </c>
      <c r="O70" s="63" t="s">
        <v>37</v>
      </c>
      <c r="P70" s="63" t="s">
        <v>38</v>
      </c>
      <c r="Q70" s="54" t="s">
        <v>117</v>
      </c>
      <c r="R70" s="63">
        <v>2</v>
      </c>
      <c r="S70" s="63"/>
      <c r="T70" s="63">
        <v>1</v>
      </c>
      <c r="U70" s="63">
        <v>2</v>
      </c>
      <c r="V70" s="63">
        <v>2</v>
      </c>
      <c r="W70" s="58" t="s">
        <v>118</v>
      </c>
      <c r="X70" s="27"/>
    </row>
    <row r="71" spans="1:24" ht="33.75" x14ac:dyDescent="0.2">
      <c r="A71" s="48"/>
      <c r="B71" s="48"/>
      <c r="C71" s="51"/>
      <c r="D71" s="51"/>
      <c r="E71" s="48"/>
      <c r="F71" s="26">
        <f>F72</f>
        <v>17638194</v>
      </c>
      <c r="G71" s="26">
        <f t="shared" si="15"/>
        <v>60234551.119999997</v>
      </c>
      <c r="H71" s="26">
        <f t="shared" si="15"/>
        <v>21544411.690000001</v>
      </c>
      <c r="I71" s="34">
        <f t="shared" si="15"/>
        <v>21544411.690000001</v>
      </c>
      <c r="J71" s="26">
        <f t="shared" si="15"/>
        <v>21544411.690000001</v>
      </c>
      <c r="K71" s="62"/>
      <c r="L71" s="44" t="s">
        <v>41</v>
      </c>
      <c r="M71" s="44" t="s">
        <v>92</v>
      </c>
      <c r="N71" s="55"/>
      <c r="O71" s="63"/>
      <c r="P71" s="63"/>
      <c r="Q71" s="55"/>
      <c r="R71" s="63"/>
      <c r="S71" s="63"/>
      <c r="T71" s="63"/>
      <c r="U71" s="63"/>
      <c r="V71" s="63"/>
      <c r="W71" s="58"/>
      <c r="X71" s="27"/>
    </row>
    <row r="72" spans="1:24" ht="22.5" x14ac:dyDescent="0.2">
      <c r="A72" s="48"/>
      <c r="B72" s="48"/>
      <c r="C72" s="51"/>
      <c r="D72" s="51"/>
      <c r="E72" s="48"/>
      <c r="F72" s="29">
        <f>SUM(F73:F74)</f>
        <v>17638194</v>
      </c>
      <c r="G72" s="29">
        <f t="shared" ref="G72:J72" si="16">SUM(G73:G74)</f>
        <v>60234551.119999997</v>
      </c>
      <c r="H72" s="29">
        <f t="shared" si="16"/>
        <v>21544411.690000001</v>
      </c>
      <c r="I72" s="33">
        <f t="shared" si="16"/>
        <v>21544411.690000001</v>
      </c>
      <c r="J72" s="29">
        <f t="shared" si="16"/>
        <v>21544411.690000001</v>
      </c>
      <c r="K72" s="62"/>
      <c r="L72" s="44" t="s">
        <v>43</v>
      </c>
      <c r="M72" s="35" t="s">
        <v>119</v>
      </c>
      <c r="N72" s="55"/>
      <c r="O72" s="63"/>
      <c r="P72" s="63"/>
      <c r="Q72" s="55"/>
      <c r="R72" s="63"/>
      <c r="S72" s="63"/>
      <c r="T72" s="63"/>
      <c r="U72" s="63"/>
      <c r="V72" s="63"/>
      <c r="W72" s="58"/>
      <c r="X72" s="27"/>
    </row>
    <row r="73" spans="1:24" ht="45" x14ac:dyDescent="0.2">
      <c r="A73" s="48"/>
      <c r="B73" s="48"/>
      <c r="C73" s="51"/>
      <c r="D73" s="51"/>
      <c r="E73" s="48"/>
      <c r="F73" s="26">
        <v>14197629.640000001</v>
      </c>
      <c r="G73" s="26">
        <v>54028523.409999996</v>
      </c>
      <c r="H73" s="26">
        <v>19354021.370000001</v>
      </c>
      <c r="I73" s="26">
        <v>19354021.370000001</v>
      </c>
      <c r="J73" s="26">
        <v>19354021.370000001</v>
      </c>
      <c r="K73" s="62"/>
      <c r="L73" s="44" t="s">
        <v>45</v>
      </c>
      <c r="M73" s="31" t="s">
        <v>120</v>
      </c>
      <c r="N73" s="55"/>
      <c r="O73" s="63"/>
      <c r="P73" s="63"/>
      <c r="Q73" s="55"/>
      <c r="R73" s="63"/>
      <c r="S73" s="63"/>
      <c r="T73" s="63"/>
      <c r="U73" s="63"/>
      <c r="V73" s="63"/>
      <c r="W73" s="58"/>
      <c r="X73" s="27"/>
    </row>
    <row r="74" spans="1:24" ht="33.75" x14ac:dyDescent="0.2">
      <c r="A74" s="49"/>
      <c r="B74" s="49"/>
      <c r="C74" s="52"/>
      <c r="D74" s="52"/>
      <c r="E74" s="49"/>
      <c r="F74" s="26">
        <v>3440564.36</v>
      </c>
      <c r="G74" s="26">
        <v>6206027.71</v>
      </c>
      <c r="H74" s="26">
        <v>2190390.3199999998</v>
      </c>
      <c r="I74" s="26">
        <v>2190390.3199999998</v>
      </c>
      <c r="J74" s="26">
        <v>2190390.3199999998</v>
      </c>
      <c r="K74" s="62"/>
      <c r="L74" s="44" t="s">
        <v>45</v>
      </c>
      <c r="M74" s="31" t="s">
        <v>121</v>
      </c>
      <c r="N74" s="56"/>
      <c r="O74" s="63"/>
      <c r="P74" s="63"/>
      <c r="Q74" s="56"/>
      <c r="R74" s="63"/>
      <c r="S74" s="63"/>
      <c r="T74" s="63"/>
      <c r="U74" s="63"/>
      <c r="V74" s="63"/>
      <c r="W74" s="58"/>
      <c r="X74" s="27"/>
    </row>
    <row r="75" spans="1:24" ht="146.25" x14ac:dyDescent="0.2">
      <c r="A75" s="47" t="s">
        <v>28</v>
      </c>
      <c r="B75" s="47" t="s">
        <v>122</v>
      </c>
      <c r="C75" s="50" t="s">
        <v>123</v>
      </c>
      <c r="D75" s="50" t="s">
        <v>31</v>
      </c>
      <c r="E75" s="47" t="s">
        <v>32</v>
      </c>
      <c r="F75" s="29">
        <f>F76</f>
        <v>3100470.51</v>
      </c>
      <c r="G75" s="29">
        <f t="shared" ref="G75:J76" si="17">G76</f>
        <v>4520544.71</v>
      </c>
      <c r="H75" s="29">
        <f t="shared" si="17"/>
        <v>1822351.6099999999</v>
      </c>
      <c r="I75" s="33">
        <f t="shared" si="17"/>
        <v>1822351.6099999999</v>
      </c>
      <c r="J75" s="29">
        <f t="shared" si="17"/>
        <v>1822351.6099999999</v>
      </c>
      <c r="K75" s="62" t="s">
        <v>33</v>
      </c>
      <c r="L75" s="44" t="s">
        <v>34</v>
      </c>
      <c r="M75" s="28" t="s">
        <v>124</v>
      </c>
      <c r="N75" s="54" t="s">
        <v>125</v>
      </c>
      <c r="O75" s="63" t="s">
        <v>37</v>
      </c>
      <c r="P75" s="63" t="s">
        <v>38</v>
      </c>
      <c r="Q75" s="54" t="s">
        <v>126</v>
      </c>
      <c r="R75" s="63">
        <v>12051</v>
      </c>
      <c r="S75" s="63"/>
      <c r="T75" s="63">
        <v>11810</v>
      </c>
      <c r="U75" s="63">
        <v>12051</v>
      </c>
      <c r="V75" s="63">
        <v>12051</v>
      </c>
      <c r="W75" s="58" t="s">
        <v>127</v>
      </c>
      <c r="X75" s="27"/>
    </row>
    <row r="76" spans="1:24" ht="90" x14ac:dyDescent="0.2">
      <c r="A76" s="48"/>
      <c r="B76" s="48"/>
      <c r="C76" s="51"/>
      <c r="D76" s="51"/>
      <c r="E76" s="48"/>
      <c r="F76" s="26">
        <f>F77</f>
        <v>3100470.51</v>
      </c>
      <c r="G76" s="26">
        <f t="shared" si="17"/>
        <v>4520544.71</v>
      </c>
      <c r="H76" s="26">
        <f t="shared" si="17"/>
        <v>1822351.6099999999</v>
      </c>
      <c r="I76" s="34">
        <f t="shared" si="17"/>
        <v>1822351.6099999999</v>
      </c>
      <c r="J76" s="26">
        <f t="shared" si="17"/>
        <v>1822351.6099999999</v>
      </c>
      <c r="K76" s="62"/>
      <c r="L76" s="44" t="s">
        <v>41</v>
      </c>
      <c r="M76" s="28" t="s">
        <v>128</v>
      </c>
      <c r="N76" s="55"/>
      <c r="O76" s="63"/>
      <c r="P76" s="63"/>
      <c r="Q76" s="55"/>
      <c r="R76" s="63"/>
      <c r="S76" s="63"/>
      <c r="T76" s="63"/>
      <c r="U76" s="63"/>
      <c r="V76" s="63"/>
      <c r="W76" s="58"/>
      <c r="X76" s="27"/>
    </row>
    <row r="77" spans="1:24" ht="33.75" x14ac:dyDescent="0.2">
      <c r="A77" s="48"/>
      <c r="B77" s="48"/>
      <c r="C77" s="51"/>
      <c r="D77" s="51"/>
      <c r="E77" s="48"/>
      <c r="F77" s="29">
        <f>SUM(F78:F79)</f>
        <v>3100470.51</v>
      </c>
      <c r="G77" s="29">
        <f t="shared" ref="G77:J77" si="18">SUM(G78:G79)</f>
        <v>4520544.71</v>
      </c>
      <c r="H77" s="29">
        <f t="shared" si="18"/>
        <v>1822351.6099999999</v>
      </c>
      <c r="I77" s="33">
        <f t="shared" si="18"/>
        <v>1822351.6099999999</v>
      </c>
      <c r="J77" s="29">
        <f t="shared" si="18"/>
        <v>1822351.6099999999</v>
      </c>
      <c r="K77" s="62"/>
      <c r="L77" s="44" t="s">
        <v>43</v>
      </c>
      <c r="M77" s="28" t="s">
        <v>129</v>
      </c>
      <c r="N77" s="55"/>
      <c r="O77" s="63"/>
      <c r="P77" s="63"/>
      <c r="Q77" s="55"/>
      <c r="R77" s="63"/>
      <c r="S77" s="63"/>
      <c r="T77" s="63"/>
      <c r="U77" s="63"/>
      <c r="V77" s="63"/>
      <c r="W77" s="58"/>
      <c r="X77" s="27"/>
    </row>
    <row r="78" spans="1:24" ht="56.25" x14ac:dyDescent="0.2">
      <c r="A78" s="48"/>
      <c r="B78" s="48"/>
      <c r="C78" s="51"/>
      <c r="D78" s="51"/>
      <c r="E78" s="48"/>
      <c r="F78" s="26">
        <v>1522967.48</v>
      </c>
      <c r="G78" s="26">
        <v>2337171.6800000002</v>
      </c>
      <c r="H78" s="26">
        <v>823571.6</v>
      </c>
      <c r="I78" s="26">
        <v>823571.6</v>
      </c>
      <c r="J78" s="26">
        <v>823571.6</v>
      </c>
      <c r="K78" s="62"/>
      <c r="L78" s="44" t="s">
        <v>45</v>
      </c>
      <c r="M78" s="31" t="s">
        <v>130</v>
      </c>
      <c r="N78" s="55"/>
      <c r="O78" s="63"/>
      <c r="P78" s="63"/>
      <c r="Q78" s="55"/>
      <c r="R78" s="63"/>
      <c r="S78" s="63"/>
      <c r="T78" s="63"/>
      <c r="U78" s="63"/>
      <c r="V78" s="63"/>
      <c r="W78" s="58"/>
      <c r="X78" s="27"/>
    </row>
    <row r="79" spans="1:24" ht="56.25" x14ac:dyDescent="0.2">
      <c r="A79" s="49"/>
      <c r="B79" s="49"/>
      <c r="C79" s="52"/>
      <c r="D79" s="52"/>
      <c r="E79" s="49"/>
      <c r="F79" s="26">
        <v>1577503.03</v>
      </c>
      <c r="G79" s="26">
        <v>2183373.0299999998</v>
      </c>
      <c r="H79" s="26">
        <v>998780.01</v>
      </c>
      <c r="I79" s="26">
        <v>998780.01</v>
      </c>
      <c r="J79" s="26">
        <v>998780.01</v>
      </c>
      <c r="K79" s="62"/>
      <c r="L79" s="44" t="s">
        <v>45</v>
      </c>
      <c r="M79" s="32" t="s">
        <v>131</v>
      </c>
      <c r="N79" s="56"/>
      <c r="O79" s="63"/>
      <c r="P79" s="63"/>
      <c r="Q79" s="56"/>
      <c r="R79" s="63"/>
      <c r="S79" s="63"/>
      <c r="T79" s="63"/>
      <c r="U79" s="63"/>
      <c r="V79" s="63"/>
      <c r="W79" s="58"/>
      <c r="X79" s="27"/>
    </row>
    <row r="80" spans="1:24" ht="146.25" x14ac:dyDescent="0.2">
      <c r="A80" s="47" t="s">
        <v>28</v>
      </c>
      <c r="B80" s="47" t="s">
        <v>122</v>
      </c>
      <c r="C80" s="50" t="s">
        <v>123</v>
      </c>
      <c r="D80" s="50" t="s">
        <v>31</v>
      </c>
      <c r="E80" s="47" t="s">
        <v>32</v>
      </c>
      <c r="F80" s="29">
        <f>F81</f>
        <v>2249137.9299999997</v>
      </c>
      <c r="G80" s="29">
        <f t="shared" ref="G80:J81" si="19">G81</f>
        <v>2724535.9299999997</v>
      </c>
      <c r="H80" s="29">
        <f t="shared" si="19"/>
        <v>1307879.81</v>
      </c>
      <c r="I80" s="33">
        <f t="shared" si="19"/>
        <v>1307879.81</v>
      </c>
      <c r="J80" s="29">
        <f t="shared" si="19"/>
        <v>1307879.81</v>
      </c>
      <c r="K80" s="62" t="s">
        <v>33</v>
      </c>
      <c r="L80" s="44" t="s">
        <v>34</v>
      </c>
      <c r="M80" s="44" t="s">
        <v>124</v>
      </c>
      <c r="N80" s="54" t="s">
        <v>132</v>
      </c>
      <c r="O80" s="63" t="s">
        <v>37</v>
      </c>
      <c r="P80" s="63" t="s">
        <v>38</v>
      </c>
      <c r="Q80" s="54" t="s">
        <v>133</v>
      </c>
      <c r="R80" s="63">
        <v>3500</v>
      </c>
      <c r="S80" s="63"/>
      <c r="T80" s="67">
        <v>3500</v>
      </c>
      <c r="U80" s="63">
        <v>3500</v>
      </c>
      <c r="V80" s="63">
        <v>3500</v>
      </c>
      <c r="W80" s="58" t="s">
        <v>134</v>
      </c>
      <c r="X80" s="27"/>
    </row>
    <row r="81" spans="1:24" ht="90" x14ac:dyDescent="0.2">
      <c r="A81" s="48"/>
      <c r="B81" s="48"/>
      <c r="C81" s="51"/>
      <c r="D81" s="51"/>
      <c r="E81" s="48"/>
      <c r="F81" s="26">
        <f>F82</f>
        <v>2249137.9299999997</v>
      </c>
      <c r="G81" s="26">
        <f t="shared" si="19"/>
        <v>2724535.9299999997</v>
      </c>
      <c r="H81" s="26">
        <f t="shared" si="19"/>
        <v>1307879.81</v>
      </c>
      <c r="I81" s="34">
        <f t="shared" si="19"/>
        <v>1307879.81</v>
      </c>
      <c r="J81" s="26">
        <f t="shared" si="19"/>
        <v>1307879.81</v>
      </c>
      <c r="K81" s="62"/>
      <c r="L81" s="44" t="s">
        <v>41</v>
      </c>
      <c r="M81" s="28" t="s">
        <v>128</v>
      </c>
      <c r="N81" s="55"/>
      <c r="O81" s="63"/>
      <c r="P81" s="63"/>
      <c r="Q81" s="55"/>
      <c r="R81" s="63"/>
      <c r="S81" s="63"/>
      <c r="T81" s="67"/>
      <c r="U81" s="63"/>
      <c r="V81" s="63"/>
      <c r="W81" s="58"/>
      <c r="X81" s="27"/>
    </row>
    <row r="82" spans="1:24" ht="33.75" x14ac:dyDescent="0.2">
      <c r="A82" s="48"/>
      <c r="B82" s="48"/>
      <c r="C82" s="51"/>
      <c r="D82" s="51"/>
      <c r="E82" s="48"/>
      <c r="F82" s="29">
        <f>SUM(F83:F84)</f>
        <v>2249137.9299999997</v>
      </c>
      <c r="G82" s="29">
        <f t="shared" ref="G82:J82" si="20">SUM(G83:G84)</f>
        <v>2724535.9299999997</v>
      </c>
      <c r="H82" s="29">
        <f t="shared" si="20"/>
        <v>1307879.81</v>
      </c>
      <c r="I82" s="33">
        <f t="shared" si="20"/>
        <v>1307879.81</v>
      </c>
      <c r="J82" s="29">
        <f t="shared" si="20"/>
        <v>1307879.81</v>
      </c>
      <c r="K82" s="62"/>
      <c r="L82" s="44" t="s">
        <v>43</v>
      </c>
      <c r="M82" s="28" t="s">
        <v>129</v>
      </c>
      <c r="N82" s="55"/>
      <c r="O82" s="63"/>
      <c r="P82" s="63"/>
      <c r="Q82" s="55"/>
      <c r="R82" s="63"/>
      <c r="S82" s="63"/>
      <c r="T82" s="67"/>
      <c r="U82" s="63"/>
      <c r="V82" s="63"/>
      <c r="W82" s="58"/>
      <c r="X82" s="27"/>
    </row>
    <row r="83" spans="1:24" ht="56.25" x14ac:dyDescent="0.2">
      <c r="A83" s="48"/>
      <c r="B83" s="48"/>
      <c r="C83" s="51"/>
      <c r="D83" s="51"/>
      <c r="E83" s="48"/>
      <c r="F83" s="26">
        <v>1568579.42</v>
      </c>
      <c r="G83" s="26">
        <v>1568579.42</v>
      </c>
      <c r="H83" s="26">
        <v>806835.18</v>
      </c>
      <c r="I83" s="26">
        <v>806835.18</v>
      </c>
      <c r="J83" s="26">
        <v>806835.18</v>
      </c>
      <c r="K83" s="62"/>
      <c r="L83" s="44" t="s">
        <v>45</v>
      </c>
      <c r="M83" s="32" t="s">
        <v>135</v>
      </c>
      <c r="N83" s="55"/>
      <c r="O83" s="63"/>
      <c r="P83" s="63"/>
      <c r="Q83" s="55"/>
      <c r="R83" s="63"/>
      <c r="S83" s="63"/>
      <c r="T83" s="67"/>
      <c r="U83" s="63"/>
      <c r="V83" s="63"/>
      <c r="W83" s="58"/>
      <c r="X83" s="27"/>
    </row>
    <row r="84" spans="1:24" ht="56.25" x14ac:dyDescent="0.2">
      <c r="A84" s="49"/>
      <c r="B84" s="49"/>
      <c r="C84" s="52"/>
      <c r="D84" s="52"/>
      <c r="E84" s="49"/>
      <c r="F84" s="26">
        <v>680558.51</v>
      </c>
      <c r="G84" s="26">
        <v>1155956.51</v>
      </c>
      <c r="H84" s="26">
        <v>501044.63</v>
      </c>
      <c r="I84" s="26">
        <v>501044.63</v>
      </c>
      <c r="J84" s="26">
        <v>501044.63</v>
      </c>
      <c r="K84" s="62"/>
      <c r="L84" s="44" t="s">
        <v>45</v>
      </c>
      <c r="M84" s="32" t="s">
        <v>136</v>
      </c>
      <c r="N84" s="56"/>
      <c r="O84" s="63"/>
      <c r="P84" s="63"/>
      <c r="Q84" s="56"/>
      <c r="R84" s="63"/>
      <c r="S84" s="63"/>
      <c r="T84" s="67"/>
      <c r="U84" s="63"/>
      <c r="V84" s="63"/>
      <c r="W84" s="58"/>
      <c r="X84" s="27"/>
    </row>
    <row r="85" spans="1:24" ht="146.25" x14ac:dyDescent="0.2">
      <c r="A85" s="47" t="s">
        <v>28</v>
      </c>
      <c r="B85" s="47" t="s">
        <v>122</v>
      </c>
      <c r="C85" s="50" t="s">
        <v>123</v>
      </c>
      <c r="D85" s="50" t="s">
        <v>31</v>
      </c>
      <c r="E85" s="47" t="s">
        <v>32</v>
      </c>
      <c r="F85" s="29">
        <f>F86</f>
        <v>491989371.44000006</v>
      </c>
      <c r="G85" s="29">
        <f t="shared" ref="G85:J86" si="21">G86</f>
        <v>491160521.44000006</v>
      </c>
      <c r="H85" s="29">
        <f t="shared" si="21"/>
        <v>318521234.77999997</v>
      </c>
      <c r="I85" s="33">
        <f t="shared" si="21"/>
        <v>318521234.77999997</v>
      </c>
      <c r="J85" s="29">
        <f t="shared" si="21"/>
        <v>318500876.77999997</v>
      </c>
      <c r="K85" s="62" t="s">
        <v>33</v>
      </c>
      <c r="L85" s="44" t="s">
        <v>34</v>
      </c>
      <c r="M85" s="44" t="s">
        <v>124</v>
      </c>
      <c r="N85" s="54" t="s">
        <v>137</v>
      </c>
      <c r="O85" s="63" t="s">
        <v>37</v>
      </c>
      <c r="P85" s="63" t="s">
        <v>38</v>
      </c>
      <c r="Q85" s="54" t="s">
        <v>138</v>
      </c>
      <c r="R85" s="63">
        <v>52779</v>
      </c>
      <c r="S85" s="63"/>
      <c r="T85" s="67">
        <v>37473</v>
      </c>
      <c r="U85" s="63">
        <v>52779</v>
      </c>
      <c r="V85" s="63">
        <v>52779</v>
      </c>
      <c r="W85" s="58" t="s">
        <v>139</v>
      </c>
      <c r="X85" s="27"/>
    </row>
    <row r="86" spans="1:24" ht="90" x14ac:dyDescent="0.2">
      <c r="A86" s="48"/>
      <c r="B86" s="48"/>
      <c r="C86" s="51"/>
      <c r="D86" s="51"/>
      <c r="E86" s="48"/>
      <c r="F86" s="26">
        <f>F87</f>
        <v>491989371.44000006</v>
      </c>
      <c r="G86" s="26">
        <f t="shared" si="21"/>
        <v>491160521.44000006</v>
      </c>
      <c r="H86" s="26">
        <f t="shared" si="21"/>
        <v>318521234.77999997</v>
      </c>
      <c r="I86" s="34">
        <f t="shared" si="21"/>
        <v>318521234.77999997</v>
      </c>
      <c r="J86" s="26">
        <f t="shared" si="21"/>
        <v>318500876.77999997</v>
      </c>
      <c r="K86" s="62"/>
      <c r="L86" s="44" t="s">
        <v>41</v>
      </c>
      <c r="M86" s="44" t="s">
        <v>128</v>
      </c>
      <c r="N86" s="55"/>
      <c r="O86" s="63"/>
      <c r="P86" s="63"/>
      <c r="Q86" s="55"/>
      <c r="R86" s="63"/>
      <c r="S86" s="63"/>
      <c r="T86" s="67"/>
      <c r="U86" s="63"/>
      <c r="V86" s="63"/>
      <c r="W86" s="58"/>
      <c r="X86" s="27"/>
    </row>
    <row r="87" spans="1:24" ht="45" x14ac:dyDescent="0.2">
      <c r="A87" s="48"/>
      <c r="B87" s="48"/>
      <c r="C87" s="51"/>
      <c r="D87" s="51"/>
      <c r="E87" s="48"/>
      <c r="F87" s="29">
        <f>SUM(F88:F95)</f>
        <v>491989371.44000006</v>
      </c>
      <c r="G87" s="29">
        <f t="shared" ref="G87:J87" si="22">SUM(G88:G95)</f>
        <v>491160521.44000006</v>
      </c>
      <c r="H87" s="29">
        <f t="shared" si="22"/>
        <v>318521234.77999997</v>
      </c>
      <c r="I87" s="33">
        <f t="shared" si="22"/>
        <v>318521234.77999997</v>
      </c>
      <c r="J87" s="29">
        <f t="shared" si="22"/>
        <v>318500876.77999997</v>
      </c>
      <c r="K87" s="62"/>
      <c r="L87" s="44" t="s">
        <v>43</v>
      </c>
      <c r="M87" s="44" t="s">
        <v>140</v>
      </c>
      <c r="N87" s="55"/>
      <c r="O87" s="63"/>
      <c r="P87" s="63"/>
      <c r="Q87" s="55"/>
      <c r="R87" s="63"/>
      <c r="S87" s="63"/>
      <c r="T87" s="67"/>
      <c r="U87" s="63"/>
      <c r="V87" s="63"/>
      <c r="W87" s="58"/>
      <c r="X87" s="27"/>
    </row>
    <row r="88" spans="1:24" ht="56.25" x14ac:dyDescent="0.2">
      <c r="A88" s="48"/>
      <c r="B88" s="48"/>
      <c r="C88" s="51"/>
      <c r="D88" s="51"/>
      <c r="E88" s="48"/>
      <c r="F88" s="26">
        <v>1254993.06</v>
      </c>
      <c r="G88" s="26">
        <v>1254993.06</v>
      </c>
      <c r="H88" s="26">
        <v>457257.12</v>
      </c>
      <c r="I88" s="26">
        <v>457257.12</v>
      </c>
      <c r="J88" s="26">
        <v>457257.12</v>
      </c>
      <c r="K88" s="62"/>
      <c r="L88" s="44" t="s">
        <v>45</v>
      </c>
      <c r="M88" s="32" t="s">
        <v>141</v>
      </c>
      <c r="N88" s="55"/>
      <c r="O88" s="63"/>
      <c r="P88" s="63"/>
      <c r="Q88" s="55"/>
      <c r="R88" s="63"/>
      <c r="S88" s="63"/>
      <c r="T88" s="67"/>
      <c r="U88" s="63"/>
      <c r="V88" s="63"/>
      <c r="W88" s="58"/>
      <c r="X88" s="27"/>
    </row>
    <row r="89" spans="1:24" ht="56.25" x14ac:dyDescent="0.2">
      <c r="A89" s="48"/>
      <c r="B89" s="48"/>
      <c r="C89" s="51"/>
      <c r="D89" s="51"/>
      <c r="E89" s="48"/>
      <c r="F89" s="26">
        <v>47936267.719999999</v>
      </c>
      <c r="G89" s="26">
        <v>47936267.719999999</v>
      </c>
      <c r="H89" s="26">
        <v>30969958.620000001</v>
      </c>
      <c r="I89" s="26">
        <v>30969958.620000001</v>
      </c>
      <c r="J89" s="26">
        <v>30949600.620000001</v>
      </c>
      <c r="K89" s="62"/>
      <c r="L89" s="44" t="s">
        <v>45</v>
      </c>
      <c r="M89" s="32" t="s">
        <v>142</v>
      </c>
      <c r="N89" s="55"/>
      <c r="O89" s="63"/>
      <c r="P89" s="63"/>
      <c r="Q89" s="55"/>
      <c r="R89" s="63"/>
      <c r="S89" s="63"/>
      <c r="T89" s="67"/>
      <c r="U89" s="63"/>
      <c r="V89" s="63"/>
      <c r="W89" s="58"/>
      <c r="X89" s="27"/>
    </row>
    <row r="90" spans="1:24" ht="56.25" x14ac:dyDescent="0.2">
      <c r="A90" s="48"/>
      <c r="B90" s="48"/>
      <c r="C90" s="51"/>
      <c r="D90" s="51"/>
      <c r="E90" s="48"/>
      <c r="F90" s="26">
        <v>64299930.93</v>
      </c>
      <c r="G90" s="26">
        <v>64299930.93</v>
      </c>
      <c r="H90" s="26">
        <v>41602278.700000003</v>
      </c>
      <c r="I90" s="26">
        <v>41602278.700000003</v>
      </c>
      <c r="J90" s="26">
        <v>41602278.700000003</v>
      </c>
      <c r="K90" s="62"/>
      <c r="L90" s="44" t="s">
        <v>45</v>
      </c>
      <c r="M90" s="32" t="s">
        <v>143</v>
      </c>
      <c r="N90" s="55"/>
      <c r="O90" s="63"/>
      <c r="P90" s="63"/>
      <c r="Q90" s="55"/>
      <c r="R90" s="63"/>
      <c r="S90" s="63"/>
      <c r="T90" s="67"/>
      <c r="U90" s="63"/>
      <c r="V90" s="63"/>
      <c r="W90" s="58"/>
      <c r="X90" s="27"/>
    </row>
    <row r="91" spans="1:24" ht="56.25" x14ac:dyDescent="0.2">
      <c r="A91" s="48"/>
      <c r="B91" s="48"/>
      <c r="C91" s="51"/>
      <c r="D91" s="51"/>
      <c r="E91" s="48"/>
      <c r="F91" s="26">
        <v>111260906.48</v>
      </c>
      <c r="G91" s="26">
        <v>110360906.48</v>
      </c>
      <c r="H91" s="26">
        <v>72572150.439999998</v>
      </c>
      <c r="I91" s="26">
        <v>72572150.439999998</v>
      </c>
      <c r="J91" s="26">
        <v>72572150.439999998</v>
      </c>
      <c r="K91" s="62"/>
      <c r="L91" s="44" t="s">
        <v>45</v>
      </c>
      <c r="M91" s="32" t="s">
        <v>144</v>
      </c>
      <c r="N91" s="55"/>
      <c r="O91" s="63"/>
      <c r="P91" s="63"/>
      <c r="Q91" s="55"/>
      <c r="R91" s="63"/>
      <c r="S91" s="63"/>
      <c r="T91" s="67"/>
      <c r="U91" s="63"/>
      <c r="V91" s="63"/>
      <c r="W91" s="58"/>
      <c r="X91" s="27"/>
    </row>
    <row r="92" spans="1:24" ht="56.25" x14ac:dyDescent="0.2">
      <c r="A92" s="48"/>
      <c r="B92" s="48"/>
      <c r="C92" s="51"/>
      <c r="D92" s="51"/>
      <c r="E92" s="48"/>
      <c r="F92" s="26">
        <v>46225233.359999999</v>
      </c>
      <c r="G92" s="26">
        <v>46219383.359999999</v>
      </c>
      <c r="H92" s="26">
        <v>29746391.949999999</v>
      </c>
      <c r="I92" s="26">
        <v>29746391.949999999</v>
      </c>
      <c r="J92" s="26">
        <v>29746391.949999999</v>
      </c>
      <c r="K92" s="62"/>
      <c r="L92" s="44" t="s">
        <v>45</v>
      </c>
      <c r="M92" s="32" t="s">
        <v>145</v>
      </c>
      <c r="N92" s="55"/>
      <c r="O92" s="63"/>
      <c r="P92" s="63"/>
      <c r="Q92" s="55"/>
      <c r="R92" s="63"/>
      <c r="S92" s="63"/>
      <c r="T92" s="67"/>
      <c r="U92" s="63"/>
      <c r="V92" s="63"/>
      <c r="W92" s="58"/>
      <c r="X92" s="27"/>
    </row>
    <row r="93" spans="1:24" ht="56.25" x14ac:dyDescent="0.2">
      <c r="A93" s="48"/>
      <c r="B93" s="48"/>
      <c r="C93" s="51"/>
      <c r="D93" s="51"/>
      <c r="E93" s="48"/>
      <c r="F93" s="26">
        <v>29769107.170000002</v>
      </c>
      <c r="G93" s="26">
        <v>29769107.170000002</v>
      </c>
      <c r="H93" s="26">
        <v>19166033.219999999</v>
      </c>
      <c r="I93" s="26">
        <v>19166033.219999999</v>
      </c>
      <c r="J93" s="26">
        <v>19166033.219999999</v>
      </c>
      <c r="K93" s="62"/>
      <c r="L93" s="44" t="s">
        <v>45</v>
      </c>
      <c r="M93" s="32" t="s">
        <v>146</v>
      </c>
      <c r="N93" s="55"/>
      <c r="O93" s="63"/>
      <c r="P93" s="63"/>
      <c r="Q93" s="55"/>
      <c r="R93" s="63"/>
      <c r="S93" s="63"/>
      <c r="T93" s="67"/>
      <c r="U93" s="63"/>
      <c r="V93" s="63"/>
      <c r="W93" s="58"/>
      <c r="X93" s="27"/>
    </row>
    <row r="94" spans="1:24" ht="56.25" x14ac:dyDescent="0.2">
      <c r="A94" s="48"/>
      <c r="B94" s="48"/>
      <c r="C94" s="51"/>
      <c r="D94" s="51"/>
      <c r="E94" s="48"/>
      <c r="F94" s="26">
        <v>79003471.239999995</v>
      </c>
      <c r="G94" s="26">
        <v>78952471.239999995</v>
      </c>
      <c r="H94" s="26">
        <v>51081579.060000002</v>
      </c>
      <c r="I94" s="26">
        <v>51081579.060000002</v>
      </c>
      <c r="J94" s="26">
        <v>51081579.060000002</v>
      </c>
      <c r="K94" s="62"/>
      <c r="L94" s="44" t="s">
        <v>45</v>
      </c>
      <c r="M94" s="32" t="s">
        <v>147</v>
      </c>
      <c r="N94" s="55"/>
      <c r="O94" s="63"/>
      <c r="P94" s="63"/>
      <c r="Q94" s="55"/>
      <c r="R94" s="63"/>
      <c r="S94" s="63"/>
      <c r="T94" s="67"/>
      <c r="U94" s="63"/>
      <c r="V94" s="63"/>
      <c r="W94" s="58"/>
      <c r="X94" s="27"/>
    </row>
    <row r="95" spans="1:24" ht="56.25" x14ac:dyDescent="0.2">
      <c r="A95" s="49"/>
      <c r="B95" s="49"/>
      <c r="C95" s="52"/>
      <c r="D95" s="52"/>
      <c r="E95" s="49"/>
      <c r="F95" s="34">
        <v>112239461.48</v>
      </c>
      <c r="G95" s="34">
        <v>112367461.48</v>
      </c>
      <c r="H95" s="34">
        <v>72925585.670000002</v>
      </c>
      <c r="I95" s="34">
        <v>72925585.670000002</v>
      </c>
      <c r="J95" s="34">
        <v>72925585.670000002</v>
      </c>
      <c r="K95" s="62"/>
      <c r="L95" s="44" t="s">
        <v>45</v>
      </c>
      <c r="M95" s="32" t="s">
        <v>148</v>
      </c>
      <c r="N95" s="56"/>
      <c r="O95" s="63"/>
      <c r="P95" s="63"/>
      <c r="Q95" s="56"/>
      <c r="R95" s="63"/>
      <c r="S95" s="63"/>
      <c r="T95" s="67"/>
      <c r="U95" s="63"/>
      <c r="V95" s="63"/>
      <c r="W95" s="58"/>
      <c r="X95" s="27"/>
    </row>
    <row r="96" spans="1:24" ht="146.25" x14ac:dyDescent="0.2">
      <c r="A96" s="47" t="s">
        <v>28</v>
      </c>
      <c r="B96" s="47" t="s">
        <v>122</v>
      </c>
      <c r="C96" s="50" t="s">
        <v>123</v>
      </c>
      <c r="D96" s="50" t="s">
        <v>31</v>
      </c>
      <c r="E96" s="47" t="s">
        <v>32</v>
      </c>
      <c r="F96" s="29">
        <f>F97</f>
        <v>9096851.9399999995</v>
      </c>
      <c r="G96" s="29">
        <f t="shared" ref="G96:J98" si="23">G97</f>
        <v>9256851.9399999995</v>
      </c>
      <c r="H96" s="29">
        <f t="shared" si="23"/>
        <v>5514001.8700000001</v>
      </c>
      <c r="I96" s="33">
        <f t="shared" si="23"/>
        <v>5514001.8700000001</v>
      </c>
      <c r="J96" s="29">
        <f t="shared" si="23"/>
        <v>5514001.8700000001</v>
      </c>
      <c r="K96" s="62" t="s">
        <v>33</v>
      </c>
      <c r="L96" s="44" t="s">
        <v>34</v>
      </c>
      <c r="M96" s="44" t="s">
        <v>124</v>
      </c>
      <c r="N96" s="54" t="s">
        <v>149</v>
      </c>
      <c r="O96" s="63" t="s">
        <v>37</v>
      </c>
      <c r="P96" s="63" t="s">
        <v>38</v>
      </c>
      <c r="Q96" s="54" t="s">
        <v>138</v>
      </c>
      <c r="R96" s="63">
        <v>1300</v>
      </c>
      <c r="S96" s="63"/>
      <c r="T96" s="63">
        <v>1300</v>
      </c>
      <c r="U96" s="63">
        <v>1300</v>
      </c>
      <c r="V96" s="63">
        <v>1300</v>
      </c>
      <c r="W96" s="58" t="s">
        <v>139</v>
      </c>
      <c r="X96" s="27"/>
    </row>
    <row r="97" spans="1:24" ht="90" x14ac:dyDescent="0.2">
      <c r="A97" s="48"/>
      <c r="B97" s="48"/>
      <c r="C97" s="51"/>
      <c r="D97" s="51"/>
      <c r="E97" s="48"/>
      <c r="F97" s="29">
        <f>F98</f>
        <v>9096851.9399999995</v>
      </c>
      <c r="G97" s="29">
        <f t="shared" si="23"/>
        <v>9256851.9399999995</v>
      </c>
      <c r="H97" s="29">
        <f t="shared" si="23"/>
        <v>5514001.8700000001</v>
      </c>
      <c r="I97" s="33">
        <f t="shared" si="23"/>
        <v>5514001.8700000001</v>
      </c>
      <c r="J97" s="29">
        <f t="shared" si="23"/>
        <v>5514001.8700000001</v>
      </c>
      <c r="K97" s="62"/>
      <c r="L97" s="44" t="s">
        <v>41</v>
      </c>
      <c r="M97" s="44" t="s">
        <v>128</v>
      </c>
      <c r="N97" s="55"/>
      <c r="O97" s="63"/>
      <c r="P97" s="63"/>
      <c r="Q97" s="55"/>
      <c r="R97" s="63"/>
      <c r="S97" s="63"/>
      <c r="T97" s="63"/>
      <c r="U97" s="63"/>
      <c r="V97" s="63"/>
      <c r="W97" s="58"/>
      <c r="X97" s="27"/>
    </row>
    <row r="98" spans="1:24" ht="33.75" x14ac:dyDescent="0.2">
      <c r="A98" s="48"/>
      <c r="B98" s="48"/>
      <c r="C98" s="51"/>
      <c r="D98" s="51"/>
      <c r="E98" s="48"/>
      <c r="F98" s="29">
        <f>F99</f>
        <v>9096851.9399999995</v>
      </c>
      <c r="G98" s="29">
        <f t="shared" si="23"/>
        <v>9256851.9399999995</v>
      </c>
      <c r="H98" s="29">
        <f t="shared" si="23"/>
        <v>5514001.8700000001</v>
      </c>
      <c r="I98" s="33">
        <f t="shared" si="23"/>
        <v>5514001.8700000001</v>
      </c>
      <c r="J98" s="29">
        <f t="shared" si="23"/>
        <v>5514001.8700000001</v>
      </c>
      <c r="K98" s="62"/>
      <c r="L98" s="44" t="s">
        <v>43</v>
      </c>
      <c r="M98" s="44" t="s">
        <v>150</v>
      </c>
      <c r="N98" s="55"/>
      <c r="O98" s="63"/>
      <c r="P98" s="63"/>
      <c r="Q98" s="55"/>
      <c r="R98" s="63"/>
      <c r="S98" s="63"/>
      <c r="T98" s="63"/>
      <c r="U98" s="63"/>
      <c r="V98" s="63"/>
      <c r="W98" s="58"/>
      <c r="X98" s="27"/>
    </row>
    <row r="99" spans="1:24" ht="56.25" x14ac:dyDescent="0.2">
      <c r="A99" s="49"/>
      <c r="B99" s="49"/>
      <c r="C99" s="52"/>
      <c r="D99" s="52"/>
      <c r="E99" s="49"/>
      <c r="F99" s="26">
        <v>9096851.9399999995</v>
      </c>
      <c r="G99" s="26">
        <v>9256851.9399999995</v>
      </c>
      <c r="H99" s="26">
        <v>5514001.8700000001</v>
      </c>
      <c r="I99" s="26">
        <v>5514001.8700000001</v>
      </c>
      <c r="J99" s="26">
        <v>5514001.8700000001</v>
      </c>
      <c r="K99" s="62"/>
      <c r="L99" s="44" t="s">
        <v>45</v>
      </c>
      <c r="M99" s="32" t="s">
        <v>151</v>
      </c>
      <c r="N99" s="56"/>
      <c r="O99" s="63"/>
      <c r="P99" s="63"/>
      <c r="Q99" s="56"/>
      <c r="R99" s="63"/>
      <c r="S99" s="63"/>
      <c r="T99" s="63"/>
      <c r="U99" s="63"/>
      <c r="V99" s="63"/>
      <c r="W99" s="58"/>
      <c r="X99" s="27"/>
    </row>
    <row r="100" spans="1:24" ht="146.25" x14ac:dyDescent="0.2">
      <c r="A100" s="47" t="s">
        <v>28</v>
      </c>
      <c r="B100" s="47" t="s">
        <v>122</v>
      </c>
      <c r="C100" s="50" t="s">
        <v>123</v>
      </c>
      <c r="D100" s="50" t="s">
        <v>31</v>
      </c>
      <c r="E100" s="47" t="s">
        <v>32</v>
      </c>
      <c r="F100" s="26">
        <f>F101</f>
        <v>34511299.649999999</v>
      </c>
      <c r="G100" s="26">
        <f t="shared" ref="G100:J101" si="24">G101</f>
        <v>34870244.25</v>
      </c>
      <c r="H100" s="26">
        <f t="shared" si="24"/>
        <v>22117768.43</v>
      </c>
      <c r="I100" s="34">
        <f t="shared" si="24"/>
        <v>22079568.43</v>
      </c>
      <c r="J100" s="26">
        <f t="shared" si="24"/>
        <v>22079568.43</v>
      </c>
      <c r="K100" s="62" t="s">
        <v>33</v>
      </c>
      <c r="L100" s="44" t="s">
        <v>34</v>
      </c>
      <c r="M100" s="44" t="s">
        <v>124</v>
      </c>
      <c r="N100" s="54" t="s">
        <v>152</v>
      </c>
      <c r="O100" s="63" t="s">
        <v>37</v>
      </c>
      <c r="P100" s="63" t="s">
        <v>38</v>
      </c>
      <c r="Q100" s="54" t="s">
        <v>153</v>
      </c>
      <c r="R100" s="63">
        <v>26249</v>
      </c>
      <c r="S100" s="63"/>
      <c r="T100" s="67">
        <v>15749</v>
      </c>
      <c r="U100" s="63">
        <v>26249</v>
      </c>
      <c r="V100" s="63">
        <v>26249</v>
      </c>
      <c r="W100" s="58" t="s">
        <v>139</v>
      </c>
      <c r="X100" s="27"/>
    </row>
    <row r="101" spans="1:24" ht="90" x14ac:dyDescent="0.2">
      <c r="A101" s="48"/>
      <c r="B101" s="48"/>
      <c r="C101" s="51"/>
      <c r="D101" s="51"/>
      <c r="E101" s="48"/>
      <c r="F101" s="29">
        <f>F102</f>
        <v>34511299.649999999</v>
      </c>
      <c r="G101" s="29">
        <f t="shared" si="24"/>
        <v>34870244.25</v>
      </c>
      <c r="H101" s="29">
        <f t="shared" si="24"/>
        <v>22117768.43</v>
      </c>
      <c r="I101" s="33">
        <f t="shared" si="24"/>
        <v>22079568.43</v>
      </c>
      <c r="J101" s="29">
        <f t="shared" si="24"/>
        <v>22079568.43</v>
      </c>
      <c r="K101" s="62"/>
      <c r="L101" s="44" t="s">
        <v>41</v>
      </c>
      <c r="M101" s="44" t="s">
        <v>128</v>
      </c>
      <c r="N101" s="55"/>
      <c r="O101" s="63"/>
      <c r="P101" s="63"/>
      <c r="Q101" s="55"/>
      <c r="R101" s="63"/>
      <c r="S101" s="63"/>
      <c r="T101" s="67"/>
      <c r="U101" s="63"/>
      <c r="V101" s="63"/>
      <c r="W101" s="58"/>
      <c r="X101" s="27"/>
    </row>
    <row r="102" spans="1:24" ht="33.75" x14ac:dyDescent="0.2">
      <c r="A102" s="48"/>
      <c r="B102" s="48"/>
      <c r="C102" s="51"/>
      <c r="D102" s="51"/>
      <c r="E102" s="48"/>
      <c r="F102" s="29">
        <f>SUM(F103:F109)</f>
        <v>34511299.649999999</v>
      </c>
      <c r="G102" s="29">
        <f t="shared" ref="G102:J102" si="25">SUM(G103:G109)</f>
        <v>34870244.25</v>
      </c>
      <c r="H102" s="29">
        <f t="shared" si="25"/>
        <v>22117768.43</v>
      </c>
      <c r="I102" s="33">
        <f t="shared" si="25"/>
        <v>22079568.43</v>
      </c>
      <c r="J102" s="29">
        <f t="shared" si="25"/>
        <v>22079568.43</v>
      </c>
      <c r="K102" s="62"/>
      <c r="L102" s="44" t="s">
        <v>43</v>
      </c>
      <c r="M102" s="28" t="s">
        <v>154</v>
      </c>
      <c r="N102" s="55"/>
      <c r="O102" s="63"/>
      <c r="P102" s="63"/>
      <c r="Q102" s="55"/>
      <c r="R102" s="63"/>
      <c r="S102" s="63"/>
      <c r="T102" s="67"/>
      <c r="U102" s="63"/>
      <c r="V102" s="63"/>
      <c r="W102" s="58"/>
      <c r="X102" s="27"/>
    </row>
    <row r="103" spans="1:24" ht="56.25" x14ac:dyDescent="0.2">
      <c r="A103" s="48"/>
      <c r="B103" s="48"/>
      <c r="C103" s="51"/>
      <c r="D103" s="51"/>
      <c r="E103" s="48"/>
      <c r="F103" s="26">
        <v>3210187.41</v>
      </c>
      <c r="G103" s="26">
        <v>3178663.81</v>
      </c>
      <c r="H103" s="26">
        <v>2012272.99</v>
      </c>
      <c r="I103" s="26">
        <v>2012272.99</v>
      </c>
      <c r="J103" s="26">
        <v>2012272.99</v>
      </c>
      <c r="K103" s="62"/>
      <c r="L103" s="44" t="s">
        <v>45</v>
      </c>
      <c r="M103" s="31" t="s">
        <v>155</v>
      </c>
      <c r="N103" s="55"/>
      <c r="O103" s="63"/>
      <c r="P103" s="63"/>
      <c r="Q103" s="55"/>
      <c r="R103" s="63"/>
      <c r="S103" s="63"/>
      <c r="T103" s="67"/>
      <c r="U103" s="63"/>
      <c r="V103" s="63"/>
      <c r="W103" s="58"/>
      <c r="X103" s="27"/>
    </row>
    <row r="104" spans="1:24" ht="56.25" x14ac:dyDescent="0.2">
      <c r="A104" s="48"/>
      <c r="B104" s="48"/>
      <c r="C104" s="51"/>
      <c r="D104" s="51"/>
      <c r="E104" s="48"/>
      <c r="F104" s="26">
        <v>4347868.12</v>
      </c>
      <c r="G104" s="26">
        <v>4631445.9800000004</v>
      </c>
      <c r="H104" s="26">
        <v>2901182.57</v>
      </c>
      <c r="I104" s="26">
        <v>2862982.57</v>
      </c>
      <c r="J104" s="26">
        <v>2862982.57</v>
      </c>
      <c r="K104" s="62"/>
      <c r="L104" s="44" t="s">
        <v>45</v>
      </c>
      <c r="M104" s="36" t="s">
        <v>156</v>
      </c>
      <c r="N104" s="55"/>
      <c r="O104" s="63"/>
      <c r="P104" s="63"/>
      <c r="Q104" s="55"/>
      <c r="R104" s="63"/>
      <c r="S104" s="63"/>
      <c r="T104" s="67"/>
      <c r="U104" s="63"/>
      <c r="V104" s="63"/>
      <c r="W104" s="58"/>
      <c r="X104" s="27"/>
    </row>
    <row r="105" spans="1:24" ht="56.25" x14ac:dyDescent="0.2">
      <c r="A105" s="48"/>
      <c r="B105" s="48"/>
      <c r="C105" s="51"/>
      <c r="D105" s="51"/>
      <c r="E105" s="48"/>
      <c r="F105" s="26">
        <v>8103218.2800000003</v>
      </c>
      <c r="G105" s="26">
        <v>8196338.96</v>
      </c>
      <c r="H105" s="26">
        <v>5086179.62</v>
      </c>
      <c r="I105" s="26">
        <v>5086179.62</v>
      </c>
      <c r="J105" s="26">
        <v>5086179.62</v>
      </c>
      <c r="K105" s="62"/>
      <c r="L105" s="44" t="s">
        <v>45</v>
      </c>
      <c r="M105" s="31" t="s">
        <v>157</v>
      </c>
      <c r="N105" s="55"/>
      <c r="O105" s="63"/>
      <c r="P105" s="63"/>
      <c r="Q105" s="55"/>
      <c r="R105" s="63"/>
      <c r="S105" s="63"/>
      <c r="T105" s="67"/>
      <c r="U105" s="63"/>
      <c r="V105" s="63"/>
      <c r="W105" s="58"/>
      <c r="X105" s="27"/>
    </row>
    <row r="106" spans="1:24" ht="56.25" x14ac:dyDescent="0.2">
      <c r="A106" s="48"/>
      <c r="B106" s="48"/>
      <c r="C106" s="51"/>
      <c r="D106" s="51"/>
      <c r="E106" s="48"/>
      <c r="F106" s="26">
        <v>1525653.02</v>
      </c>
      <c r="G106" s="26">
        <v>1534352.26</v>
      </c>
      <c r="H106" s="26">
        <v>889182.8</v>
      </c>
      <c r="I106" s="26">
        <v>889182.8</v>
      </c>
      <c r="J106" s="26">
        <v>889182.8</v>
      </c>
      <c r="K106" s="62"/>
      <c r="L106" s="44" t="s">
        <v>45</v>
      </c>
      <c r="M106" s="31" t="s">
        <v>158</v>
      </c>
      <c r="N106" s="55"/>
      <c r="O106" s="63"/>
      <c r="P106" s="63"/>
      <c r="Q106" s="55"/>
      <c r="R106" s="63"/>
      <c r="S106" s="63"/>
      <c r="T106" s="67"/>
      <c r="U106" s="63"/>
      <c r="V106" s="63"/>
      <c r="W106" s="58"/>
      <c r="X106" s="27"/>
    </row>
    <row r="107" spans="1:24" ht="56.25" x14ac:dyDescent="0.2">
      <c r="A107" s="48"/>
      <c r="B107" s="48"/>
      <c r="C107" s="51"/>
      <c r="D107" s="51"/>
      <c r="E107" s="48"/>
      <c r="F107" s="26">
        <v>1310841.54</v>
      </c>
      <c r="G107" s="26">
        <v>1285867.96</v>
      </c>
      <c r="H107" s="26">
        <v>821610.13</v>
      </c>
      <c r="I107" s="26">
        <v>821610.13</v>
      </c>
      <c r="J107" s="26">
        <v>821610.13</v>
      </c>
      <c r="K107" s="62"/>
      <c r="L107" s="44" t="s">
        <v>45</v>
      </c>
      <c r="M107" s="31" t="s">
        <v>159</v>
      </c>
      <c r="N107" s="55"/>
      <c r="O107" s="63"/>
      <c r="P107" s="63"/>
      <c r="Q107" s="55"/>
      <c r="R107" s="63"/>
      <c r="S107" s="63"/>
      <c r="T107" s="67"/>
      <c r="U107" s="63"/>
      <c r="V107" s="63"/>
      <c r="W107" s="58"/>
      <c r="X107" s="27"/>
    </row>
    <row r="108" spans="1:24" ht="56.25" x14ac:dyDescent="0.2">
      <c r="A108" s="48"/>
      <c r="B108" s="48"/>
      <c r="C108" s="51"/>
      <c r="D108" s="51"/>
      <c r="E108" s="48"/>
      <c r="F108" s="26">
        <v>4421276.7699999996</v>
      </c>
      <c r="G108" s="26">
        <v>4435892.7699999996</v>
      </c>
      <c r="H108" s="26">
        <v>2896789.15</v>
      </c>
      <c r="I108" s="26">
        <v>2896789.15</v>
      </c>
      <c r="J108" s="26">
        <v>2896789.15</v>
      </c>
      <c r="K108" s="62"/>
      <c r="L108" s="44" t="s">
        <v>45</v>
      </c>
      <c r="M108" s="31" t="s">
        <v>160</v>
      </c>
      <c r="N108" s="55"/>
      <c r="O108" s="63"/>
      <c r="P108" s="63"/>
      <c r="Q108" s="55"/>
      <c r="R108" s="63"/>
      <c r="S108" s="63"/>
      <c r="T108" s="67"/>
      <c r="U108" s="63"/>
      <c r="V108" s="63"/>
      <c r="W108" s="58"/>
      <c r="X108" s="27"/>
    </row>
    <row r="109" spans="1:24" ht="56.25" x14ac:dyDescent="0.2">
      <c r="A109" s="49"/>
      <c r="B109" s="49"/>
      <c r="C109" s="52"/>
      <c r="D109" s="52"/>
      <c r="E109" s="49"/>
      <c r="F109" s="26">
        <v>11592254.51</v>
      </c>
      <c r="G109" s="26">
        <v>11607682.51</v>
      </c>
      <c r="H109" s="26">
        <v>7510551.1699999999</v>
      </c>
      <c r="I109" s="26">
        <v>7510551.1699999999</v>
      </c>
      <c r="J109" s="26">
        <v>7510551.1699999999</v>
      </c>
      <c r="K109" s="62"/>
      <c r="L109" s="44" t="s">
        <v>45</v>
      </c>
      <c r="M109" s="31" t="s">
        <v>161</v>
      </c>
      <c r="N109" s="56"/>
      <c r="O109" s="63"/>
      <c r="P109" s="63"/>
      <c r="Q109" s="56"/>
      <c r="R109" s="63"/>
      <c r="S109" s="63"/>
      <c r="T109" s="67"/>
      <c r="U109" s="63"/>
      <c r="V109" s="63"/>
      <c r="W109" s="58"/>
      <c r="X109" s="27"/>
    </row>
    <row r="110" spans="1:24" ht="146.25" x14ac:dyDescent="0.2">
      <c r="A110" s="47" t="s">
        <v>28</v>
      </c>
      <c r="B110" s="47" t="s">
        <v>122</v>
      </c>
      <c r="C110" s="50" t="s">
        <v>123</v>
      </c>
      <c r="D110" s="50" t="s">
        <v>31</v>
      </c>
      <c r="E110" s="47" t="s">
        <v>32</v>
      </c>
      <c r="F110" s="26">
        <f>F111</f>
        <v>648635.66</v>
      </c>
      <c r="G110" s="26">
        <f t="shared" ref="G110:J112" si="26">G111</f>
        <v>1098635.6599999999</v>
      </c>
      <c r="H110" s="26">
        <f t="shared" si="26"/>
        <v>356877.64</v>
      </c>
      <c r="I110" s="34">
        <f t="shared" si="26"/>
        <v>356877.64</v>
      </c>
      <c r="J110" s="26">
        <f t="shared" si="26"/>
        <v>356877.64</v>
      </c>
      <c r="K110" s="62" t="s">
        <v>33</v>
      </c>
      <c r="L110" s="44" t="s">
        <v>34</v>
      </c>
      <c r="M110" s="44" t="s">
        <v>124</v>
      </c>
      <c r="N110" s="54" t="s">
        <v>162</v>
      </c>
      <c r="O110" s="63" t="s">
        <v>37</v>
      </c>
      <c r="P110" s="63" t="s">
        <v>38</v>
      </c>
      <c r="Q110" s="54" t="s">
        <v>153</v>
      </c>
      <c r="R110" s="63">
        <v>100</v>
      </c>
      <c r="S110" s="63"/>
      <c r="T110" s="63">
        <v>100</v>
      </c>
      <c r="U110" s="63">
        <v>100</v>
      </c>
      <c r="V110" s="63">
        <v>100</v>
      </c>
      <c r="W110" s="58" t="s">
        <v>139</v>
      </c>
      <c r="X110" s="27"/>
    </row>
    <row r="111" spans="1:24" ht="90" x14ac:dyDescent="0.2">
      <c r="A111" s="48"/>
      <c r="B111" s="48"/>
      <c r="C111" s="51"/>
      <c r="D111" s="51"/>
      <c r="E111" s="48"/>
      <c r="F111" s="29">
        <f>F112</f>
        <v>648635.66</v>
      </c>
      <c r="G111" s="29">
        <f t="shared" si="26"/>
        <v>1098635.6599999999</v>
      </c>
      <c r="H111" s="29">
        <f t="shared" si="26"/>
        <v>356877.64</v>
      </c>
      <c r="I111" s="33">
        <f t="shared" si="26"/>
        <v>356877.64</v>
      </c>
      <c r="J111" s="29">
        <f t="shared" si="26"/>
        <v>356877.64</v>
      </c>
      <c r="K111" s="62"/>
      <c r="L111" s="44" t="s">
        <v>41</v>
      </c>
      <c r="M111" s="44" t="s">
        <v>128</v>
      </c>
      <c r="N111" s="55"/>
      <c r="O111" s="63"/>
      <c r="P111" s="63"/>
      <c r="Q111" s="55"/>
      <c r="R111" s="63"/>
      <c r="S111" s="63"/>
      <c r="T111" s="63"/>
      <c r="U111" s="63"/>
      <c r="V111" s="63"/>
      <c r="W111" s="58"/>
      <c r="X111" s="27"/>
    </row>
    <row r="112" spans="1:24" ht="33.75" x14ac:dyDescent="0.2">
      <c r="A112" s="48"/>
      <c r="B112" s="48"/>
      <c r="C112" s="51"/>
      <c r="D112" s="51"/>
      <c r="E112" s="48"/>
      <c r="F112" s="29">
        <f>F113</f>
        <v>648635.66</v>
      </c>
      <c r="G112" s="29">
        <f t="shared" si="26"/>
        <v>1098635.6599999999</v>
      </c>
      <c r="H112" s="29">
        <f t="shared" si="26"/>
        <v>356877.64</v>
      </c>
      <c r="I112" s="33">
        <f t="shared" si="26"/>
        <v>356877.64</v>
      </c>
      <c r="J112" s="29">
        <f t="shared" si="26"/>
        <v>356877.64</v>
      </c>
      <c r="K112" s="62"/>
      <c r="L112" s="44" t="s">
        <v>43</v>
      </c>
      <c r="M112" s="44" t="s">
        <v>163</v>
      </c>
      <c r="N112" s="55"/>
      <c r="O112" s="63"/>
      <c r="P112" s="63"/>
      <c r="Q112" s="55"/>
      <c r="R112" s="63"/>
      <c r="S112" s="63"/>
      <c r="T112" s="63"/>
      <c r="U112" s="63"/>
      <c r="V112" s="63"/>
      <c r="W112" s="58"/>
      <c r="X112" s="27"/>
    </row>
    <row r="113" spans="1:24" ht="45" x14ac:dyDescent="0.2">
      <c r="A113" s="49"/>
      <c r="B113" s="49"/>
      <c r="C113" s="52"/>
      <c r="D113" s="52"/>
      <c r="E113" s="49"/>
      <c r="F113" s="26">
        <v>648635.66</v>
      </c>
      <c r="G113" s="26">
        <v>1098635.6599999999</v>
      </c>
      <c r="H113" s="26">
        <v>356877.64</v>
      </c>
      <c r="I113" s="26">
        <v>356877.64</v>
      </c>
      <c r="J113" s="26">
        <v>356877.64</v>
      </c>
      <c r="K113" s="62"/>
      <c r="L113" s="44" t="s">
        <v>45</v>
      </c>
      <c r="M113" s="32" t="s">
        <v>164</v>
      </c>
      <c r="N113" s="56"/>
      <c r="O113" s="63"/>
      <c r="P113" s="63"/>
      <c r="Q113" s="56"/>
      <c r="R113" s="63"/>
      <c r="S113" s="63"/>
      <c r="T113" s="63"/>
      <c r="U113" s="63"/>
      <c r="V113" s="63"/>
      <c r="W113" s="58"/>
      <c r="X113" s="27"/>
    </row>
    <row r="114" spans="1:24" ht="90" x14ac:dyDescent="0.2">
      <c r="A114" s="47" t="s">
        <v>28</v>
      </c>
      <c r="B114" s="47" t="s">
        <v>165</v>
      </c>
      <c r="C114" s="50" t="s">
        <v>166</v>
      </c>
      <c r="D114" s="50" t="s">
        <v>31</v>
      </c>
      <c r="E114" s="47" t="s">
        <v>32</v>
      </c>
      <c r="F114" s="29">
        <f>F115</f>
        <v>2042217.06</v>
      </c>
      <c r="G114" s="29">
        <f t="shared" ref="G114:J115" si="27">G115</f>
        <v>4384023.46</v>
      </c>
      <c r="H114" s="29">
        <f t="shared" si="27"/>
        <v>972209.08000000007</v>
      </c>
      <c r="I114" s="33">
        <f t="shared" si="27"/>
        <v>972209.08000000007</v>
      </c>
      <c r="J114" s="29">
        <f t="shared" si="27"/>
        <v>972209.08000000007</v>
      </c>
      <c r="K114" s="62" t="s">
        <v>33</v>
      </c>
      <c r="L114" s="44" t="s">
        <v>34</v>
      </c>
      <c r="M114" s="44" t="s">
        <v>167</v>
      </c>
      <c r="N114" s="54" t="s">
        <v>168</v>
      </c>
      <c r="O114" s="63" t="s">
        <v>37</v>
      </c>
      <c r="P114" s="63" t="s">
        <v>38</v>
      </c>
      <c r="Q114" s="54" t="s">
        <v>169</v>
      </c>
      <c r="R114" s="63">
        <v>32976</v>
      </c>
      <c r="S114" s="63"/>
      <c r="T114" s="67">
        <v>14839</v>
      </c>
      <c r="U114" s="63">
        <v>32976</v>
      </c>
      <c r="V114" s="63">
        <v>32976</v>
      </c>
      <c r="W114" s="58" t="s">
        <v>170</v>
      </c>
      <c r="X114" s="27"/>
    </row>
    <row r="115" spans="1:24" ht="45" x14ac:dyDescent="0.2">
      <c r="A115" s="48"/>
      <c r="B115" s="48"/>
      <c r="C115" s="51"/>
      <c r="D115" s="51"/>
      <c r="E115" s="48"/>
      <c r="F115" s="29">
        <f>F116</f>
        <v>2042217.06</v>
      </c>
      <c r="G115" s="29">
        <f t="shared" si="27"/>
        <v>4384023.46</v>
      </c>
      <c r="H115" s="29">
        <f t="shared" si="27"/>
        <v>972209.08000000007</v>
      </c>
      <c r="I115" s="33">
        <f t="shared" si="27"/>
        <v>972209.08000000007</v>
      </c>
      <c r="J115" s="29">
        <f t="shared" si="27"/>
        <v>972209.08000000007</v>
      </c>
      <c r="K115" s="62"/>
      <c r="L115" s="44" t="s">
        <v>41</v>
      </c>
      <c r="M115" s="44" t="s">
        <v>171</v>
      </c>
      <c r="N115" s="55"/>
      <c r="O115" s="63"/>
      <c r="P115" s="63"/>
      <c r="Q115" s="55"/>
      <c r="R115" s="63"/>
      <c r="S115" s="63"/>
      <c r="T115" s="67"/>
      <c r="U115" s="63"/>
      <c r="V115" s="63"/>
      <c r="W115" s="58"/>
      <c r="X115" s="27"/>
    </row>
    <row r="116" spans="1:24" ht="45" x14ac:dyDescent="0.2">
      <c r="A116" s="48"/>
      <c r="B116" s="48"/>
      <c r="C116" s="51"/>
      <c r="D116" s="51"/>
      <c r="E116" s="48"/>
      <c r="F116" s="29">
        <f>SUM(F117:F118)</f>
        <v>2042217.06</v>
      </c>
      <c r="G116" s="29">
        <f t="shared" ref="G116:J116" si="28">SUM(G117:G118)</f>
        <v>4384023.46</v>
      </c>
      <c r="H116" s="29">
        <f t="shared" si="28"/>
        <v>972209.08000000007</v>
      </c>
      <c r="I116" s="33">
        <f t="shared" si="28"/>
        <v>972209.08000000007</v>
      </c>
      <c r="J116" s="29">
        <f t="shared" si="28"/>
        <v>972209.08000000007</v>
      </c>
      <c r="K116" s="62"/>
      <c r="L116" s="44" t="s">
        <v>43</v>
      </c>
      <c r="M116" s="28" t="s">
        <v>172</v>
      </c>
      <c r="N116" s="55"/>
      <c r="O116" s="63"/>
      <c r="P116" s="63"/>
      <c r="Q116" s="55"/>
      <c r="R116" s="63"/>
      <c r="S116" s="63"/>
      <c r="T116" s="67"/>
      <c r="U116" s="63"/>
      <c r="V116" s="63"/>
      <c r="W116" s="58"/>
      <c r="X116" s="27"/>
    </row>
    <row r="117" spans="1:24" ht="56.25" x14ac:dyDescent="0.2">
      <c r="A117" s="48"/>
      <c r="B117" s="48"/>
      <c r="C117" s="51"/>
      <c r="D117" s="51"/>
      <c r="E117" s="48"/>
      <c r="F117" s="26">
        <v>982695.3</v>
      </c>
      <c r="G117" s="26">
        <v>3324501.7</v>
      </c>
      <c r="H117" s="26">
        <v>646232.04</v>
      </c>
      <c r="I117" s="26">
        <v>646232.04</v>
      </c>
      <c r="J117" s="26">
        <v>646232.04</v>
      </c>
      <c r="K117" s="62"/>
      <c r="L117" s="44" t="s">
        <v>45</v>
      </c>
      <c r="M117" s="32" t="s">
        <v>173</v>
      </c>
      <c r="N117" s="55"/>
      <c r="O117" s="63"/>
      <c r="P117" s="63"/>
      <c r="Q117" s="55"/>
      <c r="R117" s="63"/>
      <c r="S117" s="63"/>
      <c r="T117" s="67"/>
      <c r="U117" s="63"/>
      <c r="V117" s="63"/>
      <c r="W117" s="58"/>
      <c r="X117" s="27"/>
    </row>
    <row r="118" spans="1:24" ht="56.25" x14ac:dyDescent="0.2">
      <c r="A118" s="49"/>
      <c r="B118" s="49"/>
      <c r="C118" s="52"/>
      <c r="D118" s="52"/>
      <c r="E118" s="49"/>
      <c r="F118" s="26">
        <v>1059521.76</v>
      </c>
      <c r="G118" s="26">
        <v>1059521.76</v>
      </c>
      <c r="H118" s="26">
        <v>325977.03999999998</v>
      </c>
      <c r="I118" s="26">
        <v>325977.03999999998</v>
      </c>
      <c r="J118" s="26">
        <v>325977.03999999998</v>
      </c>
      <c r="K118" s="62"/>
      <c r="L118" s="44" t="s">
        <v>45</v>
      </c>
      <c r="M118" s="32" t="s">
        <v>174</v>
      </c>
      <c r="N118" s="56"/>
      <c r="O118" s="63"/>
      <c r="P118" s="63"/>
      <c r="Q118" s="56"/>
      <c r="R118" s="63"/>
      <c r="S118" s="63"/>
      <c r="T118" s="67"/>
      <c r="U118" s="63"/>
      <c r="V118" s="63"/>
      <c r="W118" s="58"/>
      <c r="X118" s="27"/>
    </row>
    <row r="119" spans="1:24" ht="90" x14ac:dyDescent="0.2">
      <c r="A119" s="47" t="s">
        <v>28</v>
      </c>
      <c r="B119" s="47" t="s">
        <v>165</v>
      </c>
      <c r="C119" s="50" t="s">
        <v>166</v>
      </c>
      <c r="D119" s="50" t="s">
        <v>31</v>
      </c>
      <c r="E119" s="47" t="s">
        <v>32</v>
      </c>
      <c r="F119" s="26">
        <f>F120</f>
        <v>670685.21</v>
      </c>
      <c r="G119" s="26">
        <f t="shared" ref="G119:J121" si="29">G120</f>
        <v>670685.21</v>
      </c>
      <c r="H119" s="26">
        <f t="shared" si="29"/>
        <v>404367.13</v>
      </c>
      <c r="I119" s="34">
        <f t="shared" si="29"/>
        <v>404367.13</v>
      </c>
      <c r="J119" s="26">
        <f t="shared" si="29"/>
        <v>404367.13</v>
      </c>
      <c r="K119" s="62" t="s">
        <v>33</v>
      </c>
      <c r="L119" s="44" t="s">
        <v>34</v>
      </c>
      <c r="M119" s="44" t="s">
        <v>167</v>
      </c>
      <c r="N119" s="54" t="s">
        <v>175</v>
      </c>
      <c r="O119" s="63" t="s">
        <v>37</v>
      </c>
      <c r="P119" s="63" t="s">
        <v>38</v>
      </c>
      <c r="Q119" s="54" t="s">
        <v>169</v>
      </c>
      <c r="R119" s="63">
        <v>7248</v>
      </c>
      <c r="S119" s="63"/>
      <c r="T119" s="63">
        <v>3914</v>
      </c>
      <c r="U119" s="63">
        <v>7248</v>
      </c>
      <c r="V119" s="63">
        <v>7248</v>
      </c>
      <c r="W119" s="58" t="s">
        <v>170</v>
      </c>
      <c r="X119" s="27"/>
    </row>
    <row r="120" spans="1:24" ht="45" x14ac:dyDescent="0.2">
      <c r="A120" s="48"/>
      <c r="B120" s="48"/>
      <c r="C120" s="51"/>
      <c r="D120" s="51"/>
      <c r="E120" s="48"/>
      <c r="F120" s="26">
        <f>F121</f>
        <v>670685.21</v>
      </c>
      <c r="G120" s="26">
        <f t="shared" si="29"/>
        <v>670685.21</v>
      </c>
      <c r="H120" s="26">
        <f t="shared" si="29"/>
        <v>404367.13</v>
      </c>
      <c r="I120" s="34">
        <f t="shared" si="29"/>
        <v>404367.13</v>
      </c>
      <c r="J120" s="26">
        <f t="shared" si="29"/>
        <v>404367.13</v>
      </c>
      <c r="K120" s="62"/>
      <c r="L120" s="44" t="s">
        <v>41</v>
      </c>
      <c r="M120" s="44" t="s">
        <v>171</v>
      </c>
      <c r="N120" s="55"/>
      <c r="O120" s="63"/>
      <c r="P120" s="63"/>
      <c r="Q120" s="55"/>
      <c r="R120" s="63"/>
      <c r="S120" s="63"/>
      <c r="T120" s="63"/>
      <c r="U120" s="63"/>
      <c r="V120" s="63"/>
      <c r="W120" s="58"/>
      <c r="X120" s="27"/>
    </row>
    <row r="121" spans="1:24" ht="45" x14ac:dyDescent="0.2">
      <c r="A121" s="48"/>
      <c r="B121" s="48"/>
      <c r="C121" s="51"/>
      <c r="D121" s="51"/>
      <c r="E121" s="48"/>
      <c r="F121" s="26">
        <f>F122</f>
        <v>670685.21</v>
      </c>
      <c r="G121" s="26">
        <f t="shared" si="29"/>
        <v>670685.21</v>
      </c>
      <c r="H121" s="26">
        <f t="shared" si="29"/>
        <v>404367.13</v>
      </c>
      <c r="I121" s="34">
        <f t="shared" si="29"/>
        <v>404367.13</v>
      </c>
      <c r="J121" s="26">
        <f t="shared" si="29"/>
        <v>404367.13</v>
      </c>
      <c r="K121" s="62"/>
      <c r="L121" s="44" t="s">
        <v>43</v>
      </c>
      <c r="M121" s="44" t="s">
        <v>172</v>
      </c>
      <c r="N121" s="55"/>
      <c r="O121" s="63"/>
      <c r="P121" s="63"/>
      <c r="Q121" s="55"/>
      <c r="R121" s="63"/>
      <c r="S121" s="63"/>
      <c r="T121" s="63"/>
      <c r="U121" s="63"/>
      <c r="V121" s="63"/>
      <c r="W121" s="58"/>
      <c r="X121" s="27"/>
    </row>
    <row r="122" spans="1:24" ht="45" x14ac:dyDescent="0.2">
      <c r="A122" s="49"/>
      <c r="B122" s="49"/>
      <c r="C122" s="52"/>
      <c r="D122" s="52"/>
      <c r="E122" s="49"/>
      <c r="F122" s="26">
        <v>670685.21</v>
      </c>
      <c r="G122" s="26">
        <v>670685.21</v>
      </c>
      <c r="H122" s="26">
        <v>404367.13</v>
      </c>
      <c r="I122" s="26">
        <v>404367.13</v>
      </c>
      <c r="J122" s="26">
        <v>404367.13</v>
      </c>
      <c r="K122" s="62"/>
      <c r="L122" s="44" t="s">
        <v>45</v>
      </c>
      <c r="M122" s="32" t="s">
        <v>176</v>
      </c>
      <c r="N122" s="56"/>
      <c r="O122" s="63"/>
      <c r="P122" s="63"/>
      <c r="Q122" s="56"/>
      <c r="R122" s="63"/>
      <c r="S122" s="63"/>
      <c r="T122" s="63"/>
      <c r="U122" s="63"/>
      <c r="V122" s="63"/>
      <c r="W122" s="58"/>
      <c r="X122" s="27"/>
    </row>
    <row r="123" spans="1:24" x14ac:dyDescent="0.2">
      <c r="A123" s="37" t="s">
        <v>177</v>
      </c>
      <c r="B123" s="37" t="s">
        <v>178</v>
      </c>
      <c r="C123" s="38" t="s">
        <v>179</v>
      </c>
      <c r="D123" s="38" t="s">
        <v>31</v>
      </c>
      <c r="E123" s="37" t="s">
        <v>32</v>
      </c>
      <c r="F123" s="26">
        <v>99760014.900000006</v>
      </c>
      <c r="G123" s="26">
        <v>140131964.06</v>
      </c>
      <c r="H123" s="26">
        <v>56249000.780000001</v>
      </c>
      <c r="I123" s="34">
        <v>56061715.359999999</v>
      </c>
      <c r="J123" s="34">
        <v>56061715.359999999</v>
      </c>
      <c r="K123" s="39" t="s">
        <v>180</v>
      </c>
      <c r="L123" s="45" t="s">
        <v>181</v>
      </c>
      <c r="M123" s="45" t="s">
        <v>181</v>
      </c>
      <c r="N123" s="45" t="s">
        <v>181</v>
      </c>
      <c r="O123" s="45" t="s">
        <v>181</v>
      </c>
      <c r="P123" s="45" t="s">
        <v>181</v>
      </c>
      <c r="Q123" s="45" t="s">
        <v>181</v>
      </c>
      <c r="R123" s="45" t="s">
        <v>181</v>
      </c>
      <c r="S123" s="45" t="s">
        <v>181</v>
      </c>
      <c r="T123" s="45" t="s">
        <v>181</v>
      </c>
      <c r="U123" s="45" t="s">
        <v>181</v>
      </c>
      <c r="V123" s="45" t="s">
        <v>181</v>
      </c>
      <c r="W123" s="45" t="s">
        <v>181</v>
      </c>
      <c r="X123" s="27"/>
    </row>
    <row r="124" spans="1:24" ht="15" x14ac:dyDescent="0.25">
      <c r="A124" s="68" t="s">
        <v>182</v>
      </c>
      <c r="B124" s="68"/>
      <c r="C124" s="68"/>
      <c r="D124" s="68"/>
      <c r="E124" s="68"/>
      <c r="F124" s="40">
        <f>F6+F10+F15+F19+F23+F27+F39+F43+F56+F62+F66+F70+F75+F80+F85+F96+F100+F110+F114+F119+F123</f>
        <v>1157226773.74</v>
      </c>
      <c r="G124" s="40">
        <f>G6+G10+G15+G19+G23+G27+G39+G43+G56+G62+G66+G70+G75+G80+G85+G96+G100+G110+G114+G119+G123</f>
        <v>1297804734.2400002</v>
      </c>
      <c r="H124" s="40">
        <f t="shared" ref="H124:J124" si="30">H6+H10+H15+H19+H23+H27+H39+H43+H56+H62+H66+H70+H75+H80+H85+H96+H100+H110+H114+H119+H123</f>
        <v>716412788.70999992</v>
      </c>
      <c r="I124" s="40">
        <f t="shared" si="30"/>
        <v>714486645.59000003</v>
      </c>
      <c r="J124" s="40">
        <f t="shared" si="30"/>
        <v>714449697.09000003</v>
      </c>
      <c r="X124" s="27"/>
    </row>
    <row r="125" spans="1:24" x14ac:dyDescent="0.2">
      <c r="F125" s="42"/>
      <c r="G125" s="43"/>
      <c r="H125" s="42"/>
      <c r="I125" s="42"/>
      <c r="J125" s="42"/>
    </row>
    <row r="126" spans="1:24" ht="15" x14ac:dyDescent="0.2">
      <c r="F126" s="74"/>
      <c r="G126" s="74"/>
      <c r="H126" s="74"/>
      <c r="I126" s="74"/>
      <c r="J126" s="74"/>
    </row>
    <row r="127" spans="1:24" x14ac:dyDescent="0.2">
      <c r="F127" s="42"/>
      <c r="G127" s="42"/>
      <c r="H127" s="42"/>
      <c r="I127" s="42"/>
      <c r="J127" s="42"/>
    </row>
    <row r="128" spans="1:24" x14ac:dyDescent="0.2">
      <c r="F128" s="42"/>
      <c r="G128" s="42"/>
      <c r="H128" s="42"/>
      <c r="I128" s="42"/>
      <c r="J128" s="42"/>
    </row>
    <row r="129" spans="6:10" x14ac:dyDescent="0.2">
      <c r="F129" s="42"/>
      <c r="G129" s="42"/>
      <c r="H129" s="42"/>
      <c r="I129" s="42"/>
      <c r="J129" s="42"/>
    </row>
    <row r="130" spans="6:10" x14ac:dyDescent="0.2">
      <c r="F130" s="42"/>
      <c r="G130" s="42"/>
      <c r="H130" s="42"/>
      <c r="I130" s="42"/>
      <c r="J130" s="42"/>
    </row>
  </sheetData>
  <protectedRanges>
    <protectedRange sqref="L130:N132 C130:D132 B130" name="Rango1_1_1_1_1_1"/>
  </protectedRanges>
  <mergeCells count="323">
    <mergeCell ref="A1:W1"/>
    <mergeCell ref="W119:W122"/>
    <mergeCell ref="A124:E124"/>
    <mergeCell ref="Q119:Q122"/>
    <mergeCell ref="R119:R122"/>
    <mergeCell ref="S119:S122"/>
    <mergeCell ref="T119:T122"/>
    <mergeCell ref="U119:U122"/>
    <mergeCell ref="V119:V122"/>
    <mergeCell ref="W114:W118"/>
    <mergeCell ref="A119:A122"/>
    <mergeCell ref="B119:B122"/>
    <mergeCell ref="C119:C122"/>
    <mergeCell ref="D119:D122"/>
    <mergeCell ref="E119:E122"/>
    <mergeCell ref="K119:K122"/>
    <mergeCell ref="N119:N122"/>
    <mergeCell ref="O119:O122"/>
    <mergeCell ref="P119:P122"/>
    <mergeCell ref="Q114:Q118"/>
    <mergeCell ref="R114:R118"/>
    <mergeCell ref="S114:S118"/>
    <mergeCell ref="T114:T118"/>
    <mergeCell ref="U114:U118"/>
    <mergeCell ref="V114:V118"/>
    <mergeCell ref="A114:A118"/>
    <mergeCell ref="B114:B118"/>
    <mergeCell ref="C114:C118"/>
    <mergeCell ref="D114:D118"/>
    <mergeCell ref="E114:E118"/>
    <mergeCell ref="K114:K118"/>
    <mergeCell ref="N114:N118"/>
    <mergeCell ref="O114:O118"/>
    <mergeCell ref="P114:P118"/>
    <mergeCell ref="W100:W109"/>
    <mergeCell ref="A110:A113"/>
    <mergeCell ref="B110:B113"/>
    <mergeCell ref="C110:C113"/>
    <mergeCell ref="D110:D113"/>
    <mergeCell ref="E110:E113"/>
    <mergeCell ref="K110:K113"/>
    <mergeCell ref="N110:N113"/>
    <mergeCell ref="O110:O113"/>
    <mergeCell ref="P110:P113"/>
    <mergeCell ref="Q100:Q109"/>
    <mergeCell ref="R100:R109"/>
    <mergeCell ref="S100:S109"/>
    <mergeCell ref="T100:T109"/>
    <mergeCell ref="U100:U109"/>
    <mergeCell ref="V100:V109"/>
    <mergeCell ref="W110:W113"/>
    <mergeCell ref="Q110:Q113"/>
    <mergeCell ref="R110:R113"/>
    <mergeCell ref="S110:S113"/>
    <mergeCell ref="T110:T113"/>
    <mergeCell ref="U110:U113"/>
    <mergeCell ref="V110:V113"/>
    <mergeCell ref="A100:A109"/>
    <mergeCell ref="B100:B109"/>
    <mergeCell ref="C100:C109"/>
    <mergeCell ref="D100:D109"/>
    <mergeCell ref="E100:E109"/>
    <mergeCell ref="K100:K109"/>
    <mergeCell ref="N100:N109"/>
    <mergeCell ref="O100:O109"/>
    <mergeCell ref="P100:P109"/>
    <mergeCell ref="W85:W95"/>
    <mergeCell ref="A96:A99"/>
    <mergeCell ref="B96:B99"/>
    <mergeCell ref="C96:C99"/>
    <mergeCell ref="D96:D99"/>
    <mergeCell ref="E96:E99"/>
    <mergeCell ref="K96:K99"/>
    <mergeCell ref="N96:N99"/>
    <mergeCell ref="O96:O99"/>
    <mergeCell ref="P96:P99"/>
    <mergeCell ref="Q85:Q95"/>
    <mergeCell ref="R85:R95"/>
    <mergeCell ref="S85:S95"/>
    <mergeCell ref="T85:T95"/>
    <mergeCell ref="U85:U95"/>
    <mergeCell ref="V85:V95"/>
    <mergeCell ref="W96:W99"/>
    <mergeCell ref="Q96:Q99"/>
    <mergeCell ref="R96:R99"/>
    <mergeCell ref="S96:S99"/>
    <mergeCell ref="T96:T99"/>
    <mergeCell ref="U96:U99"/>
    <mergeCell ref="V96:V99"/>
    <mergeCell ref="A85:A95"/>
    <mergeCell ref="B85:B95"/>
    <mergeCell ref="C85:C95"/>
    <mergeCell ref="D85:D95"/>
    <mergeCell ref="E85:E95"/>
    <mergeCell ref="K85:K95"/>
    <mergeCell ref="N85:N95"/>
    <mergeCell ref="O85:O95"/>
    <mergeCell ref="P85:P95"/>
    <mergeCell ref="W75:W79"/>
    <mergeCell ref="A80:A84"/>
    <mergeCell ref="B80:B84"/>
    <mergeCell ref="C80:C84"/>
    <mergeCell ref="D80:D84"/>
    <mergeCell ref="E80:E84"/>
    <mergeCell ref="K80:K84"/>
    <mergeCell ref="N80:N84"/>
    <mergeCell ref="O80:O84"/>
    <mergeCell ref="P80:P84"/>
    <mergeCell ref="Q75:Q79"/>
    <mergeCell ref="R75:R79"/>
    <mergeCell ref="S75:S79"/>
    <mergeCell ref="T75:T79"/>
    <mergeCell ref="U75:U79"/>
    <mergeCell ref="V75:V79"/>
    <mergeCell ref="W80:W84"/>
    <mergeCell ref="Q80:Q84"/>
    <mergeCell ref="R80:R84"/>
    <mergeCell ref="S80:S84"/>
    <mergeCell ref="T80:T84"/>
    <mergeCell ref="U80:U84"/>
    <mergeCell ref="V80:V84"/>
    <mergeCell ref="A75:A79"/>
    <mergeCell ref="B75:B79"/>
    <mergeCell ref="C75:C79"/>
    <mergeCell ref="D75:D79"/>
    <mergeCell ref="E75:E79"/>
    <mergeCell ref="K75:K79"/>
    <mergeCell ref="N75:N79"/>
    <mergeCell ref="O75:O79"/>
    <mergeCell ref="P75:P79"/>
    <mergeCell ref="W66:W69"/>
    <mergeCell ref="A70:A74"/>
    <mergeCell ref="B70:B74"/>
    <mergeCell ref="C70:C74"/>
    <mergeCell ref="D70:D74"/>
    <mergeCell ref="E70:E74"/>
    <mergeCell ref="K70:K74"/>
    <mergeCell ref="N70:N74"/>
    <mergeCell ref="O70:O74"/>
    <mergeCell ref="P70:P74"/>
    <mergeCell ref="Q66:Q69"/>
    <mergeCell ref="R66:R69"/>
    <mergeCell ref="S66:S69"/>
    <mergeCell ref="T66:T69"/>
    <mergeCell ref="U66:U69"/>
    <mergeCell ref="V66:V69"/>
    <mergeCell ref="W70:W74"/>
    <mergeCell ref="Q70:Q74"/>
    <mergeCell ref="R70:R74"/>
    <mergeCell ref="S70:S74"/>
    <mergeCell ref="T70:T74"/>
    <mergeCell ref="U70:U74"/>
    <mergeCell ref="V70:V74"/>
    <mergeCell ref="A66:A69"/>
    <mergeCell ref="B66:B69"/>
    <mergeCell ref="C66:C69"/>
    <mergeCell ref="D66:D69"/>
    <mergeCell ref="E66:E69"/>
    <mergeCell ref="K66:K69"/>
    <mergeCell ref="N66:N69"/>
    <mergeCell ref="O66:O69"/>
    <mergeCell ref="P66:P69"/>
    <mergeCell ref="W56:W61"/>
    <mergeCell ref="A62:A65"/>
    <mergeCell ref="B62:B65"/>
    <mergeCell ref="C62:C65"/>
    <mergeCell ref="D62:D65"/>
    <mergeCell ref="E62:E65"/>
    <mergeCell ref="K62:K65"/>
    <mergeCell ref="N62:N65"/>
    <mergeCell ref="O62:O65"/>
    <mergeCell ref="P62:P65"/>
    <mergeCell ref="Q56:Q61"/>
    <mergeCell ref="R56:R61"/>
    <mergeCell ref="S56:S61"/>
    <mergeCell ref="T56:T61"/>
    <mergeCell ref="U56:U61"/>
    <mergeCell ref="V56:V61"/>
    <mergeCell ref="W62:W65"/>
    <mergeCell ref="Q62:Q65"/>
    <mergeCell ref="R62:R65"/>
    <mergeCell ref="S62:S65"/>
    <mergeCell ref="T62:T65"/>
    <mergeCell ref="U62:U65"/>
    <mergeCell ref="V62:V65"/>
    <mergeCell ref="A56:A61"/>
    <mergeCell ref="B56:B61"/>
    <mergeCell ref="C56:C61"/>
    <mergeCell ref="D56:D61"/>
    <mergeCell ref="E56:E61"/>
    <mergeCell ref="K56:K61"/>
    <mergeCell ref="N56:N61"/>
    <mergeCell ref="O56:O61"/>
    <mergeCell ref="P56:P61"/>
    <mergeCell ref="W39:W42"/>
    <mergeCell ref="A43:A55"/>
    <mergeCell ref="B43:B55"/>
    <mergeCell ref="C43:C55"/>
    <mergeCell ref="D43:D55"/>
    <mergeCell ref="E43:E55"/>
    <mergeCell ref="K43:K55"/>
    <mergeCell ref="N43:N55"/>
    <mergeCell ref="O43:O55"/>
    <mergeCell ref="P43:P55"/>
    <mergeCell ref="Q39:Q42"/>
    <mergeCell ref="R39:R42"/>
    <mergeCell ref="S39:S42"/>
    <mergeCell ref="T39:T42"/>
    <mergeCell ref="U39:U42"/>
    <mergeCell ref="V39:V42"/>
    <mergeCell ref="W43:W55"/>
    <mergeCell ref="Q43:Q55"/>
    <mergeCell ref="R43:R55"/>
    <mergeCell ref="S43:S55"/>
    <mergeCell ref="T43:T55"/>
    <mergeCell ref="U43:U55"/>
    <mergeCell ref="V43:V55"/>
    <mergeCell ref="A39:A42"/>
    <mergeCell ref="B39:B42"/>
    <mergeCell ref="C39:C42"/>
    <mergeCell ref="D39:D42"/>
    <mergeCell ref="E39:E42"/>
    <mergeCell ref="K39:K42"/>
    <mergeCell ref="N39:N42"/>
    <mergeCell ref="O39:O42"/>
    <mergeCell ref="P39:P42"/>
    <mergeCell ref="W23:W26"/>
    <mergeCell ref="A27:A38"/>
    <mergeCell ref="B27:B38"/>
    <mergeCell ref="C27:C38"/>
    <mergeCell ref="D27:D38"/>
    <mergeCell ref="E27:E38"/>
    <mergeCell ref="K27:K38"/>
    <mergeCell ref="N27:N38"/>
    <mergeCell ref="O27:O38"/>
    <mergeCell ref="P27:P38"/>
    <mergeCell ref="Q23:Q26"/>
    <mergeCell ref="R23:R26"/>
    <mergeCell ref="S23:S26"/>
    <mergeCell ref="T23:T26"/>
    <mergeCell ref="U23:U26"/>
    <mergeCell ref="V23:V26"/>
    <mergeCell ref="W27:W38"/>
    <mergeCell ref="Q27:Q38"/>
    <mergeCell ref="R27:R38"/>
    <mergeCell ref="S27:S38"/>
    <mergeCell ref="T27:T38"/>
    <mergeCell ref="U27:U38"/>
    <mergeCell ref="V27:V38"/>
    <mergeCell ref="A23:A26"/>
    <mergeCell ref="B23:B26"/>
    <mergeCell ref="C23:C26"/>
    <mergeCell ref="D23:D26"/>
    <mergeCell ref="E23:E26"/>
    <mergeCell ref="K23:K26"/>
    <mergeCell ref="N23:N26"/>
    <mergeCell ref="O23:O26"/>
    <mergeCell ref="P23:P26"/>
    <mergeCell ref="W15:W18"/>
    <mergeCell ref="A19:A22"/>
    <mergeCell ref="B19:B22"/>
    <mergeCell ref="C19:C22"/>
    <mergeCell ref="D19:D22"/>
    <mergeCell ref="E19:E22"/>
    <mergeCell ref="K19:K22"/>
    <mergeCell ref="N19:N22"/>
    <mergeCell ref="O19:O22"/>
    <mergeCell ref="P19:P22"/>
    <mergeCell ref="Q15:Q18"/>
    <mergeCell ref="R15:R18"/>
    <mergeCell ref="S15:S18"/>
    <mergeCell ref="T15:T18"/>
    <mergeCell ref="U15:U18"/>
    <mergeCell ref="V15:V18"/>
    <mergeCell ref="W19:W22"/>
    <mergeCell ref="Q19:Q22"/>
    <mergeCell ref="R19:R22"/>
    <mergeCell ref="S19:S22"/>
    <mergeCell ref="T19:T22"/>
    <mergeCell ref="U19:U22"/>
    <mergeCell ref="V19:V22"/>
    <mergeCell ref="A15:A18"/>
    <mergeCell ref="B15:B18"/>
    <mergeCell ref="C15:C18"/>
    <mergeCell ref="D15:D18"/>
    <mergeCell ref="E15:E18"/>
    <mergeCell ref="K15:K18"/>
    <mergeCell ref="N15:N18"/>
    <mergeCell ref="O15:O18"/>
    <mergeCell ref="P15:P18"/>
    <mergeCell ref="W6:W9"/>
    <mergeCell ref="A10:A14"/>
    <mergeCell ref="B10:B14"/>
    <mergeCell ref="C10:C14"/>
    <mergeCell ref="D10:D14"/>
    <mergeCell ref="E10:E14"/>
    <mergeCell ref="K10:K14"/>
    <mergeCell ref="N10:N14"/>
    <mergeCell ref="O10:O14"/>
    <mergeCell ref="P10:P14"/>
    <mergeCell ref="Q6:Q9"/>
    <mergeCell ref="R6:R9"/>
    <mergeCell ref="S6:S9"/>
    <mergeCell ref="T6:T9"/>
    <mergeCell ref="U6:U9"/>
    <mergeCell ref="V6:V9"/>
    <mergeCell ref="W10:W14"/>
    <mergeCell ref="Q10:Q14"/>
    <mergeCell ref="R10:R14"/>
    <mergeCell ref="S10:S14"/>
    <mergeCell ref="T10:T14"/>
    <mergeCell ref="U10:U14"/>
    <mergeCell ref="V10:V14"/>
    <mergeCell ref="R2:V2"/>
    <mergeCell ref="A6:A9"/>
    <mergeCell ref="B6:B9"/>
    <mergeCell ref="C6:C9"/>
    <mergeCell ref="D6:D9"/>
    <mergeCell ref="E6:E9"/>
    <mergeCell ref="K6:K9"/>
    <mergeCell ref="N6:N9"/>
    <mergeCell ref="O6:O9"/>
    <mergeCell ref="P6:P9"/>
  </mergeCells>
  <pageMargins left="0.70866141732283472" right="0.70866141732283472" top="0.74803149606299213" bottom="0.74803149606299213" header="0.31496062992125984" footer="0.31496062992125984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IR</vt:lpstr>
      <vt:lpstr>IR!Títulos_a_imprimir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GARCIA CATALINA MONICA</dc:creator>
  <cp:lastModifiedBy>GONZALEZ GOMEZ LORENA</cp:lastModifiedBy>
  <cp:lastPrinted>2025-07-28T21:51:30Z</cp:lastPrinted>
  <dcterms:created xsi:type="dcterms:W3CDTF">2025-07-28T21:41:42Z</dcterms:created>
  <dcterms:modified xsi:type="dcterms:W3CDTF">2025-10-24T21:52:19Z</dcterms:modified>
</cp:coreProperties>
</file>