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 defaultThemeVersion="166925"/>
  <mc:AlternateContent xmlns:mc="http://schemas.openxmlformats.org/markup-compatibility/2006">
    <mc:Choice Requires="x15">
      <x15ac:absPath xmlns:x15ac="http://schemas.microsoft.com/office/spreadsheetml/2010/11/ac" url="L:\2022\"/>
    </mc:Choice>
  </mc:AlternateContent>
  <xr:revisionPtr revIDLastSave="0" documentId="8_{24A5924B-22E0-43A4-A585-988B76ABF8F2}" xr6:coauthVersionLast="36" xr6:coauthVersionMax="36" xr10:uidLastSave="{00000000-0000-0000-0000-000000000000}"/>
  <bookViews>
    <workbookView xWindow="0" yWindow="0" windowWidth="24000" windowHeight="9525" xr2:uid="{5BF5BEF0-E908-4DA1-B36A-3354DFEFCF9A}"/>
  </bookViews>
  <sheets>
    <sheet name="Hoja1" sheetId="1" r:id="rId1"/>
  </sheets>
  <externalReferences>
    <externalReference r:id="rId2"/>
  </externalReferences>
  <definedNames>
    <definedName name="_xlnm.Print_Area" localSheetId="0">Hoja1!$A$1:$U$26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5" i="1" l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4" i="1"/>
  <c r="J23" i="1" l="1"/>
  <c r="I23" i="1"/>
  <c r="I24" i="1" s="1"/>
  <c r="H23" i="1"/>
  <c r="H24" i="1" s="1"/>
  <c r="G23" i="1"/>
  <c r="G24" i="1" s="1"/>
  <c r="F23" i="1"/>
  <c r="F24" i="1" s="1"/>
  <c r="E23" i="1"/>
  <c r="E24" i="1" s="1"/>
</calcChain>
</file>

<file path=xl/sharedStrings.xml><?xml version="1.0" encoding="utf-8"?>
<sst xmlns="http://schemas.openxmlformats.org/spreadsheetml/2006/main" count="235" uniqueCount="91">
  <si>
    <t>SISTEMA AVANZADO DE BACHILLEARTO Y EDUCACIÓN SUPERIOR EN EL ESTADO DE GUANAJUATO
INDICADORES DE RESULTADOS
DEL 1 DE ENERO AL 30 DE SEPTIEMBRE 2022</t>
  </si>
  <si>
    <t>Clave del Programa presupuestario
(1)</t>
  </si>
  <si>
    <t>Nombre del programa presupuestario
(2)</t>
  </si>
  <si>
    <t>Nombre de la dependencia o entidad que lo ejecuta
(3)</t>
  </si>
  <si>
    <t>Fuente de Financiamiento
(4)</t>
  </si>
  <si>
    <t>Prespuesto del programa presupuestario</t>
  </si>
  <si>
    <t>Cuenta con MIR
(SI/NO)
(10)</t>
  </si>
  <si>
    <t>Nombre del Indicador
(11)</t>
  </si>
  <si>
    <t>Nivel de la MIR, al que corresponde el indicador
(12)</t>
  </si>
  <si>
    <t>Fórmula de cálculo
(13)</t>
  </si>
  <si>
    <t>Meta del indicador Programada
(14)</t>
  </si>
  <si>
    <t>Meta del indicador Modificada
(15)</t>
  </si>
  <si>
    <t>Meta del indicador alcanzada
(16)</t>
  </si>
  <si>
    <t>Resultado del indicador a la fecha que se informa
(17)</t>
  </si>
  <si>
    <t>Clasificación funcional del gasto al que corresponde el programa presupuestario
(18)</t>
  </si>
  <si>
    <t>Aprobado
(5)</t>
  </si>
  <si>
    <t>Modificado
(6)</t>
  </si>
  <si>
    <t>Devengado
(7)</t>
  </si>
  <si>
    <t>Ejercido
(8)</t>
  </si>
  <si>
    <t>Pagado
(9)</t>
  </si>
  <si>
    <t>P005</t>
  </si>
  <si>
    <t>Gestión de centros escolares de Educación Media Superior y Superior</t>
  </si>
  <si>
    <t>SABES</t>
  </si>
  <si>
    <t>Estatales-propios</t>
  </si>
  <si>
    <t>SI</t>
  </si>
  <si>
    <t>ID: 850 - Porcentaje de procesos educativos certificados y/o programas educativos acreditados en el nivel superior</t>
  </si>
  <si>
    <t>P005 - B. Programas, procesos y/o planteles de instituciones de educación superior, certificados</t>
  </si>
  <si>
    <t>Procesos y/o programas educativos certificados y/o acreditados del nivel superior / Procesos y/o programas educativos programados a ser certificados y/o acreditados del nivel superior * 100</t>
  </si>
  <si>
    <t>Desarrollo social-Educación</t>
  </si>
  <si>
    <t>ID 710.- Porcentaje de docentes y directivos fortalecidos con alguna acción formativa o laboral del nivel medio superior</t>
  </si>
  <si>
    <t xml:space="preserve">P005 - C. Los cuerpos académicos y directivos de las instituciones públicas de educación media superior son capacitados, actualizados y profesionalizados. </t>
  </si>
  <si>
    <t>Docentes y directivos fortalecidos con alguna acción formativa o laboral del nivel media superior / Docentes y directivos programados a ser fortalecidos con alguna acción formativa o laboral del nivel media superior * 100</t>
  </si>
  <si>
    <t>si</t>
  </si>
  <si>
    <t xml:space="preserve">ID: 12771 - Porcentaje de docentes y directivos fortalecidos con alguna acción formativa o laboral del nivel superior </t>
  </si>
  <si>
    <t>P005 - C. Los cuerpos académicos y directivos de las instituciones públicas de educación superior son capacitados, actualizados y profesionalizados.</t>
  </si>
  <si>
    <t>Docentes y directivos fortalecidos con alguna acción formativa o laboral del nivel superior / Docentes y directivos programados a ser fortalecidos con alguna acción formativa o laboral del nivel superior * 100</t>
  </si>
  <si>
    <t>ID 2482.- Porcentaje de estudiantes participando en cursos, actividades y talleres complementarias para el desarrollo integral para Media Superior</t>
  </si>
  <si>
    <t xml:space="preserve">P005 - D. Cursos, actividades y talleres para el desarrollo complementario de los alumnos de nivel medio superior impartidos. </t>
  </si>
  <si>
    <t>Estudiantes del nivel media superior participando en cursos, actividades y talleres complementarias para el desarrollo integral / Estudiantes del nivel media superior programados para participar en cursos, actividades y talleres complementarias para el desarrollo integral * 100</t>
  </si>
  <si>
    <t>ID 12772.- Porcentaje de estudiantes participando en cursos, actividades y talleres complementarias para el desarrollo integral para Superior</t>
  </si>
  <si>
    <t xml:space="preserve">P005 - D. Cursos, actividades y talleres para el desarrollo complementario de los alumnos de nivel superior impartidos. </t>
  </si>
  <si>
    <t>Estudiantes del nivel superior participando en cursos, actividades y talleres complementarias para el desarrollo integral / Estudiantes del nivel superior programados para participar en cursos, actividades y talleres complementarias para el desarrollo integral * 100</t>
  </si>
  <si>
    <t>E017</t>
  </si>
  <si>
    <t>Cobertura de Educación Media Superior y Superior</t>
  </si>
  <si>
    <t>ID 2495.- Porcentaje de alumnos atendidos en Media Superior</t>
  </si>
  <si>
    <t>E017-A. Servicios educativos ofertados (II.1.2)</t>
  </si>
  <si>
    <t>Número de alumnos atendidos / Número de alumnos proyectados a atender * 100</t>
  </si>
  <si>
    <t>ID 2496.- Porcentaje de alumnos atendidos en Superior</t>
  </si>
  <si>
    <t xml:space="preserve">ID: 12932.- Porcentaje de alumnos atendidos en la modalidad bivalente en Media Superior </t>
  </si>
  <si>
    <t>Número de alumnos en la modalidad bivalente del nivel media superior atendidos / Número de alumnos en la modalidad bivalente del nivel media superior proyectados a atender * 100</t>
  </si>
  <si>
    <t xml:space="preserve">ID: 12933.- Porcentaje de alumnos atendidos en la modalidad mixta en Media Superior </t>
  </si>
  <si>
    <t>Número de alumnos en la modalidad mixta del nivel media superior atendidos / Número de alumnos en la modalidad mixta del nivel media superior proyectados a atender * 100</t>
  </si>
  <si>
    <t>ID 734.- Porcentaje de necesidades de infraestructura y equipamiento atendidas</t>
  </si>
  <si>
    <t>E017-B. Infraestructura educativa consolidada (II.1.2)</t>
  </si>
  <si>
    <t>Necesidades de infraestructura y equipamiento atendidas / Necesidades de infraestructura y equipamiento identificadas * 100</t>
  </si>
  <si>
    <t>E038</t>
  </si>
  <si>
    <t>Competencias para el trabajo</t>
  </si>
  <si>
    <t>ID 2499.- Porcentaje de alumnos atendidos con acciones de fortalecimiento para Media Superior</t>
  </si>
  <si>
    <t>E038 - A. Vinculación con el entorno operando para el nivel medio superior.</t>
  </si>
  <si>
    <t>Alumnos atendidos con acciones de fortalecimiento para la vinculación con el entorno / Alumnos programados del nivel media superior a ser atendidos con acciones de fortalecimiento para la vinculación con el entorno * 100</t>
  </si>
  <si>
    <t>ID 2500.- Porcentaje de alumnos atendidos con acciones de fortalecimiento en Superior</t>
  </si>
  <si>
    <t>E038- A. Vinculación con el entorno operando para el nivel superior.</t>
  </si>
  <si>
    <t>Alumnos atendidos con acciones de fortalecimiento para la vinculación con el entorno / Alumnos del nivel superior programados a ser atendidos con acciones de fortalecimiento para la vinculación con el entorno en el nivel superior * 100</t>
  </si>
  <si>
    <t>ID 2502.- Porcentaje de alumnos atendidos con acciones para el fortalecimiento de competencias emprendedoras en Media Superior</t>
  </si>
  <si>
    <t>E038 - E. Programa de aprendizaje para el liderazgo y emprendimiento ofertado en Educación Media Superior</t>
  </si>
  <si>
    <t>Alumnos atendidos con acciones para el fortalecimiento de competencias emprendedoras / Alumnos programados para ser atendidos con acciones para el fortalecimiento de competencias emprendedoras * 100</t>
  </si>
  <si>
    <t>ID 2506.- Porcentaje de alumnos atendidos con acciones para el fortalecimiento de competencias emprendedoras en Superior</t>
  </si>
  <si>
    <t>E038 - F. Programa de aprendizaje para el liderazgo y emprendedurismo ofertado en Educación Superior</t>
  </si>
  <si>
    <t>Id 2507..-Porcentaje de alumnos con formación y/o certificados en competencias laborales en Media Superior</t>
  </si>
  <si>
    <t>E038- G. Programas de certificación de competencias laborales ofertados en Educación Media Superior</t>
  </si>
  <si>
    <t>Alumnos con formación  y/o certificados en competencias laborales / Alumnos con formación  y/o certificados en competencias laborales programados * 100</t>
  </si>
  <si>
    <t>ID 2508.- Porcentaje de alumnos con formación y/o certificados en competencias laborales en Superior</t>
  </si>
  <si>
    <t>E038- H. Programas de certificación de competencias laborales ofertados en Educación Superior</t>
  </si>
  <si>
    <t>E057</t>
  </si>
  <si>
    <t>Trayectoria en Nivel Básico, Media Superior y Superior</t>
  </si>
  <si>
    <t>ID 2503.- Porcentaje de alumnos en riesgo de deserción y reprobación atendidos con apoyo académico y/o psicosocial</t>
  </si>
  <si>
    <t>E057 - D. Apoyo académico y/o psicosocial a alumnos en riesgo de deserción o reprobación otorgados (II.1.6)</t>
  </si>
  <si>
    <t>Alumnos en riesgo de deserción y reprobación atendidos con apoyo académico y/o psicosocial / Alumnos en riesgo de deserción y reprobación, identificados * 100</t>
  </si>
  <si>
    <t>Estatales</t>
  </si>
  <si>
    <t xml:space="preserve">ID 2504.- Porcentaje de alumnos en riesgo de deserción y reprobación atendidos con apoyo académico y/o psicosocial en Superior </t>
  </si>
  <si>
    <t>M000</t>
  </si>
  <si>
    <t xml:space="preserve">Gestión e Inversión </t>
  </si>
  <si>
    <t>Estatales-Federal-propios</t>
  </si>
  <si>
    <t>NO</t>
  </si>
  <si>
    <t>N/A</t>
  </si>
  <si>
    <t>Bajo protesta de decir verdad declaramos que los Estados Financieros y sus Notas son razonablemente correctos y responsabilidad del emisor</t>
  </si>
  <si>
    <t>Frecuencia de medición</t>
  </si>
  <si>
    <t>Unidad de medidad</t>
  </si>
  <si>
    <t>Meta</t>
  </si>
  <si>
    <t>Anual</t>
  </si>
  <si>
    <t>Porcentaje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</si>
</sst>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1"/>
      <color indexed="8"/>
      <name val="Calibri"/>
      <family val="2"/>
    </font>
    <font>
      <sz val="8"/>
      <color indexed="22"/>
      <name val="Arial"/>
      <family val="2"/>
    </font>
    <font>
      <b/>
      <sz val="8"/>
      <color theme="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2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</cellStyleXfs>
  <cellXfs count="42">
    <xf numFmtId="0" fontId="0" fillId="0" borderId="0" xfId="0"/>
    <xf numFmtId="0" fontId="4" fillId="0" borderId="0" xfId="0" applyFont="1"/>
    <xf numFmtId="0" fontId="5" fillId="0" borderId="0" xfId="0" applyFont="1"/>
    <xf numFmtId="4" fontId="3" fillId="4" borderId="5" xfId="2" applyNumberFormat="1" applyFont="1" applyFill="1" applyBorder="1" applyAlignment="1">
      <alignment horizontal="center" vertical="center" wrapText="1"/>
    </xf>
    <xf numFmtId="0" fontId="3" fillId="4" borderId="5" xfId="2" applyFont="1" applyFill="1" applyBorder="1" applyAlignment="1">
      <alignment horizontal="center" vertical="center" wrapText="1"/>
    </xf>
    <xf numFmtId="0" fontId="6" fillId="0" borderId="6" xfId="0" applyFont="1" applyBorder="1" applyProtection="1">
      <protection locked="0"/>
    </xf>
    <xf numFmtId="164" fontId="6" fillId="0" borderId="6" xfId="3" applyFont="1" applyFill="1" applyBorder="1"/>
    <xf numFmtId="0" fontId="6" fillId="0" borderId="6" xfId="0" applyFont="1" applyBorder="1" applyAlignment="1" applyProtection="1">
      <alignment wrapText="1"/>
      <protection locked="0"/>
    </xf>
    <xf numFmtId="0" fontId="6" fillId="0" borderId="6" xfId="0" applyFont="1" applyBorder="1" applyAlignment="1" applyProtection="1">
      <alignment horizontal="justify" vertical="center" wrapText="1"/>
      <protection locked="0"/>
    </xf>
    <xf numFmtId="0" fontId="6" fillId="7" borderId="6" xfId="0" applyFont="1" applyFill="1" applyBorder="1" applyAlignment="1" applyProtection="1">
      <alignment horizontal="justify" vertical="center" wrapText="1"/>
      <protection locked="0"/>
    </xf>
    <xf numFmtId="0" fontId="6" fillId="0" borderId="6" xfId="0" applyFont="1" applyBorder="1" applyAlignment="1" applyProtection="1">
      <alignment horizontal="center" vertical="center" wrapText="1"/>
      <protection locked="0"/>
    </xf>
    <xf numFmtId="0" fontId="6" fillId="0" borderId="6" xfId="0" applyFont="1" applyBorder="1" applyAlignment="1">
      <alignment wrapText="1"/>
    </xf>
    <xf numFmtId="1" fontId="6" fillId="0" borderId="6" xfId="0" applyNumberFormat="1" applyFont="1" applyBorder="1" applyAlignment="1" applyProtection="1">
      <alignment horizontal="center" vertical="center" wrapText="1"/>
      <protection locked="0"/>
    </xf>
    <xf numFmtId="4" fontId="6" fillId="0" borderId="6" xfId="0" applyNumberFormat="1" applyFont="1" applyBorder="1"/>
    <xf numFmtId="4" fontId="6" fillId="0" borderId="0" xfId="0" applyNumberFormat="1" applyFont="1"/>
    <xf numFmtId="164" fontId="6" fillId="0" borderId="7" xfId="3" applyFont="1" applyFill="1" applyBorder="1"/>
    <xf numFmtId="2" fontId="6" fillId="0" borderId="6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6" xfId="0" applyFont="1" applyBorder="1" applyProtection="1">
      <protection locked="0"/>
    </xf>
    <xf numFmtId="164" fontId="6" fillId="0" borderId="6" xfId="4" applyFont="1" applyFill="1" applyBorder="1"/>
    <xf numFmtId="0" fontId="6" fillId="0" borderId="6" xfId="0" applyFont="1" applyBorder="1" applyAlignment="1" applyProtection="1">
      <alignment horizontal="right" wrapText="1"/>
      <protection locked="0"/>
    </xf>
    <xf numFmtId="0" fontId="4" fillId="8" borderId="0" xfId="0" applyFont="1" applyFill="1"/>
    <xf numFmtId="164" fontId="4" fillId="8" borderId="0" xfId="0" applyNumberFormat="1" applyFont="1" applyFill="1"/>
    <xf numFmtId="0" fontId="4" fillId="9" borderId="0" xfId="0" applyFont="1" applyFill="1"/>
    <xf numFmtId="164" fontId="9" fillId="0" borderId="0" xfId="5" applyFont="1"/>
    <xf numFmtId="164" fontId="4" fillId="0" borderId="0" xfId="0" applyNumberFormat="1" applyFont="1"/>
    <xf numFmtId="164" fontId="4" fillId="0" borderId="0" xfId="0" applyNumberFormat="1" applyFont="1" applyAlignment="1">
      <alignment wrapText="1"/>
    </xf>
    <xf numFmtId="0" fontId="4" fillId="0" borderId="0" xfId="0" applyFont="1" applyAlignment="1">
      <alignment wrapText="1"/>
    </xf>
    <xf numFmtId="0" fontId="6" fillId="0" borderId="4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/>
    </xf>
    <xf numFmtId="0" fontId="10" fillId="5" borderId="4" xfId="2" applyFont="1" applyFill="1" applyBorder="1" applyAlignment="1">
      <alignment horizontal="center" vertical="center" wrapText="1"/>
    </xf>
    <xf numFmtId="0" fontId="10" fillId="5" borderId="0" xfId="2" applyFont="1" applyFill="1" applyAlignment="1">
      <alignment horizontal="center" vertical="center" wrapText="1"/>
    </xf>
    <xf numFmtId="0" fontId="3" fillId="6" borderId="0" xfId="0" applyFont="1" applyFill="1" applyAlignment="1">
      <alignment horizontal="center" vertical="top" wrapText="1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0" xfId="1" applyFont="1" applyFill="1" applyAlignment="1" applyProtection="1">
      <alignment horizontal="center" vertical="center" wrapText="1"/>
      <protection locked="0"/>
    </xf>
    <xf numFmtId="0" fontId="3" fillId="3" borderId="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3" xfId="1" applyFont="1" applyFill="1" applyBorder="1" applyAlignment="1" applyProtection="1">
      <alignment horizontal="center" vertical="center" wrapText="1"/>
      <protection locked="0"/>
    </xf>
  </cellXfs>
  <cellStyles count="6">
    <cellStyle name="Millares 17" xfId="4" xr:uid="{4AEF3E5C-8D1D-4991-AB1C-A119CA0BAA92}"/>
    <cellStyle name="Millares 2 16 3" xfId="5" xr:uid="{FEC71C0A-85F1-42F3-918F-C0B2FE663140}"/>
    <cellStyle name="Millares 2 31" xfId="3" xr:uid="{11263265-B8F1-40AA-AFAA-2344356BF2B6}"/>
    <cellStyle name="Normal" xfId="0" builtinId="0"/>
    <cellStyle name="Normal 2 2" xfId="1" xr:uid="{8D77E981-901F-40C5-B3CF-A4AD91DB34A5}"/>
    <cellStyle name="Normal_141008Reportes Cuadros Institucionales-sectorialesADV" xfId="2" xr:uid="{7D9FA707-1D85-44FB-85B2-2ACECDD6FFD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microsoft.com/office/2019/04/relationships/externalLinkLongPath" Target="/Respaldo%20Monica%20L&#243;pez/2022/ESTADOS%20FINANCIEROS/TERCER%20TRIMESTRE/BERTHA%20REPORTES%20COMPLETOS%20CON%20SU%20INFORMACION/Copia%20de%20ESTADOS%20FINANCIEROS%20Y%20PRESUPUESTALES%20TERCER%20TRIMESTRE%20validados.xlsx?93F14BB2" TargetMode="External"/><Relationship Id="rId1" Type="http://schemas.openxmlformats.org/officeDocument/2006/relationships/externalLinkPath" Target="file:///\\93F14BB2\Copia%20de%20ESTADOS%20FINANCIEROS%20Y%20PRESUPUESTALES%20TERCER%20TRIMESTRE%20validad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 DE VALIDAC"/>
      <sheetName val="ESF"/>
      <sheetName val="ACT"/>
      <sheetName val="VHP"/>
      <sheetName val="EFE"/>
      <sheetName val="CSF"/>
      <sheetName val="EAA"/>
      <sheetName val="ADP"/>
      <sheetName val="PC"/>
      <sheetName val="NOTAS1"/>
      <sheetName val="R(2)"/>
      <sheetName val="CFF R(2)"/>
      <sheetName val="CA"/>
      <sheetName val="COG"/>
      <sheetName val="CE"/>
      <sheetName val="CFG"/>
      <sheetName val="EN"/>
      <sheetName val="ID"/>
      <sheetName val="FF"/>
      <sheetName val="IPF"/>
      <sheetName val="GCP"/>
      <sheetName val="PPI"/>
      <sheetName val="IR"/>
      <sheetName val="ING"/>
      <sheetName val="EGR"/>
      <sheetName val="ANX MPAS"/>
      <sheetName val="ANX DGF "/>
      <sheetName val="ANX EB"/>
      <sheetName val="ANX RCBPE"/>
      <sheetName val="Muebles_Contable"/>
      <sheetName val="Inmuebles_Contable"/>
      <sheetName val="ANX RMB"/>
      <sheetName val="ANX RBI"/>
      <sheetName val="ANX OT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5">
          <cell r="B25">
            <v>1025752863.0399998</v>
          </cell>
          <cell r="D25">
            <v>1100358759.1799998</v>
          </cell>
          <cell r="E25">
            <v>612997337.42999995</v>
          </cell>
          <cell r="F25">
            <v>612797674.21000004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AAEFF4-2CFC-4EF5-BC00-8E9F2036E828}">
  <sheetPr>
    <pageSetUpPr fitToPage="1"/>
  </sheetPr>
  <dimension ref="A1:U30"/>
  <sheetViews>
    <sheetView tabSelected="1" workbookViewId="0">
      <selection activeCell="R4" sqref="R4"/>
    </sheetView>
  </sheetViews>
  <sheetFormatPr baseColWidth="10" defaultColWidth="19.28515625" defaultRowHeight="11.25" x14ac:dyDescent="0.2"/>
  <cols>
    <col min="1" max="1" width="19.28515625" style="1"/>
    <col min="2" max="2" width="19.28515625" style="22"/>
    <col min="3" max="12" width="19.28515625" style="1"/>
    <col min="13" max="13" width="28.7109375" style="1" customWidth="1"/>
    <col min="14" max="16" width="19.28515625" style="1"/>
    <col min="17" max="20" width="19.28515625" style="22"/>
    <col min="21" max="16384" width="19.28515625" style="1"/>
  </cols>
  <sheetData>
    <row r="1" spans="1:21" ht="44.25" customHeight="1" x14ac:dyDescent="0.2">
      <c r="A1" s="35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</row>
    <row r="2" spans="1:21" s="2" customFormat="1" ht="12.75" customHeight="1" x14ac:dyDescent="0.2">
      <c r="A2" s="37" t="s">
        <v>1</v>
      </c>
      <c r="B2" s="37" t="s">
        <v>2</v>
      </c>
      <c r="C2" s="37" t="s">
        <v>3</v>
      </c>
      <c r="D2" s="39" t="s">
        <v>4</v>
      </c>
      <c r="E2" s="41" t="s">
        <v>5</v>
      </c>
      <c r="F2" s="41"/>
      <c r="G2" s="41"/>
      <c r="H2" s="41"/>
      <c r="I2" s="41"/>
      <c r="J2" s="32" t="s">
        <v>6</v>
      </c>
      <c r="K2" s="32" t="s">
        <v>7</v>
      </c>
      <c r="L2" s="32" t="s">
        <v>8</v>
      </c>
      <c r="M2" s="32" t="s">
        <v>9</v>
      </c>
      <c r="N2" s="32" t="s">
        <v>10</v>
      </c>
      <c r="O2" s="32" t="s">
        <v>11</v>
      </c>
      <c r="P2" s="32" t="s">
        <v>12</v>
      </c>
      <c r="Q2" s="32" t="s">
        <v>13</v>
      </c>
      <c r="R2" s="32" t="s">
        <v>86</v>
      </c>
      <c r="S2" s="32" t="s">
        <v>87</v>
      </c>
      <c r="T2" s="32" t="s">
        <v>88</v>
      </c>
      <c r="U2" s="34" t="s">
        <v>14</v>
      </c>
    </row>
    <row r="3" spans="1:21" s="2" customFormat="1" ht="42" customHeight="1" x14ac:dyDescent="0.2">
      <c r="A3" s="38"/>
      <c r="B3" s="38"/>
      <c r="C3" s="38"/>
      <c r="D3" s="40"/>
      <c r="E3" s="3" t="s">
        <v>15</v>
      </c>
      <c r="F3" s="3" t="s">
        <v>16</v>
      </c>
      <c r="G3" s="3" t="s">
        <v>17</v>
      </c>
      <c r="H3" s="3" t="s">
        <v>18</v>
      </c>
      <c r="I3" s="4" t="s">
        <v>19</v>
      </c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4"/>
    </row>
    <row r="4" spans="1:21" s="2" customFormat="1" ht="67.5" x14ac:dyDescent="0.2">
      <c r="A4" s="5" t="s">
        <v>20</v>
      </c>
      <c r="B4" s="5" t="s">
        <v>21</v>
      </c>
      <c r="C4" s="5" t="s">
        <v>22</v>
      </c>
      <c r="D4" s="5" t="s">
        <v>23</v>
      </c>
      <c r="E4" s="6">
        <v>12826549.640000001</v>
      </c>
      <c r="F4" s="6">
        <v>13128062.220000001</v>
      </c>
      <c r="G4" s="6">
        <v>7329454.4300000006</v>
      </c>
      <c r="H4" s="6">
        <v>7329454.4300000006</v>
      </c>
      <c r="I4" s="6">
        <v>7329454.4300000006</v>
      </c>
      <c r="J4" s="7" t="s">
        <v>24</v>
      </c>
      <c r="K4" s="8" t="s">
        <v>25</v>
      </c>
      <c r="L4" s="8" t="s">
        <v>26</v>
      </c>
      <c r="M4" s="9" t="s">
        <v>27</v>
      </c>
      <c r="N4" s="10">
        <v>4</v>
      </c>
      <c r="O4" s="10">
        <v>4</v>
      </c>
      <c r="P4" s="10">
        <v>3.4</v>
      </c>
      <c r="Q4" s="10">
        <v>3.4</v>
      </c>
      <c r="R4" s="10" t="s">
        <v>89</v>
      </c>
      <c r="S4" s="10" t="s">
        <v>90</v>
      </c>
      <c r="T4" s="10">
        <f>N4</f>
        <v>4</v>
      </c>
      <c r="U4" s="11" t="s">
        <v>28</v>
      </c>
    </row>
    <row r="5" spans="1:21" s="2" customFormat="1" ht="78.75" x14ac:dyDescent="0.2">
      <c r="A5" s="5" t="s">
        <v>20</v>
      </c>
      <c r="B5" s="5" t="s">
        <v>21</v>
      </c>
      <c r="C5" s="5" t="s">
        <v>22</v>
      </c>
      <c r="D5" s="5" t="s">
        <v>23</v>
      </c>
      <c r="E5" s="6">
        <v>4389506.1900000004</v>
      </c>
      <c r="F5" s="6">
        <v>4383032.33</v>
      </c>
      <c r="G5" s="6">
        <v>2275423.7400000002</v>
      </c>
      <c r="H5" s="6">
        <v>2275423.7400000002</v>
      </c>
      <c r="I5" s="6">
        <v>2275423.7400000002</v>
      </c>
      <c r="J5" s="7" t="s">
        <v>24</v>
      </c>
      <c r="K5" s="8" t="s">
        <v>29</v>
      </c>
      <c r="L5" s="8" t="s">
        <v>30</v>
      </c>
      <c r="M5" s="9" t="s">
        <v>31</v>
      </c>
      <c r="N5" s="10">
        <v>1593</v>
      </c>
      <c r="O5" s="10">
        <v>1593</v>
      </c>
      <c r="P5" s="12">
        <v>1434</v>
      </c>
      <c r="Q5" s="12">
        <v>1434</v>
      </c>
      <c r="R5" s="10" t="s">
        <v>89</v>
      </c>
      <c r="S5" s="10" t="s">
        <v>90</v>
      </c>
      <c r="T5" s="10">
        <f t="shared" ref="T5:T21" si="0">N5</f>
        <v>1593</v>
      </c>
      <c r="U5" s="11" t="s">
        <v>28</v>
      </c>
    </row>
    <row r="6" spans="1:21" s="2" customFormat="1" ht="78.75" x14ac:dyDescent="0.2">
      <c r="A6" s="5" t="s">
        <v>20</v>
      </c>
      <c r="B6" s="5" t="s">
        <v>21</v>
      </c>
      <c r="C6" s="5" t="s">
        <v>22</v>
      </c>
      <c r="D6" s="5" t="s">
        <v>23</v>
      </c>
      <c r="E6" s="6">
        <v>952130.35</v>
      </c>
      <c r="F6" s="6">
        <v>1112865.52</v>
      </c>
      <c r="G6" s="6">
        <v>568546.34</v>
      </c>
      <c r="H6" s="6">
        <v>568546.34</v>
      </c>
      <c r="I6" s="6">
        <v>568546.34</v>
      </c>
      <c r="J6" s="7" t="s">
        <v>32</v>
      </c>
      <c r="K6" s="8" t="s">
        <v>33</v>
      </c>
      <c r="L6" s="8" t="s">
        <v>34</v>
      </c>
      <c r="M6" s="9" t="s">
        <v>35</v>
      </c>
      <c r="N6" s="10">
        <v>278</v>
      </c>
      <c r="O6" s="10">
        <v>278</v>
      </c>
      <c r="P6" s="12">
        <v>167</v>
      </c>
      <c r="Q6" s="12">
        <v>167</v>
      </c>
      <c r="R6" s="10" t="s">
        <v>89</v>
      </c>
      <c r="S6" s="10" t="s">
        <v>90</v>
      </c>
      <c r="T6" s="10">
        <f t="shared" si="0"/>
        <v>278</v>
      </c>
      <c r="U6" s="11" t="s">
        <v>28</v>
      </c>
    </row>
    <row r="7" spans="1:21" s="2" customFormat="1" ht="90" x14ac:dyDescent="0.2">
      <c r="A7" s="5" t="s">
        <v>20</v>
      </c>
      <c r="B7" s="5" t="s">
        <v>21</v>
      </c>
      <c r="C7" s="5" t="s">
        <v>22</v>
      </c>
      <c r="D7" s="5" t="s">
        <v>23</v>
      </c>
      <c r="E7" s="6">
        <v>240366470.80999997</v>
      </c>
      <c r="F7" s="6">
        <v>263551451.13</v>
      </c>
      <c r="G7" s="6">
        <v>164354962.53000003</v>
      </c>
      <c r="H7" s="6">
        <v>164354962.53000003</v>
      </c>
      <c r="I7" s="6">
        <v>164223717.53000003</v>
      </c>
      <c r="J7" s="7" t="s">
        <v>24</v>
      </c>
      <c r="K7" s="8" t="s">
        <v>36</v>
      </c>
      <c r="L7" s="8" t="s">
        <v>37</v>
      </c>
      <c r="M7" s="9" t="s">
        <v>38</v>
      </c>
      <c r="N7" s="10">
        <v>5549</v>
      </c>
      <c r="O7" s="10">
        <v>5549</v>
      </c>
      <c r="P7" s="10">
        <v>5161</v>
      </c>
      <c r="Q7" s="12">
        <v>5161</v>
      </c>
      <c r="R7" s="10" t="s">
        <v>89</v>
      </c>
      <c r="S7" s="10" t="s">
        <v>90</v>
      </c>
      <c r="T7" s="10">
        <f t="shared" si="0"/>
        <v>5549</v>
      </c>
      <c r="U7" s="11" t="s">
        <v>28</v>
      </c>
    </row>
    <row r="8" spans="1:21" s="2" customFormat="1" ht="90" x14ac:dyDescent="0.2">
      <c r="A8" s="5" t="s">
        <v>20</v>
      </c>
      <c r="B8" s="5" t="s">
        <v>21</v>
      </c>
      <c r="C8" s="5" t="s">
        <v>22</v>
      </c>
      <c r="D8" s="5" t="s">
        <v>23</v>
      </c>
      <c r="E8" s="13">
        <v>7903158.5999999996</v>
      </c>
      <c r="F8" s="14">
        <v>7624586.6100000003</v>
      </c>
      <c r="G8" s="6">
        <v>3648877.26</v>
      </c>
      <c r="H8" s="6">
        <v>3648877.26</v>
      </c>
      <c r="I8" s="6">
        <v>3648877.26</v>
      </c>
      <c r="J8" s="7" t="s">
        <v>24</v>
      </c>
      <c r="K8" s="8" t="s">
        <v>39</v>
      </c>
      <c r="L8" s="8" t="s">
        <v>40</v>
      </c>
      <c r="M8" s="9" t="s">
        <v>41</v>
      </c>
      <c r="N8" s="10">
        <v>3000</v>
      </c>
      <c r="O8" s="10">
        <v>3000</v>
      </c>
      <c r="P8" s="10">
        <v>3000</v>
      </c>
      <c r="Q8" s="12">
        <v>3000</v>
      </c>
      <c r="R8" s="10" t="s">
        <v>89</v>
      </c>
      <c r="S8" s="10" t="s">
        <v>90</v>
      </c>
      <c r="T8" s="10">
        <f t="shared" si="0"/>
        <v>3000</v>
      </c>
      <c r="U8" s="11" t="s">
        <v>28</v>
      </c>
    </row>
    <row r="9" spans="1:21" s="2" customFormat="1" ht="33.75" x14ac:dyDescent="0.2">
      <c r="A9" s="5" t="s">
        <v>42</v>
      </c>
      <c r="B9" s="5" t="s">
        <v>43</v>
      </c>
      <c r="C9" s="5" t="s">
        <v>22</v>
      </c>
      <c r="D9" s="5" t="s">
        <v>23</v>
      </c>
      <c r="E9" s="6">
        <v>307190566.11000001</v>
      </c>
      <c r="F9" s="6">
        <v>316096324.18000001</v>
      </c>
      <c r="G9" s="6">
        <v>176437136.04000002</v>
      </c>
      <c r="H9" s="6">
        <v>176437136.04000002</v>
      </c>
      <c r="I9" s="6">
        <v>176421229.83999997</v>
      </c>
      <c r="J9" s="7" t="s">
        <v>24</v>
      </c>
      <c r="K9" s="8" t="s">
        <v>44</v>
      </c>
      <c r="L9" s="8" t="s">
        <v>45</v>
      </c>
      <c r="M9" s="9" t="s">
        <v>46</v>
      </c>
      <c r="N9" s="10">
        <v>36989</v>
      </c>
      <c r="O9" s="10">
        <v>36989</v>
      </c>
      <c r="P9" s="10">
        <v>36989</v>
      </c>
      <c r="Q9" s="12">
        <v>36989</v>
      </c>
      <c r="R9" s="10" t="s">
        <v>89</v>
      </c>
      <c r="S9" s="10" t="s">
        <v>90</v>
      </c>
      <c r="T9" s="10">
        <f t="shared" si="0"/>
        <v>36989</v>
      </c>
      <c r="U9" s="11" t="s">
        <v>28</v>
      </c>
    </row>
    <row r="10" spans="1:21" s="2" customFormat="1" ht="33.75" x14ac:dyDescent="0.2">
      <c r="A10" s="5" t="s">
        <v>42</v>
      </c>
      <c r="B10" s="5" t="s">
        <v>43</v>
      </c>
      <c r="C10" s="5" t="s">
        <v>22</v>
      </c>
      <c r="D10" s="5" t="s">
        <v>23</v>
      </c>
      <c r="E10" s="6">
        <v>126772194.36</v>
      </c>
      <c r="F10" s="6">
        <v>138048412.94999999</v>
      </c>
      <c r="G10" s="6">
        <v>73206602.019999996</v>
      </c>
      <c r="H10" s="6">
        <v>73206602.019999996</v>
      </c>
      <c r="I10" s="6">
        <v>73162817.140000001</v>
      </c>
      <c r="J10" s="7" t="s">
        <v>24</v>
      </c>
      <c r="K10" s="8" t="s">
        <v>47</v>
      </c>
      <c r="L10" s="8" t="s">
        <v>45</v>
      </c>
      <c r="M10" s="9" t="s">
        <v>46</v>
      </c>
      <c r="N10" s="10">
        <v>6188</v>
      </c>
      <c r="O10" s="10">
        <v>6188</v>
      </c>
      <c r="P10" s="12">
        <v>6188</v>
      </c>
      <c r="Q10" s="12">
        <v>6188</v>
      </c>
      <c r="R10" s="10" t="s">
        <v>89</v>
      </c>
      <c r="S10" s="10" t="s">
        <v>90</v>
      </c>
      <c r="T10" s="10">
        <f t="shared" si="0"/>
        <v>6188</v>
      </c>
      <c r="U10" s="11" t="s">
        <v>28</v>
      </c>
    </row>
    <row r="11" spans="1:21" s="2" customFormat="1" ht="56.25" x14ac:dyDescent="0.2">
      <c r="A11" s="5" t="s">
        <v>42</v>
      </c>
      <c r="B11" s="5" t="s">
        <v>43</v>
      </c>
      <c r="C11" s="5" t="s">
        <v>22</v>
      </c>
      <c r="D11" s="5" t="s">
        <v>23</v>
      </c>
      <c r="E11" s="15">
        <v>869577.28</v>
      </c>
      <c r="F11" s="6">
        <v>2605892.13</v>
      </c>
      <c r="G11" s="6">
        <v>831848.51</v>
      </c>
      <c r="H11" s="6">
        <v>831848.51</v>
      </c>
      <c r="I11" s="6">
        <v>831848.51</v>
      </c>
      <c r="J11" s="7" t="s">
        <v>24</v>
      </c>
      <c r="K11" s="8" t="s">
        <v>48</v>
      </c>
      <c r="L11" s="8" t="s">
        <v>45</v>
      </c>
      <c r="M11" s="9" t="s">
        <v>49</v>
      </c>
      <c r="N11" s="10">
        <v>534</v>
      </c>
      <c r="O11" s="10">
        <v>437</v>
      </c>
      <c r="P11" s="12">
        <v>437</v>
      </c>
      <c r="Q11" s="12">
        <v>437</v>
      </c>
      <c r="R11" s="10" t="s">
        <v>89</v>
      </c>
      <c r="S11" s="10" t="s">
        <v>90</v>
      </c>
      <c r="T11" s="10">
        <f t="shared" si="0"/>
        <v>534</v>
      </c>
      <c r="U11" s="11" t="s">
        <v>28</v>
      </c>
    </row>
    <row r="12" spans="1:21" s="2" customFormat="1" ht="56.25" x14ac:dyDescent="0.2">
      <c r="A12" s="5" t="s">
        <v>42</v>
      </c>
      <c r="B12" s="5" t="s">
        <v>43</v>
      </c>
      <c r="C12" s="5" t="s">
        <v>22</v>
      </c>
      <c r="D12" s="5" t="s">
        <v>23</v>
      </c>
      <c r="E12" s="14">
        <v>844577.28000000003</v>
      </c>
      <c r="F12" s="13">
        <v>1628389.13</v>
      </c>
      <c r="G12" s="6">
        <v>657545.98</v>
      </c>
      <c r="H12" s="6">
        <v>657545.98</v>
      </c>
      <c r="I12" s="6">
        <v>657545.98</v>
      </c>
      <c r="J12" s="7" t="s">
        <v>24</v>
      </c>
      <c r="K12" s="8" t="s">
        <v>50</v>
      </c>
      <c r="L12" s="8" t="s">
        <v>45</v>
      </c>
      <c r="M12" s="9" t="s">
        <v>51</v>
      </c>
      <c r="N12" s="10">
        <v>2126</v>
      </c>
      <c r="O12" s="10">
        <v>1527</v>
      </c>
      <c r="P12" s="12">
        <v>1527</v>
      </c>
      <c r="Q12" s="12">
        <v>1527</v>
      </c>
      <c r="R12" s="10" t="s">
        <v>89</v>
      </c>
      <c r="S12" s="10" t="s">
        <v>90</v>
      </c>
      <c r="T12" s="10">
        <f t="shared" si="0"/>
        <v>2126</v>
      </c>
      <c r="U12" s="11" t="s">
        <v>28</v>
      </c>
    </row>
    <row r="13" spans="1:21" s="2" customFormat="1" ht="45" x14ac:dyDescent="0.2">
      <c r="A13" s="5" t="s">
        <v>42</v>
      </c>
      <c r="B13" s="5" t="s">
        <v>43</v>
      </c>
      <c r="C13" s="5" t="s">
        <v>22</v>
      </c>
      <c r="D13" s="5" t="s">
        <v>23</v>
      </c>
      <c r="E13" s="6">
        <v>15246717.5</v>
      </c>
      <c r="F13" s="6">
        <v>47242196.43</v>
      </c>
      <c r="G13" s="6">
        <v>16205664.970000001</v>
      </c>
      <c r="H13" s="6">
        <v>16205664.970000001</v>
      </c>
      <c r="I13" s="6">
        <v>16205664.970000001</v>
      </c>
      <c r="J13" s="7" t="s">
        <v>24</v>
      </c>
      <c r="K13" s="8" t="s">
        <v>52</v>
      </c>
      <c r="L13" s="8" t="s">
        <v>53</v>
      </c>
      <c r="M13" s="9" t="s">
        <v>54</v>
      </c>
      <c r="N13" s="10">
        <v>2</v>
      </c>
      <c r="O13" s="10">
        <v>2</v>
      </c>
      <c r="P13" s="10">
        <v>1.5</v>
      </c>
      <c r="Q13" s="16">
        <v>1.5</v>
      </c>
      <c r="R13" s="10" t="s">
        <v>89</v>
      </c>
      <c r="S13" s="10" t="s">
        <v>90</v>
      </c>
      <c r="T13" s="10">
        <f t="shared" si="0"/>
        <v>2</v>
      </c>
      <c r="U13" s="11" t="s">
        <v>28</v>
      </c>
    </row>
    <row r="14" spans="1:21" s="2" customFormat="1" ht="67.5" x14ac:dyDescent="0.2">
      <c r="A14" s="5" t="s">
        <v>55</v>
      </c>
      <c r="B14" s="5" t="s">
        <v>56</v>
      </c>
      <c r="C14" s="5" t="s">
        <v>22</v>
      </c>
      <c r="D14" s="5" t="s">
        <v>23</v>
      </c>
      <c r="E14" s="13">
        <v>1821841.1600000001</v>
      </c>
      <c r="F14" s="13">
        <v>1563818.68</v>
      </c>
      <c r="G14" s="13">
        <v>598813.55999999994</v>
      </c>
      <c r="H14" s="13">
        <v>598813.55999999994</v>
      </c>
      <c r="I14" s="13">
        <v>598813.55999999994</v>
      </c>
      <c r="J14" s="7" t="s">
        <v>24</v>
      </c>
      <c r="K14" s="8" t="s">
        <v>57</v>
      </c>
      <c r="L14" s="8" t="s">
        <v>58</v>
      </c>
      <c r="M14" s="9" t="s">
        <v>59</v>
      </c>
      <c r="N14" s="17">
        <v>10409</v>
      </c>
      <c r="O14" s="18">
        <v>10409</v>
      </c>
      <c r="P14" s="12">
        <v>10409</v>
      </c>
      <c r="Q14" s="12">
        <v>10409</v>
      </c>
      <c r="R14" s="10" t="s">
        <v>89</v>
      </c>
      <c r="S14" s="10" t="s">
        <v>90</v>
      </c>
      <c r="T14" s="10">
        <f t="shared" si="0"/>
        <v>10409</v>
      </c>
      <c r="U14" s="11" t="s">
        <v>28</v>
      </c>
    </row>
    <row r="15" spans="1:21" s="2" customFormat="1" ht="78.75" x14ac:dyDescent="0.2">
      <c r="A15" s="5" t="s">
        <v>55</v>
      </c>
      <c r="B15" s="5" t="s">
        <v>56</v>
      </c>
      <c r="C15" s="5" t="s">
        <v>22</v>
      </c>
      <c r="D15" s="5" t="s">
        <v>23</v>
      </c>
      <c r="E15" s="13">
        <v>2314736.7599999998</v>
      </c>
      <c r="F15" s="13">
        <v>2394457.8200000003</v>
      </c>
      <c r="G15" s="13">
        <v>1279418.54</v>
      </c>
      <c r="H15" s="13">
        <v>1279418.54</v>
      </c>
      <c r="I15" s="13">
        <v>1279418.54</v>
      </c>
      <c r="J15" s="7" t="s">
        <v>24</v>
      </c>
      <c r="K15" s="8" t="s">
        <v>60</v>
      </c>
      <c r="L15" s="8" t="s">
        <v>61</v>
      </c>
      <c r="M15" s="9" t="s">
        <v>62</v>
      </c>
      <c r="N15" s="10">
        <v>1256</v>
      </c>
      <c r="O15" s="10">
        <v>1256</v>
      </c>
      <c r="P15" s="12">
        <v>1256</v>
      </c>
      <c r="Q15" s="12">
        <v>1256</v>
      </c>
      <c r="R15" s="10" t="s">
        <v>89</v>
      </c>
      <c r="S15" s="10" t="s">
        <v>90</v>
      </c>
      <c r="T15" s="10">
        <f t="shared" si="0"/>
        <v>1256</v>
      </c>
      <c r="U15" s="11" t="s">
        <v>28</v>
      </c>
    </row>
    <row r="16" spans="1:21" s="2" customFormat="1" ht="78.75" x14ac:dyDescent="0.2">
      <c r="A16" s="19" t="s">
        <v>55</v>
      </c>
      <c r="B16" s="5" t="s">
        <v>56</v>
      </c>
      <c r="C16" s="5" t="s">
        <v>22</v>
      </c>
      <c r="D16" s="5" t="s">
        <v>23</v>
      </c>
      <c r="E16" s="6">
        <v>128079758.26000001</v>
      </c>
      <c r="F16" s="6">
        <v>146888514.03000003</v>
      </c>
      <c r="G16" s="6">
        <v>94167967.230000004</v>
      </c>
      <c r="H16" s="6">
        <v>94167967.230000004</v>
      </c>
      <c r="I16" s="6">
        <v>94167967.230000004</v>
      </c>
      <c r="J16" s="7" t="s">
        <v>24</v>
      </c>
      <c r="K16" s="8" t="s">
        <v>63</v>
      </c>
      <c r="L16" s="8" t="s">
        <v>64</v>
      </c>
      <c r="M16" s="9" t="s">
        <v>65</v>
      </c>
      <c r="N16" s="10">
        <v>48813</v>
      </c>
      <c r="O16" s="10">
        <v>48813</v>
      </c>
      <c r="P16" s="12">
        <v>43932</v>
      </c>
      <c r="Q16" s="12">
        <v>43932</v>
      </c>
      <c r="R16" s="10" t="s">
        <v>89</v>
      </c>
      <c r="S16" s="10" t="s">
        <v>90</v>
      </c>
      <c r="T16" s="10">
        <f t="shared" si="0"/>
        <v>48813</v>
      </c>
      <c r="U16" s="11" t="s">
        <v>28</v>
      </c>
    </row>
    <row r="17" spans="1:21" s="2" customFormat="1" ht="78.75" x14ac:dyDescent="0.2">
      <c r="A17" s="5" t="s">
        <v>55</v>
      </c>
      <c r="B17" s="5" t="s">
        <v>56</v>
      </c>
      <c r="C17" s="5" t="s">
        <v>22</v>
      </c>
      <c r="D17" s="5" t="s">
        <v>23</v>
      </c>
      <c r="E17" s="6">
        <v>10355780.41</v>
      </c>
      <c r="F17" s="6">
        <v>9556446.8599999994</v>
      </c>
      <c r="G17" s="6">
        <v>4735037.76</v>
      </c>
      <c r="H17" s="6">
        <v>4735037.76</v>
      </c>
      <c r="I17" s="6">
        <v>4735037.76</v>
      </c>
      <c r="J17" s="7" t="s">
        <v>24</v>
      </c>
      <c r="K17" s="8" t="s">
        <v>66</v>
      </c>
      <c r="L17" s="8" t="s">
        <v>67</v>
      </c>
      <c r="M17" s="9" t="s">
        <v>65</v>
      </c>
      <c r="N17" s="10">
        <v>988</v>
      </c>
      <c r="O17" s="10">
        <v>988</v>
      </c>
      <c r="P17" s="12">
        <v>988</v>
      </c>
      <c r="Q17" s="12">
        <v>988</v>
      </c>
      <c r="R17" s="10" t="s">
        <v>89</v>
      </c>
      <c r="S17" s="10" t="s">
        <v>90</v>
      </c>
      <c r="T17" s="10">
        <f t="shared" si="0"/>
        <v>988</v>
      </c>
      <c r="U17" s="11" t="s">
        <v>28</v>
      </c>
    </row>
    <row r="18" spans="1:21" s="2" customFormat="1" ht="56.25" x14ac:dyDescent="0.2">
      <c r="A18" s="5" t="s">
        <v>55</v>
      </c>
      <c r="B18" s="5" t="s">
        <v>56</v>
      </c>
      <c r="C18" s="5" t="s">
        <v>22</v>
      </c>
      <c r="D18" s="5" t="s">
        <v>23</v>
      </c>
      <c r="E18" s="6">
        <v>23147802.120000001</v>
      </c>
      <c r="F18" s="6">
        <v>24963626.470000003</v>
      </c>
      <c r="G18" s="20">
        <v>15616114.850000001</v>
      </c>
      <c r="H18" s="20">
        <v>15616114.850000001</v>
      </c>
      <c r="I18" s="20">
        <v>15616114.850000001</v>
      </c>
      <c r="J18" s="7" t="s">
        <v>24</v>
      </c>
      <c r="K18" s="8" t="s">
        <v>68</v>
      </c>
      <c r="L18" s="8" t="s">
        <v>69</v>
      </c>
      <c r="M18" s="9" t="s">
        <v>70</v>
      </c>
      <c r="N18" s="10">
        <v>23517</v>
      </c>
      <c r="O18" s="10">
        <v>23517</v>
      </c>
      <c r="P18" s="12">
        <v>23517</v>
      </c>
      <c r="Q18" s="12">
        <v>23517</v>
      </c>
      <c r="R18" s="10" t="s">
        <v>89</v>
      </c>
      <c r="S18" s="10" t="s">
        <v>90</v>
      </c>
      <c r="T18" s="10">
        <f t="shared" si="0"/>
        <v>23517</v>
      </c>
      <c r="U18" s="11" t="s">
        <v>28</v>
      </c>
    </row>
    <row r="19" spans="1:21" s="2" customFormat="1" ht="56.25" x14ac:dyDescent="0.2">
      <c r="A19" s="5" t="s">
        <v>55</v>
      </c>
      <c r="B19" s="5" t="s">
        <v>56</v>
      </c>
      <c r="C19" s="5" t="s">
        <v>22</v>
      </c>
      <c r="D19" s="5" t="s">
        <v>23</v>
      </c>
      <c r="E19" s="13">
        <v>432288.64</v>
      </c>
      <c r="F19" s="13">
        <v>443023.96</v>
      </c>
      <c r="G19" s="6">
        <v>238576.16</v>
      </c>
      <c r="H19" s="6">
        <v>238576.16</v>
      </c>
      <c r="I19" s="6">
        <v>238576.16</v>
      </c>
      <c r="J19" s="7" t="s">
        <v>24</v>
      </c>
      <c r="K19" s="8" t="s">
        <v>71</v>
      </c>
      <c r="L19" s="8" t="s">
        <v>72</v>
      </c>
      <c r="M19" s="9" t="s">
        <v>70</v>
      </c>
      <c r="N19" s="10">
        <v>100</v>
      </c>
      <c r="O19" s="10">
        <v>100</v>
      </c>
      <c r="P19" s="12">
        <v>100</v>
      </c>
      <c r="Q19" s="12">
        <v>100</v>
      </c>
      <c r="R19" s="10" t="s">
        <v>89</v>
      </c>
      <c r="S19" s="10" t="s">
        <v>90</v>
      </c>
      <c r="T19" s="10">
        <f t="shared" si="0"/>
        <v>100</v>
      </c>
      <c r="U19" s="11" t="s">
        <v>28</v>
      </c>
    </row>
    <row r="20" spans="1:21" s="2" customFormat="1" ht="56.25" x14ac:dyDescent="0.2">
      <c r="A20" s="5" t="s">
        <v>73</v>
      </c>
      <c r="B20" s="5" t="s">
        <v>74</v>
      </c>
      <c r="C20" s="5" t="s">
        <v>22</v>
      </c>
      <c r="D20" s="5" t="s">
        <v>23</v>
      </c>
      <c r="E20" s="6">
        <v>6206811.6799999997</v>
      </c>
      <c r="F20" s="6">
        <v>5290780.37</v>
      </c>
      <c r="G20" s="6">
        <v>3083441.5700000003</v>
      </c>
      <c r="H20" s="6">
        <v>3083441.5700000003</v>
      </c>
      <c r="I20" s="6">
        <v>3083441.5700000003</v>
      </c>
      <c r="J20" s="7" t="s">
        <v>24</v>
      </c>
      <c r="K20" s="8" t="s">
        <v>75</v>
      </c>
      <c r="L20" s="8" t="s">
        <v>76</v>
      </c>
      <c r="M20" s="9" t="s">
        <v>77</v>
      </c>
      <c r="N20" s="12">
        <v>33236</v>
      </c>
      <c r="O20" s="12">
        <v>33236</v>
      </c>
      <c r="P20" s="12">
        <v>29912</v>
      </c>
      <c r="Q20" s="12">
        <v>29912</v>
      </c>
      <c r="R20" s="10" t="s">
        <v>89</v>
      </c>
      <c r="S20" s="10" t="s">
        <v>90</v>
      </c>
      <c r="T20" s="10">
        <f t="shared" si="0"/>
        <v>33236</v>
      </c>
      <c r="U20" s="11" t="s">
        <v>28</v>
      </c>
    </row>
    <row r="21" spans="1:21" s="2" customFormat="1" ht="67.5" x14ac:dyDescent="0.2">
      <c r="A21" s="5" t="s">
        <v>73</v>
      </c>
      <c r="B21" s="5" t="s">
        <v>74</v>
      </c>
      <c r="C21" s="5" t="s">
        <v>22</v>
      </c>
      <c r="D21" s="5" t="s">
        <v>78</v>
      </c>
      <c r="E21" s="6">
        <v>664975.24</v>
      </c>
      <c r="F21" s="6">
        <v>679972.22</v>
      </c>
      <c r="G21" s="6">
        <v>318814.94</v>
      </c>
      <c r="H21" s="6">
        <v>318814.94</v>
      </c>
      <c r="I21" s="6">
        <v>318814.94</v>
      </c>
      <c r="J21" s="7" t="s">
        <v>24</v>
      </c>
      <c r="K21" s="8" t="s">
        <v>79</v>
      </c>
      <c r="L21" s="8" t="s">
        <v>76</v>
      </c>
      <c r="M21" s="9" t="s">
        <v>77</v>
      </c>
      <c r="N21" s="10">
        <v>6188</v>
      </c>
      <c r="O21" s="10">
        <v>6188</v>
      </c>
      <c r="P21" s="12">
        <v>6188</v>
      </c>
      <c r="Q21" s="12">
        <v>6188</v>
      </c>
      <c r="R21" s="10" t="s">
        <v>89</v>
      </c>
      <c r="S21" s="10" t="s">
        <v>90</v>
      </c>
      <c r="T21" s="10">
        <f t="shared" si="0"/>
        <v>6188</v>
      </c>
      <c r="U21" s="11" t="s">
        <v>28</v>
      </c>
    </row>
    <row r="22" spans="1:21" s="2" customFormat="1" ht="22.5" x14ac:dyDescent="0.2">
      <c r="A22" s="5" t="s">
        <v>80</v>
      </c>
      <c r="B22" s="5" t="s">
        <v>81</v>
      </c>
      <c r="C22" s="5" t="s">
        <v>22</v>
      </c>
      <c r="D22" s="5" t="s">
        <v>82</v>
      </c>
      <c r="E22" s="6">
        <v>135367420.65000001</v>
      </c>
      <c r="F22" s="6">
        <v>113156906.14000002</v>
      </c>
      <c r="G22" s="6">
        <v>47443091</v>
      </c>
      <c r="H22" s="6">
        <v>47443091</v>
      </c>
      <c r="I22" s="6">
        <v>47434363.859999999</v>
      </c>
      <c r="J22" s="7" t="s">
        <v>83</v>
      </c>
      <c r="K22" s="8" t="s">
        <v>84</v>
      </c>
      <c r="L22" s="8" t="s">
        <v>84</v>
      </c>
      <c r="M22" s="8" t="s">
        <v>84</v>
      </c>
      <c r="N22" s="21" t="s">
        <v>84</v>
      </c>
      <c r="O22" s="21" t="s">
        <v>84</v>
      </c>
      <c r="P22" s="21" t="s">
        <v>84</v>
      </c>
      <c r="Q22" s="21" t="s">
        <v>84</v>
      </c>
      <c r="R22" s="10"/>
      <c r="S22" s="10"/>
      <c r="T22" s="10"/>
      <c r="U22" s="11" t="s">
        <v>28</v>
      </c>
    </row>
    <row r="23" spans="1:21" s="22" customFormat="1" x14ac:dyDescent="0.2">
      <c r="E23" s="23">
        <f>SUM(E4:E22)</f>
        <v>1025752863.0399998</v>
      </c>
      <c r="F23" s="23">
        <f t="shared" ref="F23:J23" si="1">SUM(F4:F22)</f>
        <v>1100358759.1800003</v>
      </c>
      <c r="G23" s="23">
        <f t="shared" si="1"/>
        <v>612997337.43000019</v>
      </c>
      <c r="H23" s="23">
        <f t="shared" si="1"/>
        <v>612997337.43000019</v>
      </c>
      <c r="I23" s="23">
        <f>SUM(I4:I22)</f>
        <v>612797674.21000016</v>
      </c>
      <c r="J23" s="23">
        <f t="shared" si="1"/>
        <v>0</v>
      </c>
      <c r="O23" s="24"/>
      <c r="P23" s="24"/>
      <c r="Q23" s="24"/>
      <c r="R23" s="29"/>
      <c r="S23" s="29"/>
      <c r="T23" s="29"/>
      <c r="U23" s="24"/>
    </row>
    <row r="24" spans="1:21" x14ac:dyDescent="0.2">
      <c r="E24" s="25">
        <f>+E23-[1]CA!B25</f>
        <v>0</v>
      </c>
      <c r="F24" s="25">
        <f>+F23-[1]CA!D25</f>
        <v>0</v>
      </c>
      <c r="G24" s="25">
        <f>+G23-[1]CA!E25</f>
        <v>0</v>
      </c>
      <c r="H24" s="25">
        <f>+H23-[1]CA!E25</f>
        <v>0</v>
      </c>
      <c r="I24" s="25">
        <f>+I23-[1]CA!F25</f>
        <v>0</v>
      </c>
      <c r="O24" s="24"/>
      <c r="P24" s="24"/>
      <c r="Q24" s="24"/>
      <c r="R24" s="30"/>
      <c r="S24" s="30"/>
      <c r="T24" s="30"/>
      <c r="U24" s="24"/>
    </row>
    <row r="25" spans="1:21" x14ac:dyDescent="0.2">
      <c r="G25" s="26"/>
    </row>
    <row r="26" spans="1:21" x14ac:dyDescent="0.2">
      <c r="B26" s="22" t="s">
        <v>85</v>
      </c>
      <c r="G26" s="26"/>
      <c r="J26" s="26"/>
    </row>
    <row r="27" spans="1:21" x14ac:dyDescent="0.2">
      <c r="I27" s="26"/>
      <c r="J27" s="26"/>
    </row>
    <row r="28" spans="1:21" x14ac:dyDescent="0.2">
      <c r="G28" s="27"/>
      <c r="H28" s="28"/>
      <c r="I28" s="28"/>
      <c r="J28" s="28"/>
    </row>
    <row r="30" spans="1:21" x14ac:dyDescent="0.2">
      <c r="O30" s="31"/>
      <c r="P30" s="31"/>
    </row>
  </sheetData>
  <mergeCells count="19">
    <mergeCell ref="U2:U3"/>
    <mergeCell ref="A1:U1"/>
    <mergeCell ref="A2:A3"/>
    <mergeCell ref="B2:B3"/>
    <mergeCell ref="C2:C3"/>
    <mergeCell ref="D2:D3"/>
    <mergeCell ref="E2:I2"/>
    <mergeCell ref="J2:J3"/>
    <mergeCell ref="K2:K3"/>
    <mergeCell ref="L2:L3"/>
    <mergeCell ref="M2:M3"/>
    <mergeCell ref="R2:R3"/>
    <mergeCell ref="S2:S3"/>
    <mergeCell ref="T2:T3"/>
    <mergeCell ref="O30:P30"/>
    <mergeCell ref="N2:N3"/>
    <mergeCell ref="O2:O3"/>
    <mergeCell ref="P2:P3"/>
    <mergeCell ref="Q2:Q3"/>
  </mergeCells>
  <pageMargins left="0.70866141732283472" right="0.70866141732283472" top="0.74803149606299213" bottom="0.74803149606299213" header="0.31496062992125984" footer="0.31496062992125984"/>
  <pageSetup paperSize="3"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LOPEZ GARCIA CATALINA MONICA</dc:creator>
  <cp:keywords/>
  <dc:description/>
  <cp:lastModifiedBy>LOPEZ GARCIA CATALINA MONICA</cp:lastModifiedBy>
  <cp:revision/>
  <dcterms:created xsi:type="dcterms:W3CDTF">2022-10-19T20:59:42Z</dcterms:created>
  <dcterms:modified xsi:type="dcterms:W3CDTF">2022-11-18T20:56:13Z</dcterms:modified>
  <cp:category/>
  <cp:contentStatus/>
</cp:coreProperties>
</file>