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745"/>
  </bookViews>
  <sheets>
    <sheet name="IR" sheetId="1" r:id="rId1"/>
  </sheets>
  <externalReferences>
    <externalReference r:id="rId2"/>
  </externalReferences>
  <definedNames>
    <definedName name="_xlnm.Print_Area" localSheetId="0">IR!$A$1:$Y$32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4" i="1" s="1"/>
  <c r="W32" i="1"/>
  <c r="W33" i="1" s="1"/>
  <c r="W34" i="1" s="1"/>
  <c r="V32" i="1"/>
  <c r="V33" i="1" s="1"/>
  <c r="V34" i="1" s="1"/>
  <c r="U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T20" i="1"/>
  <c r="S20" i="1"/>
  <c r="Y19" i="1"/>
  <c r="X19" i="1"/>
  <c r="T19" i="1"/>
  <c r="S19" i="1"/>
  <c r="Y18" i="1"/>
  <c r="X18" i="1"/>
  <c r="T18" i="1"/>
  <c r="S18" i="1"/>
  <c r="Y17" i="1"/>
  <c r="X17" i="1"/>
  <c r="T17" i="1"/>
  <c r="S17" i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Y10" i="1"/>
  <c r="X10" i="1"/>
  <c r="T10" i="1"/>
  <c r="S10" i="1"/>
</calcChain>
</file>

<file path=xl/sharedStrings.xml><?xml version="1.0" encoding="utf-8"?>
<sst xmlns="http://schemas.openxmlformats.org/spreadsheetml/2006/main" count="332" uniqueCount="100">
  <si>
    <t>INDICADORES PARA RESULTADOS</t>
  </si>
  <si>
    <t>Del 1 de Enero al 30 de Septiembre de 2017</t>
  </si>
  <si>
    <t>Ente Público:</t>
  </si>
  <si>
    <t>SISTEMA VANZADO DE BACHILLERATO Y EDUCACIÓN SUPERIOR EN 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</si>
  <si>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</si>
  <si>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</si>
  <si>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</si>
  <si>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</si>
  <si>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</si>
  <si>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</si>
  <si>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</si>
  <si>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</si>
  <si>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</si>
  <si>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</si>
  <si>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</si>
  <si>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</si>
  <si>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</si>
  <si>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</si>
  <si>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</si>
  <si>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</si>
  <si>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</si>
  <si>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</si>
  <si>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</si>
  <si>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</si>
  <si>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</si>
  <si>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</si>
  <si>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</si>
  <si>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</si>
  <si>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</si>
  <si>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</si>
  <si>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</si>
  <si>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</si>
  <si>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</si>
  <si>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</si>
  <si>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</si>
  <si>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</si>
  <si>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</si>
  <si>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</si>
  <si>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05</t>
  </si>
  <si>
    <t>02 y 03</t>
  </si>
  <si>
    <t>P005 - Gestión de centros escolares de Educación Media Superior y Superior</t>
  </si>
  <si>
    <t>18000401</t>
  </si>
  <si>
    <t>Porcentaje de procesos educativos certificados y/o programas educativos acreditados</t>
  </si>
  <si>
    <t>P005-C2. Programas, procesos y/o planteles de instituciones de educación media superior y superior, certificados</t>
  </si>
  <si>
    <t>Estratégico</t>
  </si>
  <si>
    <t>Eficacia</t>
  </si>
  <si>
    <t>Anual</t>
  </si>
  <si>
    <t>PROCESOS Y/O PROGRAMAS EDUCATIVOS CERTIFICADOS Y/O ACREDITADOS / PROCESOS Y/O PROGRAMAS EDUCATIVOS PROGRAMADOS A SER CERTIFICADOS Y/O ACREDITADOS * 100</t>
  </si>
  <si>
    <t>18010201-18010209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</si>
  <si>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</si>
  <si>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</si>
  <si>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</si>
  <si>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</si>
  <si>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</si>
  <si>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</si>
  <si>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</si>
  <si>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</si>
  <si>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03</t>
  </si>
  <si>
    <t>18020301</t>
  </si>
  <si>
    <t>Porcentaje de estudiantes participando en cursos, actividades y talleres complementarias para el desarrollo integral</t>
  </si>
  <si>
    <t>P005-C4. Cursos, actividades y talleres para el desarrollo complementario de los alumnos impartidos.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</si>
  <si>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</si>
  <si>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</si>
  <si>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18010201 y 18020301 y 18000401</t>
  </si>
  <si>
    <t>Porcentaje de alumnos atendidos</t>
  </si>
  <si>
    <t>E017-C1. Servicios educativos ofertados (II.1.2)</t>
  </si>
  <si>
    <t>Número de alumnos atendidos / Número de alumnos proyectados a atender * 100</t>
  </si>
  <si>
    <t>18000501</t>
  </si>
  <si>
    <t>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</si>
  <si>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</si>
  <si>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</si>
  <si>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E038 - Competencias para el trabajo</t>
  </si>
  <si>
    <t>18020301 y 18000401</t>
  </si>
  <si>
    <t>Porcentaje de alumnos atendidos con acciones de fortalecimiento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</si>
  <si>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</si>
  <si>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</si>
  <si>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18010201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</si>
  <si>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</si>
  <si>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</si>
  <si>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>Porcentaje de alumnos con formación y/o certificados en competencias laborales</t>
  </si>
  <si>
    <t xml:space="preserve">E038-C3.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</si>
  <si>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</si>
  <si>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</si>
  <si>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</si>
  <si>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</si>
  <si>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</si>
  <si>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G1080- GESTIÓN</t>
  </si>
  <si>
    <t>Gestión</t>
  </si>
  <si>
    <t>n/a</t>
  </si>
  <si>
    <t>G1081- GESTIÓN</t>
  </si>
  <si>
    <t>G1122- GESTIÓN</t>
  </si>
  <si>
    <t>G1133- GESTIÓN</t>
  </si>
  <si>
    <t>G1123- GESTIÓN</t>
  </si>
  <si>
    <t>G1134- GESTIÓN</t>
  </si>
  <si>
    <t>G1135- GESTIÓN</t>
  </si>
  <si>
    <t>G1058- GESTIÓN</t>
  </si>
  <si>
    <t>G1059- GESTIÓN</t>
  </si>
  <si>
    <t>G2069- GESTIÓN</t>
  </si>
  <si>
    <t>G2070- GESTIÓN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</si>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</sst>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vertical="center" wrapText="1"/>
    </xf>
    <xf numFmtId="0" fontId="3" fillId="3" borderId="13" xfId="0" quotePrefix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2" fontId="3" fillId="0" borderId="0" xfId="0" applyNumberFormat="1" applyFont="1" applyBorder="1"/>
    <xf numFmtId="2" fontId="3" fillId="0" borderId="11" xfId="0" applyNumberFormat="1" applyFont="1" applyBorder="1"/>
    <xf numFmtId="164" fontId="3" fillId="0" borderId="12" xfId="1" applyNumberFormat="1" applyFont="1" applyFill="1" applyBorder="1"/>
    <xf numFmtId="43" fontId="3" fillId="0" borderId="0" xfId="0" applyNumberFormat="1" applyFont="1" applyBorder="1"/>
    <xf numFmtId="43" fontId="3" fillId="0" borderId="11" xfId="0" applyNumberFormat="1" applyFont="1" applyBorder="1"/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2" fontId="3" fillId="0" borderId="13" xfId="0" applyNumberFormat="1" applyFont="1" applyBorder="1"/>
    <xf numFmtId="164" fontId="3" fillId="0" borderId="0" xfId="1" applyNumberFormat="1" applyFont="1" applyFill="1" applyBorder="1"/>
    <xf numFmtId="0" fontId="3" fillId="0" borderId="13" xfId="0" applyFont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/>
    <xf numFmtId="0" fontId="5" fillId="0" borderId="14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5" fillId="0" borderId="0" xfId="0" applyFont="1"/>
    <xf numFmtId="43" fontId="6" fillId="0" borderId="0" xfId="1" applyFont="1"/>
    <xf numFmtId="164" fontId="6" fillId="0" borderId="0" xfId="0" applyNumberFormat="1" applyFont="1"/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9.%20SEPTIEMBRE\Estados%20Fros%20y%20Pptales%202017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1">
          <cell r="E41">
            <v>862283206.95000005</v>
          </cell>
          <cell r="G41">
            <v>1066966658.8399998</v>
          </cell>
          <cell r="I41">
            <v>575076326.75000012</v>
          </cell>
        </row>
      </sheetData>
      <sheetData sheetId="21">
        <row r="19">
          <cell r="J19">
            <v>111126286.61999999</v>
          </cell>
          <cell r="L19">
            <v>35252737.140000001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34"/>
  <sheetViews>
    <sheetView showGridLines="0" tabSelected="1" zoomScale="70" zoomScaleNormal="70" zoomScaleSheetLayoutView="85" workbookViewId="0"/>
  </sheetViews>
  <sheetFormatPr baseColWidth="10" defaultColWidth="11.42578125" defaultRowHeight="12.75" x14ac:dyDescent="0.2"/>
  <cols>
    <col min="1" max="1" width="2.140625" style="3" customWidth="1"/>
    <col min="2" max="2" width="16" style="1" customWidth="1"/>
    <col min="3" max="3" width="15.7109375" style="1" customWidth="1"/>
    <col min="4" max="5" width="5.42578125" style="1" customWidth="1"/>
    <col min="6" max="6" width="7.28515625" style="1" customWidth="1"/>
    <col min="7" max="7" width="19" style="1" customWidth="1"/>
    <col min="8" max="8" width="11.28515625" style="1" customWidth="1"/>
    <col min="9" max="9" width="22.5703125" style="1" customWidth="1"/>
    <col min="10" max="10" width="24.7109375" style="1" customWidth="1"/>
    <col min="11" max="13" width="12.7109375" style="1" customWidth="1"/>
    <col min="14" max="14" width="11.42578125" style="1" customWidth="1"/>
    <col min="15" max="15" width="40.42578125" style="1" customWidth="1"/>
    <col min="16" max="16" width="16.5703125" style="3" customWidth="1"/>
    <col min="17" max="18" width="11.42578125" style="1" customWidth="1"/>
    <col min="19" max="19" width="13" style="1" customWidth="1"/>
    <col min="20" max="20" width="13.28515625" style="1" customWidth="1"/>
    <col min="21" max="21" width="18" style="1" customWidth="1"/>
    <col min="22" max="22" width="20.140625" style="1" customWidth="1"/>
    <col min="23" max="23" width="20.5703125" style="1" customWidth="1"/>
    <col min="24" max="16384" width="11.42578125" style="1"/>
  </cols>
  <sheetData>
    <row r="1" spans="2:25" ht="24" customHeight="1" x14ac:dyDescent="0.2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2:25" ht="13.5" customHeight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2:25" ht="20.25" customHeight="1" x14ac:dyDescent="0.2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6" t="s">
        <v>4</v>
      </c>
      <c r="C7" s="77"/>
      <c r="D7" s="78" t="s">
        <v>5</v>
      </c>
      <c r="E7" s="79"/>
      <c r="F7" s="79"/>
      <c r="G7" s="79"/>
      <c r="H7" s="80"/>
      <c r="I7" s="81" t="s">
        <v>6</v>
      </c>
      <c r="J7" s="81"/>
      <c r="K7" s="81"/>
      <c r="L7" s="81"/>
      <c r="M7" s="81"/>
      <c r="N7" s="81"/>
      <c r="O7" s="81"/>
      <c r="P7" s="81" t="s">
        <v>7</v>
      </c>
      <c r="Q7" s="81"/>
      <c r="R7" s="81"/>
      <c r="S7" s="81"/>
      <c r="T7" s="81"/>
      <c r="U7" s="81" t="s">
        <v>8</v>
      </c>
      <c r="V7" s="81"/>
      <c r="W7" s="81"/>
      <c r="X7" s="81"/>
      <c r="Y7" s="81"/>
    </row>
    <row r="8" spans="2:25" x14ac:dyDescent="0.2">
      <c r="B8" s="73" t="s">
        <v>9</v>
      </c>
      <c r="C8" s="73" t="s">
        <v>10</v>
      </c>
      <c r="D8" s="71" t="s">
        <v>11</v>
      </c>
      <c r="E8" s="71" t="s">
        <v>12</v>
      </c>
      <c r="F8" s="71" t="s">
        <v>13</v>
      </c>
      <c r="G8" s="71" t="s">
        <v>14</v>
      </c>
      <c r="H8" s="71" t="s">
        <v>15</v>
      </c>
      <c r="I8" s="62" t="s">
        <v>16</v>
      </c>
      <c r="J8" s="62" t="s">
        <v>17</v>
      </c>
      <c r="K8" s="62" t="s">
        <v>18</v>
      </c>
      <c r="L8" s="62" t="s">
        <v>19</v>
      </c>
      <c r="M8" s="62" t="s">
        <v>20</v>
      </c>
      <c r="N8" s="62" t="s">
        <v>21</v>
      </c>
      <c r="O8" s="62" t="s">
        <v>22</v>
      </c>
      <c r="P8" s="62" t="s">
        <v>23</v>
      </c>
      <c r="Q8" s="62" t="s">
        <v>24</v>
      </c>
      <c r="R8" s="62" t="s">
        <v>25</v>
      </c>
      <c r="S8" s="70" t="s">
        <v>26</v>
      </c>
      <c r="T8" s="65"/>
      <c r="U8" s="62" t="s">
        <v>27</v>
      </c>
      <c r="V8" s="62" t="s">
        <v>28</v>
      </c>
      <c r="W8" s="62" t="s">
        <v>29</v>
      </c>
      <c r="X8" s="64" t="s">
        <v>30</v>
      </c>
      <c r="Y8" s="65"/>
    </row>
    <row r="9" spans="2:25" ht="20.25" customHeight="1" x14ac:dyDescent="0.2">
      <c r="B9" s="74"/>
      <c r="C9" s="74"/>
      <c r="D9" s="72"/>
      <c r="E9" s="72"/>
      <c r="F9" s="72"/>
      <c r="G9" s="72"/>
      <c r="H9" s="72"/>
      <c r="I9" s="68"/>
      <c r="J9" s="68"/>
      <c r="K9" s="68"/>
      <c r="L9" s="68"/>
      <c r="M9" s="68"/>
      <c r="N9" s="68"/>
      <c r="O9" s="68"/>
      <c r="P9" s="68"/>
      <c r="Q9" s="68"/>
      <c r="R9" s="69"/>
      <c r="S9" s="9" t="s">
        <v>31</v>
      </c>
      <c r="T9" s="10" t="s">
        <v>32</v>
      </c>
      <c r="U9" s="63"/>
      <c r="V9" s="63"/>
      <c r="W9" s="63"/>
      <c r="X9" s="9" t="s">
        <v>33</v>
      </c>
      <c r="Y9" s="9" t="s">
        <v>34</v>
      </c>
    </row>
    <row r="10" spans="2:25" ht="76.5" x14ac:dyDescent="0.2">
      <c r="B10" s="11" t="s">
        <v>35</v>
      </c>
      <c r="C10" s="12" t="s">
        <v>36</v>
      </c>
      <c r="D10" s="13" t="s">
        <v>37</v>
      </c>
      <c r="E10" s="14" t="s">
        <v>38</v>
      </c>
      <c r="F10" s="15" t="s">
        <v>39</v>
      </c>
      <c r="G10" s="16" t="s">
        <v>40</v>
      </c>
      <c r="H10" s="17" t="s">
        <v>41</v>
      </c>
      <c r="I10" s="18" t="s">
        <v>42</v>
      </c>
      <c r="J10" s="19" t="s">
        <v>43</v>
      </c>
      <c r="K10" s="20" t="s">
        <v>44</v>
      </c>
      <c r="L10" s="20" t="s">
        <v>45</v>
      </c>
      <c r="M10" s="20" t="s">
        <v>46</v>
      </c>
      <c r="N10" s="20"/>
      <c r="O10" s="21" t="s">
        <v>47</v>
      </c>
      <c r="P10" s="22">
        <v>3</v>
      </c>
      <c r="Q10" s="23">
        <v>3</v>
      </c>
      <c r="R10" s="23">
        <v>3</v>
      </c>
      <c r="S10" s="24">
        <f>+R10/P10</f>
        <v>1</v>
      </c>
      <c r="T10" s="25">
        <f>+R10/Q10</f>
        <v>1</v>
      </c>
      <c r="U10" s="26">
        <v>1909767</v>
      </c>
      <c r="V10" s="26">
        <v>2737623.97</v>
      </c>
      <c r="W10" s="26">
        <v>1146837.6099999999</v>
      </c>
      <c r="X10" s="27">
        <f>+W10/U10</f>
        <v>0.60051179541797506</v>
      </c>
      <c r="Y10" s="28">
        <f>+W10/V10</f>
        <v>0.4189171422253436</v>
      </c>
    </row>
    <row r="11" spans="2:25" ht="63.75" x14ac:dyDescent="0.2">
      <c r="B11" s="29" t="s">
        <v>35</v>
      </c>
      <c r="C11" s="30" t="s">
        <v>36</v>
      </c>
      <c r="D11" s="31" t="s">
        <v>37</v>
      </c>
      <c r="E11" s="15" t="s">
        <v>38</v>
      </c>
      <c r="F11" s="14" t="s">
        <v>37</v>
      </c>
      <c r="G11" s="32" t="s">
        <v>40</v>
      </c>
      <c r="H11" s="17" t="s">
        <v>48</v>
      </c>
      <c r="I11" s="33" t="s">
        <v>49</v>
      </c>
      <c r="J11" s="34" t="s">
        <v>43</v>
      </c>
      <c r="K11" s="35" t="s">
        <v>44</v>
      </c>
      <c r="L11" s="35" t="s">
        <v>45</v>
      </c>
      <c r="M11" s="35" t="s">
        <v>46</v>
      </c>
      <c r="N11" s="35"/>
      <c r="O11" s="15" t="s">
        <v>50</v>
      </c>
      <c r="P11" s="36">
        <v>90</v>
      </c>
      <c r="Q11" s="37">
        <v>90</v>
      </c>
      <c r="R11" s="37">
        <v>90</v>
      </c>
      <c r="S11" s="24">
        <f t="shared" ref="S11:S20" si="0">+R11/P11</f>
        <v>1</v>
      </c>
      <c r="T11" s="38">
        <f t="shared" ref="T11:T20" si="1">+R11/Q11</f>
        <v>1</v>
      </c>
      <c r="U11" s="39">
        <v>90474170</v>
      </c>
      <c r="V11" s="39">
        <v>93166719.539999992</v>
      </c>
      <c r="W11" s="39">
        <v>58665188.969999999</v>
      </c>
      <c r="X11" s="27">
        <f t="shared" ref="X11:X31" si="2">+W11/U11</f>
        <v>0.64841920041930201</v>
      </c>
      <c r="Y11" s="38">
        <f t="shared" ref="Y11:Y31" si="3">+W11/V11</f>
        <v>0.62967966737105963</v>
      </c>
    </row>
    <row r="12" spans="2:25" ht="63.75" x14ac:dyDescent="0.2">
      <c r="B12" s="29" t="s">
        <v>35</v>
      </c>
      <c r="C12" s="30" t="s">
        <v>36</v>
      </c>
      <c r="D12" s="31" t="s">
        <v>37</v>
      </c>
      <c r="E12" s="15" t="s">
        <v>38</v>
      </c>
      <c r="F12" s="14" t="s">
        <v>37</v>
      </c>
      <c r="G12" s="32" t="s">
        <v>40</v>
      </c>
      <c r="H12" s="17" t="s">
        <v>51</v>
      </c>
      <c r="I12" s="33" t="s">
        <v>52</v>
      </c>
      <c r="J12" s="34" t="s">
        <v>43</v>
      </c>
      <c r="K12" s="35" t="s">
        <v>44</v>
      </c>
      <c r="L12" s="35" t="s">
        <v>45</v>
      </c>
      <c r="M12" s="35" t="s">
        <v>46</v>
      </c>
      <c r="N12" s="35"/>
      <c r="O12" s="15" t="s">
        <v>53</v>
      </c>
      <c r="P12" s="36">
        <v>103</v>
      </c>
      <c r="Q12" s="37">
        <v>103</v>
      </c>
      <c r="R12" s="37">
        <v>103</v>
      </c>
      <c r="S12" s="24">
        <f t="shared" si="0"/>
        <v>1</v>
      </c>
      <c r="T12" s="38">
        <f t="shared" si="1"/>
        <v>1</v>
      </c>
      <c r="U12" s="39">
        <v>4591702</v>
      </c>
      <c r="V12" s="39">
        <v>5506486.6100000003</v>
      </c>
      <c r="W12" s="39">
        <v>1472496.29</v>
      </c>
      <c r="X12" s="27">
        <f t="shared" si="2"/>
        <v>0.32068637947323236</v>
      </c>
      <c r="Y12" s="38">
        <f t="shared" si="3"/>
        <v>0.26741121776740323</v>
      </c>
    </row>
    <row r="13" spans="2:25" ht="89.25" x14ac:dyDescent="0.2">
      <c r="B13" s="29" t="s">
        <v>35</v>
      </c>
      <c r="C13" s="30" t="s">
        <v>36</v>
      </c>
      <c r="D13" s="31" t="s">
        <v>37</v>
      </c>
      <c r="E13" s="15" t="s">
        <v>38</v>
      </c>
      <c r="F13" s="14" t="s">
        <v>39</v>
      </c>
      <c r="G13" s="32" t="s">
        <v>40</v>
      </c>
      <c r="H13" s="17" t="s">
        <v>51</v>
      </c>
      <c r="I13" s="33" t="s">
        <v>54</v>
      </c>
      <c r="J13" s="34" t="s">
        <v>55</v>
      </c>
      <c r="K13" s="35" t="s">
        <v>44</v>
      </c>
      <c r="L13" s="35" t="s">
        <v>45</v>
      </c>
      <c r="M13" s="35" t="s">
        <v>46</v>
      </c>
      <c r="N13" s="35"/>
      <c r="O13" s="15" t="s">
        <v>56</v>
      </c>
      <c r="P13" s="36">
        <v>1450</v>
      </c>
      <c r="Q13" s="37">
        <v>1450</v>
      </c>
      <c r="R13" s="37">
        <v>1515</v>
      </c>
      <c r="S13" s="24">
        <f t="shared" si="0"/>
        <v>1.0448275862068965</v>
      </c>
      <c r="T13" s="38">
        <f t="shared" si="1"/>
        <v>1.0448275862068965</v>
      </c>
      <c r="U13" s="39">
        <v>10143486</v>
      </c>
      <c r="V13" s="39">
        <v>8882710.6699999999</v>
      </c>
      <c r="W13" s="39">
        <v>3699324.98</v>
      </c>
      <c r="X13" s="27">
        <f t="shared" si="2"/>
        <v>0.36469956975343587</v>
      </c>
      <c r="Y13" s="38">
        <f t="shared" si="3"/>
        <v>0.41646352306553286</v>
      </c>
    </row>
    <row r="14" spans="2:25" ht="102" x14ac:dyDescent="0.2">
      <c r="B14" s="29" t="s">
        <v>35</v>
      </c>
      <c r="C14" s="30" t="s">
        <v>36</v>
      </c>
      <c r="D14" s="31" t="s">
        <v>37</v>
      </c>
      <c r="E14" s="15" t="s">
        <v>38</v>
      </c>
      <c r="F14" s="14" t="s">
        <v>57</v>
      </c>
      <c r="G14" s="32" t="s">
        <v>40</v>
      </c>
      <c r="H14" s="17" t="s">
        <v>58</v>
      </c>
      <c r="I14" s="33" t="s">
        <v>59</v>
      </c>
      <c r="J14" s="34" t="s">
        <v>60</v>
      </c>
      <c r="K14" s="35" t="s">
        <v>44</v>
      </c>
      <c r="L14" s="35" t="s">
        <v>45</v>
      </c>
      <c r="M14" s="35" t="s">
        <v>46</v>
      </c>
      <c r="N14" s="35"/>
      <c r="O14" s="15" t="s">
        <v>61</v>
      </c>
      <c r="P14" s="36">
        <v>35333</v>
      </c>
      <c r="Q14" s="37">
        <v>35333</v>
      </c>
      <c r="R14" s="37">
        <v>34164</v>
      </c>
      <c r="S14" s="24">
        <f t="shared" si="0"/>
        <v>0.96691478221492655</v>
      </c>
      <c r="T14" s="38">
        <f t="shared" si="1"/>
        <v>0.96691478221492655</v>
      </c>
      <c r="U14" s="39">
        <v>18367469</v>
      </c>
      <c r="V14" s="39">
        <v>18761512.890000001</v>
      </c>
      <c r="W14" s="39">
        <v>9323022.6799999997</v>
      </c>
      <c r="X14" s="27">
        <f t="shared" si="2"/>
        <v>0.50758341718175759</v>
      </c>
      <c r="Y14" s="38">
        <f t="shared" si="3"/>
        <v>0.49692275535888297</v>
      </c>
    </row>
    <row r="15" spans="2:25" ht="38.25" x14ac:dyDescent="0.2">
      <c r="B15" s="29" t="s">
        <v>35</v>
      </c>
      <c r="C15" s="30" t="s">
        <v>36</v>
      </c>
      <c r="D15" s="31" t="s">
        <v>37</v>
      </c>
      <c r="E15" s="15" t="s">
        <v>38</v>
      </c>
      <c r="F15" s="15" t="s">
        <v>39</v>
      </c>
      <c r="G15" s="32" t="s">
        <v>62</v>
      </c>
      <c r="H15" s="17" t="s">
        <v>63</v>
      </c>
      <c r="I15" s="33" t="s">
        <v>64</v>
      </c>
      <c r="J15" s="34" t="s">
        <v>65</v>
      </c>
      <c r="K15" s="35" t="s">
        <v>44</v>
      </c>
      <c r="L15" s="35" t="s">
        <v>45</v>
      </c>
      <c r="M15" s="35" t="s">
        <v>46</v>
      </c>
      <c r="N15" s="35"/>
      <c r="O15" s="15" t="s">
        <v>66</v>
      </c>
      <c r="P15" s="36">
        <v>40530</v>
      </c>
      <c r="Q15" s="37">
        <v>40530</v>
      </c>
      <c r="R15" s="37">
        <v>37702.1</v>
      </c>
      <c r="S15" s="24">
        <f t="shared" si="0"/>
        <v>0.93022699235134465</v>
      </c>
      <c r="T15" s="38">
        <f t="shared" si="1"/>
        <v>0.93022699235134465</v>
      </c>
      <c r="U15" s="39">
        <v>577206164.75</v>
      </c>
      <c r="V15" s="39">
        <v>588971393</v>
      </c>
      <c r="W15" s="39">
        <v>361726728.56999999</v>
      </c>
      <c r="X15" s="27">
        <f t="shared" si="2"/>
        <v>0.62668549066289225</v>
      </c>
      <c r="Y15" s="38">
        <f t="shared" si="3"/>
        <v>0.61416688971513422</v>
      </c>
    </row>
    <row r="16" spans="2:25" ht="51" x14ac:dyDescent="0.2">
      <c r="B16" s="29" t="s">
        <v>35</v>
      </c>
      <c r="C16" s="30" t="s">
        <v>36</v>
      </c>
      <c r="D16" s="31" t="s">
        <v>37</v>
      </c>
      <c r="E16" s="15" t="s">
        <v>38</v>
      </c>
      <c r="F16" s="14" t="s">
        <v>37</v>
      </c>
      <c r="G16" s="32" t="s">
        <v>62</v>
      </c>
      <c r="H16" s="17" t="s">
        <v>67</v>
      </c>
      <c r="I16" s="33" t="s">
        <v>68</v>
      </c>
      <c r="J16" s="34" t="s">
        <v>69</v>
      </c>
      <c r="K16" s="35" t="s">
        <v>44</v>
      </c>
      <c r="L16" s="35" t="s">
        <v>45</v>
      </c>
      <c r="M16" s="35" t="s">
        <v>46</v>
      </c>
      <c r="N16" s="35"/>
      <c r="O16" s="15" t="s">
        <v>70</v>
      </c>
      <c r="P16" s="36">
        <v>323</v>
      </c>
      <c r="Q16" s="37">
        <v>323</v>
      </c>
      <c r="R16" s="37">
        <v>203</v>
      </c>
      <c r="S16" s="24">
        <f t="shared" si="0"/>
        <v>0.62848297213622295</v>
      </c>
      <c r="T16" s="38">
        <f t="shared" si="1"/>
        <v>0.62848297213622295</v>
      </c>
      <c r="U16" s="39">
        <v>10839470</v>
      </c>
      <c r="V16" s="39">
        <v>15502478.449999999</v>
      </c>
      <c r="W16" s="39">
        <v>9150358.9500000011</v>
      </c>
      <c r="X16" s="27">
        <f t="shared" si="2"/>
        <v>0.84417032843856765</v>
      </c>
      <c r="Y16" s="38">
        <f t="shared" si="3"/>
        <v>0.59025135751761049</v>
      </c>
    </row>
    <row r="17" spans="1:25" ht="73.5" customHeight="1" x14ac:dyDescent="0.2">
      <c r="B17" s="29" t="s">
        <v>35</v>
      </c>
      <c r="C17" s="30" t="s">
        <v>36</v>
      </c>
      <c r="D17" s="31" t="s">
        <v>37</v>
      </c>
      <c r="E17" s="15" t="s">
        <v>38</v>
      </c>
      <c r="F17" s="14" t="s">
        <v>57</v>
      </c>
      <c r="G17" s="32" t="s">
        <v>71</v>
      </c>
      <c r="H17" s="17" t="s">
        <v>72</v>
      </c>
      <c r="I17" s="33" t="s">
        <v>73</v>
      </c>
      <c r="J17" s="34" t="s">
        <v>74</v>
      </c>
      <c r="K17" s="35" t="s">
        <v>44</v>
      </c>
      <c r="L17" s="35" t="s">
        <v>45</v>
      </c>
      <c r="M17" s="35" t="s">
        <v>46</v>
      </c>
      <c r="N17" s="35"/>
      <c r="O17" s="15" t="s">
        <v>75</v>
      </c>
      <c r="P17" s="36">
        <v>10387</v>
      </c>
      <c r="Q17" s="37">
        <v>10387</v>
      </c>
      <c r="R17" s="37">
        <v>10619.7</v>
      </c>
      <c r="S17" s="24">
        <f t="shared" si="0"/>
        <v>1.0224030037546934</v>
      </c>
      <c r="T17" s="38">
        <f t="shared" si="1"/>
        <v>1.0224030037546934</v>
      </c>
      <c r="U17" s="39">
        <v>9920732</v>
      </c>
      <c r="V17" s="39">
        <v>9682165.8399999999</v>
      </c>
      <c r="W17" s="39">
        <v>5872523.1300000008</v>
      </c>
      <c r="X17" s="27">
        <f t="shared" si="2"/>
        <v>0.59194453897151955</v>
      </c>
      <c r="Y17" s="38">
        <f t="shared" si="3"/>
        <v>0.60652990529647866</v>
      </c>
    </row>
    <row r="18" spans="1:25" ht="76.5" x14ac:dyDescent="0.2">
      <c r="B18" s="29" t="s">
        <v>35</v>
      </c>
      <c r="C18" s="30" t="s">
        <v>36</v>
      </c>
      <c r="D18" s="31" t="s">
        <v>37</v>
      </c>
      <c r="E18" s="15" t="s">
        <v>38</v>
      </c>
      <c r="F18" s="14" t="s">
        <v>37</v>
      </c>
      <c r="G18" s="32" t="s">
        <v>71</v>
      </c>
      <c r="H18" s="17" t="s">
        <v>76</v>
      </c>
      <c r="I18" s="33" t="s">
        <v>73</v>
      </c>
      <c r="J18" s="34" t="s">
        <v>77</v>
      </c>
      <c r="K18" s="35" t="s">
        <v>44</v>
      </c>
      <c r="L18" s="35" t="s">
        <v>45</v>
      </c>
      <c r="M18" s="35" t="s">
        <v>46</v>
      </c>
      <c r="N18" s="35"/>
      <c r="O18" s="15" t="s">
        <v>78</v>
      </c>
      <c r="P18" s="36">
        <v>22774</v>
      </c>
      <c r="Q18" s="37">
        <v>22774</v>
      </c>
      <c r="R18" s="37">
        <v>23404.1</v>
      </c>
      <c r="S18" s="24">
        <f t="shared" si="0"/>
        <v>1.0276675155879511</v>
      </c>
      <c r="T18" s="38">
        <f t="shared" si="1"/>
        <v>1.0276675155879511</v>
      </c>
      <c r="U18" s="39">
        <v>35615952</v>
      </c>
      <c r="V18" s="39">
        <v>35256078.280000001</v>
      </c>
      <c r="W18" s="39">
        <v>23099508.520000003</v>
      </c>
      <c r="X18" s="27">
        <f t="shared" si="2"/>
        <v>0.64857198033061148</v>
      </c>
      <c r="Y18" s="38">
        <f t="shared" si="3"/>
        <v>0.65519222916815023</v>
      </c>
    </row>
    <row r="19" spans="1:25" ht="63.75" x14ac:dyDescent="0.2">
      <c r="B19" s="29" t="s">
        <v>35</v>
      </c>
      <c r="C19" s="30" t="s">
        <v>36</v>
      </c>
      <c r="D19" s="31" t="s">
        <v>37</v>
      </c>
      <c r="E19" s="15" t="s">
        <v>38</v>
      </c>
      <c r="F19" s="14" t="s">
        <v>37</v>
      </c>
      <c r="G19" s="32" t="s">
        <v>71</v>
      </c>
      <c r="H19" s="17" t="s">
        <v>76</v>
      </c>
      <c r="I19" s="33" t="s">
        <v>79</v>
      </c>
      <c r="J19" s="34" t="s">
        <v>80</v>
      </c>
      <c r="K19" s="35" t="s">
        <v>44</v>
      </c>
      <c r="L19" s="35" t="s">
        <v>45</v>
      </c>
      <c r="M19" s="35" t="s">
        <v>46</v>
      </c>
      <c r="N19" s="35"/>
      <c r="O19" s="15" t="s">
        <v>81</v>
      </c>
      <c r="P19" s="36">
        <v>10288</v>
      </c>
      <c r="Q19" s="37">
        <v>10288</v>
      </c>
      <c r="R19" s="37">
        <v>10570</v>
      </c>
      <c r="S19" s="24">
        <f t="shared" si="0"/>
        <v>1.0274105754276828</v>
      </c>
      <c r="T19" s="38">
        <f t="shared" si="1"/>
        <v>1.0274105754276828</v>
      </c>
      <c r="U19" s="39">
        <v>29909590</v>
      </c>
      <c r="V19" s="39">
        <v>32470290.029999997</v>
      </c>
      <c r="W19" s="39">
        <v>18551768.609999999</v>
      </c>
      <c r="X19" s="27">
        <f t="shared" si="2"/>
        <v>0.62026154855349069</v>
      </c>
      <c r="Y19" s="38">
        <f t="shared" si="3"/>
        <v>0.57134594710609676</v>
      </c>
    </row>
    <row r="20" spans="1:25" ht="63.75" x14ac:dyDescent="0.2">
      <c r="B20" s="29" t="s">
        <v>35</v>
      </c>
      <c r="C20" s="30" t="s">
        <v>36</v>
      </c>
      <c r="D20" s="31" t="s">
        <v>37</v>
      </c>
      <c r="E20" s="15" t="s">
        <v>38</v>
      </c>
      <c r="F20" s="14" t="s">
        <v>37</v>
      </c>
      <c r="G20" s="32" t="s">
        <v>82</v>
      </c>
      <c r="H20" s="17">
        <v>18020401</v>
      </c>
      <c r="I20" s="33" t="s">
        <v>83</v>
      </c>
      <c r="J20" s="34" t="s">
        <v>84</v>
      </c>
      <c r="K20" s="35" t="s">
        <v>44</v>
      </c>
      <c r="L20" s="35" t="s">
        <v>45</v>
      </c>
      <c r="M20" s="35" t="s">
        <v>46</v>
      </c>
      <c r="N20" s="35"/>
      <c r="O20" s="15" t="s">
        <v>85</v>
      </c>
      <c r="P20" s="36">
        <v>40530</v>
      </c>
      <c r="Q20" s="37">
        <v>40530</v>
      </c>
      <c r="R20" s="37">
        <v>37702.1</v>
      </c>
      <c r="S20" s="24">
        <f t="shared" si="0"/>
        <v>0.93022699235134465</v>
      </c>
      <c r="T20" s="38">
        <f t="shared" si="1"/>
        <v>0.93022699235134465</v>
      </c>
      <c r="U20" s="39">
        <v>887324</v>
      </c>
      <c r="V20" s="39">
        <v>865265.29</v>
      </c>
      <c r="W20" s="39">
        <v>560720.9</v>
      </c>
      <c r="X20" s="27">
        <f t="shared" si="2"/>
        <v>0.63192351384612611</v>
      </c>
      <c r="Y20" s="38">
        <f t="shared" si="3"/>
        <v>0.64803350657923653</v>
      </c>
    </row>
    <row r="21" spans="1:25" ht="25.5" x14ac:dyDescent="0.2">
      <c r="B21" s="29" t="s">
        <v>35</v>
      </c>
      <c r="C21" s="30" t="s">
        <v>36</v>
      </c>
      <c r="D21" s="31" t="s">
        <v>37</v>
      </c>
      <c r="E21" s="15" t="s">
        <v>38</v>
      </c>
      <c r="F21" s="14" t="s">
        <v>37</v>
      </c>
      <c r="G21" s="15" t="s">
        <v>86</v>
      </c>
      <c r="H21" s="17">
        <v>18000701</v>
      </c>
      <c r="I21" s="17"/>
      <c r="J21" s="35"/>
      <c r="K21" s="35" t="s">
        <v>87</v>
      </c>
      <c r="L21" s="35" t="s">
        <v>88</v>
      </c>
      <c r="M21" s="35" t="s">
        <v>88</v>
      </c>
      <c r="N21" s="35"/>
      <c r="O21" s="15"/>
      <c r="P21" s="36" t="s">
        <v>88</v>
      </c>
      <c r="Q21" s="36" t="s">
        <v>88</v>
      </c>
      <c r="R21" s="36" t="s">
        <v>88</v>
      </c>
      <c r="S21" s="37" t="s">
        <v>88</v>
      </c>
      <c r="T21" s="40" t="s">
        <v>88</v>
      </c>
      <c r="U21" s="39">
        <v>20872094</v>
      </c>
      <c r="V21" s="39">
        <v>32896363.350000001</v>
      </c>
      <c r="W21" s="39">
        <v>14641725.039999999</v>
      </c>
      <c r="X21" s="27">
        <f t="shared" si="2"/>
        <v>0.70149765711097312</v>
      </c>
      <c r="Y21" s="38">
        <f t="shared" si="3"/>
        <v>0.44508643354342081</v>
      </c>
    </row>
    <row r="22" spans="1:25" ht="25.5" x14ac:dyDescent="0.2">
      <c r="B22" s="29" t="s">
        <v>35</v>
      </c>
      <c r="C22" s="30" t="s">
        <v>36</v>
      </c>
      <c r="D22" s="31" t="s">
        <v>37</v>
      </c>
      <c r="E22" s="15" t="s">
        <v>38</v>
      </c>
      <c r="F22" s="14" t="s">
        <v>57</v>
      </c>
      <c r="G22" s="15" t="s">
        <v>89</v>
      </c>
      <c r="H22" s="17">
        <v>18000701</v>
      </c>
      <c r="I22" s="17"/>
      <c r="J22" s="35"/>
      <c r="K22" s="35" t="s">
        <v>87</v>
      </c>
      <c r="L22" s="35" t="s">
        <v>88</v>
      </c>
      <c r="M22" s="35" t="s">
        <v>88</v>
      </c>
      <c r="N22" s="35"/>
      <c r="O22" s="15"/>
      <c r="P22" s="36" t="s">
        <v>88</v>
      </c>
      <c r="Q22" s="36" t="s">
        <v>88</v>
      </c>
      <c r="R22" s="36" t="s">
        <v>88</v>
      </c>
      <c r="S22" s="37" t="s">
        <v>88</v>
      </c>
      <c r="T22" s="40" t="s">
        <v>88</v>
      </c>
      <c r="U22" s="39">
        <v>8587076</v>
      </c>
      <c r="V22" s="39">
        <v>8640545.3800000008</v>
      </c>
      <c r="W22" s="39">
        <v>5665678.6699999999</v>
      </c>
      <c r="X22" s="27">
        <f t="shared" si="2"/>
        <v>0.65979137368762075</v>
      </c>
      <c r="Y22" s="38">
        <f t="shared" si="3"/>
        <v>0.65570845598637428</v>
      </c>
    </row>
    <row r="23" spans="1:25" ht="25.5" x14ac:dyDescent="0.2">
      <c r="B23" s="29" t="s">
        <v>35</v>
      </c>
      <c r="C23" s="30" t="s">
        <v>36</v>
      </c>
      <c r="D23" s="31" t="s">
        <v>37</v>
      </c>
      <c r="E23" s="15" t="s">
        <v>38</v>
      </c>
      <c r="F23" s="14" t="s">
        <v>37</v>
      </c>
      <c r="G23" s="15" t="s">
        <v>90</v>
      </c>
      <c r="H23" s="17">
        <v>18000501</v>
      </c>
      <c r="I23" s="17"/>
      <c r="J23" s="35"/>
      <c r="K23" s="35" t="s">
        <v>87</v>
      </c>
      <c r="L23" s="35" t="s">
        <v>88</v>
      </c>
      <c r="M23" s="35" t="s">
        <v>88</v>
      </c>
      <c r="N23" s="35"/>
      <c r="O23" s="15"/>
      <c r="P23" s="36" t="s">
        <v>88</v>
      </c>
      <c r="Q23" s="36" t="s">
        <v>88</v>
      </c>
      <c r="R23" s="36" t="s">
        <v>88</v>
      </c>
      <c r="S23" s="37" t="s">
        <v>88</v>
      </c>
      <c r="T23" s="40" t="s">
        <v>88</v>
      </c>
      <c r="U23" s="39">
        <v>3349820</v>
      </c>
      <c r="V23" s="39">
        <v>3251006.76</v>
      </c>
      <c r="W23" s="39">
        <v>2058657.23</v>
      </c>
      <c r="X23" s="27">
        <f t="shared" si="2"/>
        <v>0.61455756727227129</v>
      </c>
      <c r="Y23" s="38">
        <f t="shared" si="3"/>
        <v>0.63323683461058078</v>
      </c>
    </row>
    <row r="24" spans="1:25" ht="25.5" x14ac:dyDescent="0.2">
      <c r="B24" s="29" t="s">
        <v>35</v>
      </c>
      <c r="C24" s="30" t="s">
        <v>36</v>
      </c>
      <c r="D24" s="31" t="s">
        <v>37</v>
      </c>
      <c r="E24" s="15" t="s">
        <v>38</v>
      </c>
      <c r="F24" s="14" t="s">
        <v>37</v>
      </c>
      <c r="G24" s="15" t="s">
        <v>91</v>
      </c>
      <c r="H24" s="17">
        <v>18000501</v>
      </c>
      <c r="I24" s="17"/>
      <c r="J24" s="35"/>
      <c r="K24" s="35" t="s">
        <v>87</v>
      </c>
      <c r="L24" s="35" t="s">
        <v>88</v>
      </c>
      <c r="M24" s="35" t="s">
        <v>88</v>
      </c>
      <c r="N24" s="35"/>
      <c r="O24" s="15"/>
      <c r="P24" s="36" t="s">
        <v>88</v>
      </c>
      <c r="Q24" s="36" t="s">
        <v>88</v>
      </c>
      <c r="R24" s="36" t="s">
        <v>88</v>
      </c>
      <c r="S24" s="37" t="s">
        <v>88</v>
      </c>
      <c r="T24" s="40" t="s">
        <v>88</v>
      </c>
      <c r="U24" s="39">
        <v>2013960</v>
      </c>
      <c r="V24" s="39">
        <v>1958952.41</v>
      </c>
      <c r="W24" s="39">
        <v>1216681.28</v>
      </c>
      <c r="X24" s="27">
        <f t="shared" si="2"/>
        <v>0.60412385548868897</v>
      </c>
      <c r="Y24" s="38">
        <f t="shared" si="3"/>
        <v>0.62108771698032217</v>
      </c>
    </row>
    <row r="25" spans="1:25" ht="25.5" x14ac:dyDescent="0.2">
      <c r="B25" s="29" t="s">
        <v>35</v>
      </c>
      <c r="C25" s="30" t="s">
        <v>36</v>
      </c>
      <c r="D25" s="31" t="s">
        <v>37</v>
      </c>
      <c r="E25" s="15" t="s">
        <v>38</v>
      </c>
      <c r="F25" s="14" t="s">
        <v>57</v>
      </c>
      <c r="G25" s="15" t="s">
        <v>92</v>
      </c>
      <c r="H25" s="17">
        <v>18000501</v>
      </c>
      <c r="I25" s="17"/>
      <c r="J25" s="35"/>
      <c r="K25" s="35" t="s">
        <v>87</v>
      </c>
      <c r="L25" s="35" t="s">
        <v>88</v>
      </c>
      <c r="M25" s="35" t="s">
        <v>88</v>
      </c>
      <c r="N25" s="35"/>
      <c r="O25" s="15"/>
      <c r="P25" s="36" t="s">
        <v>88</v>
      </c>
      <c r="Q25" s="36" t="s">
        <v>88</v>
      </c>
      <c r="R25" s="36" t="s">
        <v>88</v>
      </c>
      <c r="S25" s="37" t="s">
        <v>88</v>
      </c>
      <c r="T25" s="40" t="s">
        <v>88</v>
      </c>
      <c r="U25" s="39">
        <v>930435</v>
      </c>
      <c r="V25" s="39">
        <v>872759.07</v>
      </c>
      <c r="W25" s="39">
        <v>520117.78</v>
      </c>
      <c r="X25" s="27">
        <f t="shared" si="2"/>
        <v>0.5590049600455701</v>
      </c>
      <c r="Y25" s="38">
        <f t="shared" si="3"/>
        <v>0.59594657664228001</v>
      </c>
    </row>
    <row r="26" spans="1:25" ht="25.5" x14ac:dyDescent="0.2">
      <c r="B26" s="29" t="s">
        <v>35</v>
      </c>
      <c r="C26" s="30" t="s">
        <v>36</v>
      </c>
      <c r="D26" s="31" t="s">
        <v>37</v>
      </c>
      <c r="E26" s="15" t="s">
        <v>38</v>
      </c>
      <c r="F26" s="14" t="s">
        <v>37</v>
      </c>
      <c r="G26" s="15" t="s">
        <v>93</v>
      </c>
      <c r="H26" s="17">
        <v>18000601</v>
      </c>
      <c r="I26" s="17"/>
      <c r="J26" s="35"/>
      <c r="K26" s="35" t="s">
        <v>87</v>
      </c>
      <c r="L26" s="35" t="s">
        <v>88</v>
      </c>
      <c r="M26" s="35" t="s">
        <v>88</v>
      </c>
      <c r="N26" s="35"/>
      <c r="O26" s="15"/>
      <c r="P26" s="36" t="s">
        <v>88</v>
      </c>
      <c r="Q26" s="36" t="s">
        <v>88</v>
      </c>
      <c r="R26" s="36" t="s">
        <v>88</v>
      </c>
      <c r="S26" s="37" t="s">
        <v>88</v>
      </c>
      <c r="T26" s="40" t="s">
        <v>88</v>
      </c>
      <c r="U26" s="39">
        <v>5252470</v>
      </c>
      <c r="V26" s="39">
        <v>5472175.8300000001</v>
      </c>
      <c r="W26" s="39">
        <v>3300644.25</v>
      </c>
      <c r="X26" s="27">
        <f t="shared" si="2"/>
        <v>0.62839849632649025</v>
      </c>
      <c r="Y26" s="38">
        <f t="shared" si="3"/>
        <v>0.60316852976560875</v>
      </c>
    </row>
    <row r="27" spans="1:25" ht="25.5" x14ac:dyDescent="0.2">
      <c r="B27" s="29" t="s">
        <v>35</v>
      </c>
      <c r="C27" s="30" t="s">
        <v>36</v>
      </c>
      <c r="D27" s="31" t="s">
        <v>37</v>
      </c>
      <c r="E27" s="15" t="s">
        <v>38</v>
      </c>
      <c r="F27" s="14" t="s">
        <v>37</v>
      </c>
      <c r="G27" s="15" t="s">
        <v>94</v>
      </c>
      <c r="H27" s="17">
        <v>18000601</v>
      </c>
      <c r="I27" s="17"/>
      <c r="J27" s="35"/>
      <c r="K27" s="35" t="s">
        <v>87</v>
      </c>
      <c r="L27" s="35" t="s">
        <v>88</v>
      </c>
      <c r="M27" s="35" t="s">
        <v>88</v>
      </c>
      <c r="N27" s="35"/>
      <c r="O27" s="15"/>
      <c r="P27" s="36" t="s">
        <v>88</v>
      </c>
      <c r="Q27" s="36" t="s">
        <v>88</v>
      </c>
      <c r="R27" s="36" t="s">
        <v>88</v>
      </c>
      <c r="S27" s="37" t="s">
        <v>88</v>
      </c>
      <c r="T27" s="40" t="s">
        <v>88</v>
      </c>
      <c r="U27" s="39">
        <v>4545265</v>
      </c>
      <c r="V27" s="39">
        <v>3329725.56</v>
      </c>
      <c r="W27" s="39">
        <v>1767385.4</v>
      </c>
      <c r="X27" s="27">
        <f t="shared" si="2"/>
        <v>0.38884100266981131</v>
      </c>
      <c r="Y27" s="38">
        <f t="shared" si="3"/>
        <v>0.53079011112255148</v>
      </c>
    </row>
    <row r="28" spans="1:25" ht="25.5" x14ac:dyDescent="0.2">
      <c r="B28" s="29" t="s">
        <v>35</v>
      </c>
      <c r="C28" s="30" t="s">
        <v>36</v>
      </c>
      <c r="D28" s="31" t="s">
        <v>37</v>
      </c>
      <c r="E28" s="15" t="s">
        <v>38</v>
      </c>
      <c r="F28" s="14" t="s">
        <v>37</v>
      </c>
      <c r="G28" s="15" t="s">
        <v>95</v>
      </c>
      <c r="H28" s="17">
        <v>18000801</v>
      </c>
      <c r="I28" s="17"/>
      <c r="J28" s="35"/>
      <c r="K28" s="35" t="s">
        <v>87</v>
      </c>
      <c r="L28" s="35" t="s">
        <v>88</v>
      </c>
      <c r="M28" s="35" t="s">
        <v>88</v>
      </c>
      <c r="N28" s="35"/>
      <c r="O28" s="15"/>
      <c r="P28" s="36" t="s">
        <v>88</v>
      </c>
      <c r="Q28" s="36" t="s">
        <v>88</v>
      </c>
      <c r="R28" s="36" t="s">
        <v>88</v>
      </c>
      <c r="S28" s="37" t="s">
        <v>88</v>
      </c>
      <c r="T28" s="40" t="s">
        <v>88</v>
      </c>
      <c r="U28" s="39">
        <v>15409597</v>
      </c>
      <c r="V28" s="39">
        <v>20795601.579999998</v>
      </c>
      <c r="W28" s="39">
        <v>10045708.59</v>
      </c>
      <c r="X28" s="27">
        <f t="shared" si="2"/>
        <v>0.65191247960605325</v>
      </c>
      <c r="Y28" s="38">
        <f t="shared" si="3"/>
        <v>0.4830689100940162</v>
      </c>
    </row>
    <row r="29" spans="1:25" ht="25.5" x14ac:dyDescent="0.2">
      <c r="B29" s="29" t="s">
        <v>35</v>
      </c>
      <c r="C29" s="30" t="s">
        <v>36</v>
      </c>
      <c r="D29" s="31" t="s">
        <v>37</v>
      </c>
      <c r="E29" s="15" t="s">
        <v>38</v>
      </c>
      <c r="F29" s="14" t="s">
        <v>37</v>
      </c>
      <c r="G29" s="15" t="s">
        <v>96</v>
      </c>
      <c r="H29" s="17">
        <v>18000801</v>
      </c>
      <c r="I29" s="17"/>
      <c r="J29" s="35"/>
      <c r="K29" s="35" t="s">
        <v>87</v>
      </c>
      <c r="L29" s="35" t="s">
        <v>88</v>
      </c>
      <c r="M29" s="35" t="s">
        <v>88</v>
      </c>
      <c r="N29" s="35"/>
      <c r="O29" s="15"/>
      <c r="P29" s="36" t="s">
        <v>88</v>
      </c>
      <c r="Q29" s="36" t="s">
        <v>88</v>
      </c>
      <c r="R29" s="36" t="s">
        <v>88</v>
      </c>
      <c r="S29" s="37" t="s">
        <v>88</v>
      </c>
      <c r="T29" s="40" t="s">
        <v>88</v>
      </c>
      <c r="U29" s="39">
        <v>3582421</v>
      </c>
      <c r="V29" s="39">
        <v>4343952.96</v>
      </c>
      <c r="W29" s="39">
        <v>2536585.14</v>
      </c>
      <c r="X29" s="27">
        <f t="shared" si="2"/>
        <v>0.70806450163171786</v>
      </c>
      <c r="Y29" s="38">
        <f t="shared" si="3"/>
        <v>0.58393476249798071</v>
      </c>
    </row>
    <row r="30" spans="1:25" ht="25.5" x14ac:dyDescent="0.2">
      <c r="B30" s="29" t="s">
        <v>35</v>
      </c>
      <c r="C30" s="30" t="s">
        <v>36</v>
      </c>
      <c r="D30" s="31" t="s">
        <v>37</v>
      </c>
      <c r="E30" s="15" t="s">
        <v>38</v>
      </c>
      <c r="F30" s="14" t="s">
        <v>37</v>
      </c>
      <c r="G30" s="15" t="s">
        <v>97</v>
      </c>
      <c r="H30" s="17">
        <v>18000101</v>
      </c>
      <c r="I30" s="17"/>
      <c r="J30" s="35"/>
      <c r="K30" s="35" t="s">
        <v>87</v>
      </c>
      <c r="L30" s="35" t="s">
        <v>88</v>
      </c>
      <c r="M30" s="35" t="s">
        <v>88</v>
      </c>
      <c r="N30" s="35"/>
      <c r="O30" s="15"/>
      <c r="P30" s="36" t="s">
        <v>88</v>
      </c>
      <c r="Q30" s="36" t="s">
        <v>88</v>
      </c>
      <c r="R30" s="36" t="s">
        <v>88</v>
      </c>
      <c r="S30" s="37" t="s">
        <v>88</v>
      </c>
      <c r="T30" s="40" t="s">
        <v>88</v>
      </c>
      <c r="U30" s="39">
        <v>5881541.2000000002</v>
      </c>
      <c r="V30" s="39">
        <v>60516118.149999999</v>
      </c>
      <c r="W30" s="39">
        <v>3609941.68</v>
      </c>
      <c r="X30" s="27">
        <f t="shared" si="2"/>
        <v>0.61377478406510189</v>
      </c>
      <c r="Y30" s="38">
        <f t="shared" si="3"/>
        <v>5.9652565140614532E-2</v>
      </c>
    </row>
    <row r="31" spans="1:25" ht="25.5" x14ac:dyDescent="0.2">
      <c r="B31" s="41" t="s">
        <v>35</v>
      </c>
      <c r="C31" s="42" t="s">
        <v>36</v>
      </c>
      <c r="D31" s="43" t="s">
        <v>37</v>
      </c>
      <c r="E31" s="44" t="s">
        <v>38</v>
      </c>
      <c r="F31" s="44" t="s">
        <v>57</v>
      </c>
      <c r="G31" s="45" t="s">
        <v>98</v>
      </c>
      <c r="H31" s="46">
        <v>18000101</v>
      </c>
      <c r="I31" s="46"/>
      <c r="J31" s="47"/>
      <c r="K31" s="47" t="s">
        <v>87</v>
      </c>
      <c r="L31" s="47" t="s">
        <v>88</v>
      </c>
      <c r="M31" s="47" t="s">
        <v>88</v>
      </c>
      <c r="N31" s="47"/>
      <c r="O31" s="44"/>
      <c r="P31" s="7" t="s">
        <v>88</v>
      </c>
      <c r="Q31" s="48" t="s">
        <v>88</v>
      </c>
      <c r="R31" s="48" t="s">
        <v>88</v>
      </c>
      <c r="S31" s="48" t="s">
        <v>88</v>
      </c>
      <c r="T31" s="49" t="s">
        <v>88</v>
      </c>
      <c r="U31" s="39">
        <v>1992701</v>
      </c>
      <c r="V31" s="39">
        <v>1960446.6</v>
      </c>
      <c r="W31" s="39">
        <v>1191985.3400000001</v>
      </c>
      <c r="X31" s="27">
        <f t="shared" si="2"/>
        <v>0.59817571226189981</v>
      </c>
      <c r="Y31" s="38">
        <f t="shared" si="3"/>
        <v>0.60801724464211371</v>
      </c>
    </row>
    <row r="32" spans="1:25" s="59" customFormat="1" x14ac:dyDescent="0.2">
      <c r="A32" s="50"/>
      <c r="B32" s="51"/>
      <c r="C32" s="66" t="s">
        <v>99</v>
      </c>
      <c r="D32" s="67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4"/>
      <c r="R32" s="55"/>
      <c r="S32" s="56"/>
      <c r="T32" s="57"/>
      <c r="U32" s="58">
        <f>SUM(U10:U31)</f>
        <v>862283206.95000005</v>
      </c>
      <c r="V32" s="58">
        <f>SUM(V10:V31)</f>
        <v>955840372.22000003</v>
      </c>
      <c r="W32" s="58">
        <f>SUM(W10:W31)</f>
        <v>539823589.6099999</v>
      </c>
      <c r="X32" s="57"/>
      <c r="Y32" s="57"/>
    </row>
    <row r="33" spans="2:2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U33" s="60">
        <f>+U32</f>
        <v>862283206.95000005</v>
      </c>
      <c r="V33" s="60">
        <f>+V32+[1]PyPI!J19</f>
        <v>1066966658.84</v>
      </c>
      <c r="W33" s="60">
        <f>+W32+[1]PyPI!L19</f>
        <v>575076326.74999988</v>
      </c>
    </row>
    <row r="34" spans="2:2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U34" s="61">
        <f>+U33-[1]CProg!E41</f>
        <v>0</v>
      </c>
      <c r="V34" s="61">
        <f>+V33-[1]CProg!G41</f>
        <v>0</v>
      </c>
      <c r="W34" s="61">
        <f>+W33-[1]CProg!I41</f>
        <v>0</v>
      </c>
    </row>
  </sheetData>
  <mergeCells count="30">
    <mergeCell ref="G8:G9"/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S8:T8"/>
    <mergeCell ref="H8:H9"/>
    <mergeCell ref="I8:I9"/>
    <mergeCell ref="J8:J9"/>
    <mergeCell ref="K8:K9"/>
    <mergeCell ref="L8:L9"/>
    <mergeCell ref="M8:M9"/>
    <mergeCell ref="U8:U9"/>
    <mergeCell ref="V8:V9"/>
    <mergeCell ref="W8:W9"/>
    <mergeCell ref="X8:Y8"/>
    <mergeCell ref="C32:D32"/>
    <mergeCell ref="N8:N9"/>
    <mergeCell ref="O8:O9"/>
    <mergeCell ref="P8:P9"/>
    <mergeCell ref="Q8:Q9"/>
    <mergeCell ref="R8:R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51181102362204722" right="0.31496062992125984" top="0.39370078740157483" bottom="0.35433070866141736" header="0.31496062992125984" footer="0.31496062992125984"/>
  <pageSetup scale="3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2017-11-23T20:28:40Z</cp:lastPrinted>
  <dcterms:created xsi:type="dcterms:W3CDTF">2017-11-23T19:04:34Z</dcterms:created>
  <dcterms:modified xsi:type="dcterms:W3CDTF">2017-11-23T20:29:07Z</dcterms:modified>
</cp:coreProperties>
</file>