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8AE2D26F-85E2-4A93-8433-74936CAB1749}" xr6:coauthVersionLast="47" xr6:coauthVersionMax="47" xr10:uidLastSave="{00000000-0000-0000-0000-000000000000}"/>
  <bookViews>
    <workbookView xWindow="-120" yWindow="-120" windowWidth="29040" windowHeight="15720" xr2:uid="{84A00835-3C1A-4347-BD60-68110EE6F7B7}"/>
  </bookViews>
  <sheets>
    <sheet name="IR" sheetId="1" r:id="rId1"/>
  </sheets>
  <definedNames>
    <definedName name="_xlnm._FilterDatabase" localSheetId="0" hidden="1">IR!$A$4:$X$123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9" i="1" l="1"/>
  <c r="I119" i="1"/>
  <c r="H119" i="1"/>
  <c r="H118" i="1" s="1"/>
  <c r="H117" i="1" s="1"/>
  <c r="G119" i="1"/>
  <c r="G118" i="1" s="1"/>
  <c r="G117" i="1" s="1"/>
  <c r="F119" i="1"/>
  <c r="J118" i="1"/>
  <c r="J117" i="1" s="1"/>
  <c r="I118" i="1"/>
  <c r="I117" i="1" s="1"/>
  <c r="F118" i="1"/>
  <c r="F117" i="1" s="1"/>
  <c r="J114" i="1"/>
  <c r="J113" i="1" s="1"/>
  <c r="J112" i="1" s="1"/>
  <c r="I114" i="1"/>
  <c r="H114" i="1"/>
  <c r="G114" i="1"/>
  <c r="G113" i="1" s="1"/>
  <c r="G112" i="1" s="1"/>
  <c r="F114" i="1"/>
  <c r="F113" i="1" s="1"/>
  <c r="F112" i="1" s="1"/>
  <c r="I113" i="1"/>
  <c r="I112" i="1" s="1"/>
  <c r="H113" i="1"/>
  <c r="H112" i="1" s="1"/>
  <c r="J110" i="1"/>
  <c r="J109" i="1" s="1"/>
  <c r="J108" i="1" s="1"/>
  <c r="I110" i="1"/>
  <c r="I109" i="1" s="1"/>
  <c r="I108" i="1" s="1"/>
  <c r="H110" i="1"/>
  <c r="G110" i="1"/>
  <c r="G109" i="1" s="1"/>
  <c r="G108" i="1" s="1"/>
  <c r="F110" i="1"/>
  <c r="F109" i="1" s="1"/>
  <c r="F108" i="1" s="1"/>
  <c r="H109" i="1"/>
  <c r="H108" i="1" s="1"/>
  <c r="J100" i="1"/>
  <c r="I100" i="1"/>
  <c r="I99" i="1" s="1"/>
  <c r="I98" i="1" s="1"/>
  <c r="H100" i="1"/>
  <c r="H99" i="1" s="1"/>
  <c r="H98" i="1" s="1"/>
  <c r="G100" i="1"/>
  <c r="G99" i="1" s="1"/>
  <c r="G98" i="1" s="1"/>
  <c r="F100" i="1"/>
  <c r="F99" i="1" s="1"/>
  <c r="F98" i="1" s="1"/>
  <c r="J99" i="1"/>
  <c r="J98" i="1" s="1"/>
  <c r="J96" i="1"/>
  <c r="J95" i="1" s="1"/>
  <c r="J94" i="1" s="1"/>
  <c r="I96" i="1"/>
  <c r="H96" i="1"/>
  <c r="H95" i="1" s="1"/>
  <c r="H94" i="1" s="1"/>
  <c r="G96" i="1"/>
  <c r="G95" i="1" s="1"/>
  <c r="G94" i="1" s="1"/>
  <c r="F96" i="1"/>
  <c r="F95" i="1" s="1"/>
  <c r="F94" i="1" s="1"/>
  <c r="I95" i="1"/>
  <c r="I94" i="1" s="1"/>
  <c r="J85" i="1"/>
  <c r="J84" i="1" s="1"/>
  <c r="J83" i="1" s="1"/>
  <c r="I85" i="1"/>
  <c r="H85" i="1"/>
  <c r="G85" i="1"/>
  <c r="G84" i="1" s="1"/>
  <c r="G83" i="1" s="1"/>
  <c r="F85" i="1"/>
  <c r="F84" i="1" s="1"/>
  <c r="F83" i="1" s="1"/>
  <c r="I84" i="1"/>
  <c r="I83" i="1" s="1"/>
  <c r="H84" i="1"/>
  <c r="H83" i="1" s="1"/>
  <c r="J80" i="1"/>
  <c r="J79" i="1" s="1"/>
  <c r="J78" i="1" s="1"/>
  <c r="I80" i="1"/>
  <c r="I79" i="1" s="1"/>
  <c r="I78" i="1" s="1"/>
  <c r="H80" i="1"/>
  <c r="H79" i="1" s="1"/>
  <c r="H78" i="1" s="1"/>
  <c r="G80" i="1"/>
  <c r="F80" i="1"/>
  <c r="F79" i="1" s="1"/>
  <c r="F78" i="1" s="1"/>
  <c r="G79" i="1"/>
  <c r="G78" i="1" s="1"/>
  <c r="J75" i="1"/>
  <c r="I75" i="1"/>
  <c r="I74" i="1" s="1"/>
  <c r="I73" i="1" s="1"/>
  <c r="H75" i="1"/>
  <c r="H74" i="1" s="1"/>
  <c r="H73" i="1" s="1"/>
  <c r="G75" i="1"/>
  <c r="F75" i="1"/>
  <c r="F74" i="1" s="1"/>
  <c r="F73" i="1" s="1"/>
  <c r="J74" i="1"/>
  <c r="J73" i="1" s="1"/>
  <c r="G74" i="1"/>
  <c r="G73" i="1" s="1"/>
  <c r="J70" i="1"/>
  <c r="I70" i="1"/>
  <c r="I69" i="1" s="1"/>
  <c r="I68" i="1" s="1"/>
  <c r="H70" i="1"/>
  <c r="H69" i="1" s="1"/>
  <c r="H68" i="1" s="1"/>
  <c r="G70" i="1"/>
  <c r="G69" i="1" s="1"/>
  <c r="G68" i="1" s="1"/>
  <c r="F70" i="1"/>
  <c r="F69" i="1" s="1"/>
  <c r="F68" i="1" s="1"/>
  <c r="J69" i="1"/>
  <c r="J68" i="1" s="1"/>
  <c r="J66" i="1"/>
  <c r="J65" i="1" s="1"/>
  <c r="J64" i="1" s="1"/>
  <c r="I66" i="1"/>
  <c r="H66" i="1"/>
  <c r="G66" i="1"/>
  <c r="G65" i="1" s="1"/>
  <c r="G64" i="1" s="1"/>
  <c r="F66" i="1"/>
  <c r="F65" i="1" s="1"/>
  <c r="F64" i="1" s="1"/>
  <c r="I65" i="1"/>
  <c r="H65" i="1"/>
  <c r="H64" i="1" s="1"/>
  <c r="I64" i="1"/>
  <c r="J62" i="1"/>
  <c r="J61" i="1" s="1"/>
  <c r="J60" i="1" s="1"/>
  <c r="I62" i="1"/>
  <c r="I61" i="1" s="1"/>
  <c r="I60" i="1" s="1"/>
  <c r="H62" i="1"/>
  <c r="H61" i="1" s="1"/>
  <c r="H60" i="1" s="1"/>
  <c r="G62" i="1"/>
  <c r="G61" i="1" s="1"/>
  <c r="G60" i="1" s="1"/>
  <c r="F62" i="1"/>
  <c r="F61" i="1" s="1"/>
  <c r="F60" i="1" s="1"/>
  <c r="J56" i="1"/>
  <c r="I56" i="1"/>
  <c r="I55" i="1" s="1"/>
  <c r="I54" i="1" s="1"/>
  <c r="H56" i="1"/>
  <c r="H55" i="1" s="1"/>
  <c r="H54" i="1" s="1"/>
  <c r="G56" i="1"/>
  <c r="G55" i="1" s="1"/>
  <c r="G54" i="1" s="1"/>
  <c r="F56" i="1"/>
  <c r="J55" i="1"/>
  <c r="J54" i="1" s="1"/>
  <c r="F55" i="1"/>
  <c r="F54" i="1" s="1"/>
  <c r="J43" i="1"/>
  <c r="I43" i="1"/>
  <c r="H43" i="1"/>
  <c r="H42" i="1" s="1"/>
  <c r="H41" i="1" s="1"/>
  <c r="G43" i="1"/>
  <c r="G42" i="1" s="1"/>
  <c r="G41" i="1" s="1"/>
  <c r="F43" i="1"/>
  <c r="F42" i="1" s="1"/>
  <c r="F41" i="1" s="1"/>
  <c r="J42" i="1"/>
  <c r="J41" i="1" s="1"/>
  <c r="I42" i="1"/>
  <c r="I41" i="1" s="1"/>
  <c r="J39" i="1"/>
  <c r="J38" i="1" s="1"/>
  <c r="J37" i="1" s="1"/>
  <c r="I39" i="1"/>
  <c r="H39" i="1"/>
  <c r="G39" i="1"/>
  <c r="G38" i="1" s="1"/>
  <c r="G37" i="1" s="1"/>
  <c r="F39" i="1"/>
  <c r="F38" i="1" s="1"/>
  <c r="F37" i="1" s="1"/>
  <c r="I38" i="1"/>
  <c r="H38" i="1"/>
  <c r="H37" i="1" s="1"/>
  <c r="I37" i="1"/>
  <c r="J27" i="1"/>
  <c r="J26" i="1" s="1"/>
  <c r="J25" i="1" s="1"/>
  <c r="I27" i="1"/>
  <c r="I26" i="1" s="1"/>
  <c r="I25" i="1" s="1"/>
  <c r="H27" i="1"/>
  <c r="H26" i="1" s="1"/>
  <c r="H25" i="1" s="1"/>
  <c r="G27" i="1"/>
  <c r="G26" i="1" s="1"/>
  <c r="G25" i="1" s="1"/>
  <c r="F27" i="1"/>
  <c r="F26" i="1" s="1"/>
  <c r="F25" i="1" s="1"/>
  <c r="J23" i="1"/>
  <c r="J22" i="1" s="1"/>
  <c r="J21" i="1" s="1"/>
  <c r="I23" i="1"/>
  <c r="I22" i="1" s="1"/>
  <c r="I21" i="1" s="1"/>
  <c r="H23" i="1"/>
  <c r="H22" i="1" s="1"/>
  <c r="H21" i="1" s="1"/>
  <c r="G23" i="1"/>
  <c r="G22" i="1" s="1"/>
  <c r="G21" i="1" s="1"/>
  <c r="F23" i="1"/>
  <c r="F22" i="1" s="1"/>
  <c r="F21" i="1" s="1"/>
  <c r="J19" i="1"/>
  <c r="I19" i="1"/>
  <c r="H19" i="1"/>
  <c r="H18" i="1" s="1"/>
  <c r="H17" i="1" s="1"/>
  <c r="G19" i="1"/>
  <c r="G18" i="1" s="1"/>
  <c r="G17" i="1" s="1"/>
  <c r="F19" i="1"/>
  <c r="J18" i="1"/>
  <c r="J17" i="1" s="1"/>
  <c r="I18" i="1"/>
  <c r="I17" i="1" s="1"/>
  <c r="F18" i="1"/>
  <c r="F17" i="1" s="1"/>
  <c r="J15" i="1"/>
  <c r="J14" i="1" s="1"/>
  <c r="J13" i="1" s="1"/>
  <c r="I15" i="1"/>
  <c r="H15" i="1"/>
  <c r="G15" i="1"/>
  <c r="G14" i="1" s="1"/>
  <c r="G13" i="1" s="1"/>
  <c r="F15" i="1"/>
  <c r="F14" i="1" s="1"/>
  <c r="F13" i="1" s="1"/>
  <c r="I14" i="1"/>
  <c r="I13" i="1" s="1"/>
  <c r="H14" i="1"/>
  <c r="H13" i="1" s="1"/>
  <c r="J10" i="1"/>
  <c r="J9" i="1" s="1"/>
  <c r="J8" i="1" s="1"/>
  <c r="I10" i="1"/>
  <c r="I9" i="1" s="1"/>
  <c r="I8" i="1" s="1"/>
  <c r="H10" i="1"/>
  <c r="G10" i="1"/>
  <c r="G9" i="1" s="1"/>
  <c r="G8" i="1" s="1"/>
  <c r="F10" i="1"/>
  <c r="F9" i="1" s="1"/>
  <c r="F8" i="1" s="1"/>
  <c r="H9" i="1"/>
  <c r="H8" i="1" s="1"/>
  <c r="J6" i="1"/>
  <c r="I6" i="1"/>
  <c r="I5" i="1" s="1"/>
  <c r="I4" i="1" s="1"/>
  <c r="I122" i="1" s="1"/>
  <c r="H6" i="1"/>
  <c r="H5" i="1" s="1"/>
  <c r="H4" i="1" s="1"/>
  <c r="G6" i="1"/>
  <c r="F6" i="1"/>
  <c r="J5" i="1"/>
  <c r="G5" i="1"/>
  <c r="G4" i="1" s="1"/>
  <c r="G122" i="1" s="1"/>
  <c r="F5" i="1"/>
  <c r="F4" i="1" s="1"/>
  <c r="J4" i="1"/>
  <c r="J122" i="1" l="1"/>
  <c r="H122" i="1"/>
  <c r="F122" i="1"/>
</calcChain>
</file>

<file path=xl/sharedStrings.xml><?xml version="1.0" encoding="utf-8"?>
<sst xmlns="http://schemas.openxmlformats.org/spreadsheetml/2006/main" count="501" uniqueCount="184">
  <si>
    <t>SISTEMA AVANZADO DE BACHILLERATO Y EDUCACION SUPERIOR EN EL ESTADO DE GUANAJUATO     
Indicadores de Resultados
Del 01 de enero al 30 de Junio de 2026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</si>
  <si>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</si>
  <si>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</si>
  <si>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</si>
  <si>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</si>
  <si>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</si>
  <si>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</si>
  <si>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</si>
  <si>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</si>
  <si>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</si>
  <si>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</si>
  <si>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Aprobado</t>
  </si>
  <si>
    <t>Modificado</t>
  </si>
  <si>
    <t>Devengado</t>
  </si>
  <si>
    <t>Ejercido</t>
  </si>
  <si>
    <t>Pagado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</si>
  <si>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</si>
  <si>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</si>
  <si>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</si>
  <si>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</si>
  <si>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</si>
  <si>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</si>
  <si>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</si>
  <si>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</si>
  <si>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</si>
  <si>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</si>
  <si>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</si>
  <si>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</si>
  <si>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</si>
  <si>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P</t>
  </si>
  <si>
    <t>P005</t>
  </si>
  <si>
    <t>Gestión de centros escolares de Educación Media Superior y Superior</t>
  </si>
  <si>
    <t>Desarrollo Social</t>
  </si>
  <si>
    <t>SABES</t>
  </si>
  <si>
    <t>SI</t>
  </si>
  <si>
    <t>FIN</t>
  </si>
  <si>
    <t>P005.F1: CONTRIBUIR A QUE LA POBLACIÓN TENGA ACCESO EQUITATIVO A PROCESOS FORMATIVOS DE CALIDAD, CON PERTINENCIA E INTEGRALIDAD, COMO BASE DEL DESARROLLO DE LA PERSONA EN LIBERTAD, MEDIANTE LA GESTIÓN ADECUADA DE CENTROS ESCOLARES DE EDUCACIÓN MEDIA SUPERIOR Y SUPERIOR.</t>
  </si>
  <si>
    <t xml:space="preserve">ID: 15006 - Porcentaje de personal administrativo de mandos medios del nivel medio superior que cuentan con la capacitación y/o formación de la norma ISO 21001 </t>
  </si>
  <si>
    <t>Componente</t>
  </si>
  <si>
    <t>A/B*100</t>
  </si>
  <si>
    <t xml:space="preserve">Personal administrativo de mandos medios del nivel media superior que cuentan con la capacitación y/o formación de la Norma ISO 21001 / Personal administrativo de mandos medios del nivel media superior programados con la capacitación y/o formación bajo la Norma ISO 21001 * 100 </t>
  </si>
  <si>
    <t>Personal de mandos medios del nivel media superior / Personal de mandos medios del nivel media superior</t>
  </si>
  <si>
    <t>PROPÓSITO</t>
  </si>
  <si>
    <t>P005.P1: LAS INSTITUCIONES DE EDUCACIÓN MEDIA SUPERIOR Y SUPERIOR MEJORAN LA CALIDAD DE LOS SERVICIOS EDUCATIVOS PRESTADOS EN BENEFICIO DE  LOS ALUMNOS</t>
  </si>
  <si>
    <t>COMPONENTE</t>
  </si>
  <si>
    <t>P005.C26: B. PROGRAMAS, PROCESOS Y/O PLANTELES DE INSTITUCIONES DE EDUCACIÓN MEDIA SUPERIOR, CERTIFICADOS. SABES</t>
  </si>
  <si>
    <t>ACTIVIDADES</t>
  </si>
  <si>
    <t>P005.C26.PA3257: GESTIÓN DE LA CERTIFICACIÓN DE ESTÁNDARES NACIONALES Y/O INTERNACIONALES EN EL NIVEL MEDIO SUPERIOR DEL SABES</t>
  </si>
  <si>
    <t>ID: 850 -  Porcentaje de procesos educativos certificados y/o programas educativos acreditados en el nivel superior</t>
  </si>
  <si>
    <t>Procesos y/o programas educativos certificados y/o acreditados del nivel superior / Procesos y/o programas educativos programados a ser certificados y/o acreditados del nivel superior * 100</t>
  </si>
  <si>
    <t>Procesos y/o programas educativos del nivel superior / Procesos y/o programas educativos del nivel superior</t>
  </si>
  <si>
    <t>P005.C67: B. PROGRAMAS, PROCESOS Y/O PLANTELES DE INSTITUCIONES DE EDUCACIÓN SUPERIOR, CERTIFICADOS. SABES</t>
  </si>
  <si>
    <t>P005.C67.PA1084: GESTIÓN DEL PROCESO DE ACREDITACIÓN Y EVALUACIÓN DE PROGRAMAS DE EDUCACIÓN SUPERIOR DEL SABES.</t>
  </si>
  <si>
    <t>P005.C67.PA2772: GESTIÓN DEL PROCESO DE ACREDITACIÓN Y EVALUACIÓN DE PROGRAMAS DE EDUCACIÓN SUPERIOR DEL SABES.</t>
  </si>
  <si>
    <t xml:space="preserve">ID: 15007 - Porcentaje de planteles del nivel superior que cuentan con la certificación de la norma ISO 21001 </t>
  </si>
  <si>
    <t>Planteles del nivel superior / Planteles del nivel superior * 100</t>
  </si>
  <si>
    <t>Planteles del nivel superior que cuentan con la certificación de la Norma ISO 21001 / Total de planteles del nivel superior</t>
  </si>
  <si>
    <t>P005.C67.PA3255: GESTIÓN DE LA CERTIFICACIÓN DE ESTÁNDARES NACIONALES Y/O INTERNACIONALES EN EL SABES</t>
  </si>
  <si>
    <t xml:space="preserve">ID 710.-  Porcentaje de docentes, directivos y personal administrativo fortalecidos con alguna acción formativa y/o de desarrollo profesional del nivel medio superior </t>
  </si>
  <si>
    <t>Docentes y directivos fortalecidos con alguna acción formativa o laboral del nivel media superior / Docentes y directivos programados a ser fortalecidos con alguna acción formativa o laboral del nivel media superior * 100</t>
  </si>
  <si>
    <t>Docente y directivo del nivel medio superior / Docente y directivo del nivel medio superior</t>
  </si>
  <si>
    <t>P005.C27: C.LOS CUERPOS ACADÉMICOS Y DIRECTIVOS DE LAS INSTITUCIONES PÚBLICAS DE EDUCACIÓN MEDIA SUPERIOR SON  CAPACITADOS, ACTUALIZADOS Y PROFESIONALIZADOS. SABES</t>
  </si>
  <si>
    <t>P005.C27.PA0497: PROFESIONALIZACIÓN DEL PERSONAL DOCENTE, DIRECTIVO Y ADMINISTRATIVO DEL NIVEL MEDIA SUPERIOR DEL SABES.</t>
  </si>
  <si>
    <t>si</t>
  </si>
  <si>
    <t>ID: 12771 -  Porcentaje de docentes, directivos y personal administrativo fortalecidos con alguna acción formativa y/o de desarrollo profesional en el nivel superior</t>
  </si>
  <si>
    <t>Docentes, directivos y personal administrativo fortalecidos con alguna acción formativa y/o de desarrollo profesional del nivel superior / Docentes, directivos y personal administrativo programados a ser fortalecidos con alguna acción formativa y/o de desarrollo profesional del nivel superior * 100</t>
  </si>
  <si>
    <t>Docentes, directivos y personal administrativo del nivel superior / Docentes, directivos y personal administrativo del nivel superior</t>
  </si>
  <si>
    <t>P005.C68: C.LOS CUERPOS ACADÉMICOS Y DIRECTIVOS DE LAS INSTITUCIONES PÚBLICAS DE EDUCACIÓN SUPERIOR SON CAPACITADOS, ACTUALIZADOS Y PROFESIONALIZADOS. SABES</t>
  </si>
  <si>
    <t>P005.C68.PA0498: PROFESIONALIZACIÓN DEL PERSONAL DOCENTE, DIRECTIVO Y ADMINISTRATIVO DEL NIVEL SUPERIOR DEL SABES.</t>
  </si>
  <si>
    <t>ID 2482.-  Porcentaje de estudiantes participando en cursos, actividades y talleres complementarias para el desarrollo integral para Media Superior</t>
  </si>
  <si>
    <t>Estudiantes del nivel media superior participando en cursos, actividades y talleres complementarias para el desarrollo integral / Estudiantes del nivel media superior programados para participar en cursos, actividades y talleres complementarias para el desarrollo integral * 100</t>
  </si>
  <si>
    <t>Estudiantes del nivel media superior participando / Estudiantes del nivel media superior participando</t>
  </si>
  <si>
    <t>P005.C28: D. CURSOS, ACTIVIDADES Y TALLERES PARA EL DESARROLLO COMPLEMENTARIO DE LOS ALUMNOS DE NIVEL MEDIO SUPERIOR IMPARTIDOS. SABES</t>
  </si>
  <si>
    <t>P005.C28.PB0499: FORTALECIMIENTO DE LA FORMACIÓN INTEGRAL DE LOS ESTUDIANTES DE EDUCACIÓN MEDIA SUPERIOR POR MEDIO DE ACTIVIDADES CULTURALES, DEPORTIVAS Y CIENTÍFICAS EN EL SABES, BACHILLERATO.</t>
  </si>
  <si>
    <t>P005.C28.PB2440: FORTALECIMIENTO DE LA FORMACIÓN INTEGRAL DE LOS ESTUDIANTES DE EDUCACIÓN MEDIA SUPERIOR POR MEDIO DE ACTIVIDADES CULTURALES, DEPORTIVAS Y CIENTÍFICAS EN EL SABES REGIÓN 1</t>
  </si>
  <si>
    <t>P005.C28.PB1083: FORTALECIMIENTO DE LA FORMACIÓN INTEGRAL DE LOS ESTUDIANTES DE EDUCACIÓN MEDIA SUPERIOR POR MEDIO DE ACTIVIDADES CULTURALES, DEPORTIVAS Y CIENTÍFICAS EN EL SABES REGIÓN 2</t>
  </si>
  <si>
    <t>P005.C28.PB2445: FORTALECIMIENTO DE LA FORMACIÓN INTEGRAL DE LOS ESTUDIANTES DE EDUCACIÓN MEDIA SUPERIOR POR MEDIO DE ACTIVIDADES CULTURALES, DEPORTIVAS Y CIENTÍFICAS EN EL SABES REGIÓN 3</t>
  </si>
  <si>
    <t>P005.C28.PB2448: FORTALECIMIENTO DE LA FORMACIÓN INTEGRAL DE LOS ESTUDIANTES DE EDUCACIÓN MEDIA SUPERIOR POR MEDIO DE ACTIVIDADES CULTURALES, DEPORTIVAS Y CIENTÍFICAS EN EL SABES REGIÓN 4</t>
  </si>
  <si>
    <t>P005.C28.PB2451: FORTALECIMIENTO DE LA FORMACIÓN INTEGRAL DE LOS ESTUDIANTES DE EDUCACIÓN MEDIA SUPERIOR POR MEDIO DE ACTIVIDADES CULTURALES, DEPORTIVAS Y CIENTÍFICAS EN EL SABES REGIÓN 5</t>
  </si>
  <si>
    <t>P005.C28.PB2454: FORTALECIMIENTO DE LA FORMACIÓN INTEGRAL DE LOS ESTUDIANTES DE EDUCACIÓN MEDIA SUPERIOR POR MEDIO DE ACTIVIDADES CULTURALES, DEPORTIVAS Y CIENTÍFICAS EN EL SABES REGIÓN 6</t>
  </si>
  <si>
    <t>P005.C28.PB2457: FORTALECIMIENTO DE LA FORMACIÓN INTEGRAL DE LOS ESTUDIANTES DE EDUCACIÓN MEDIA SUPERIOR POR MEDIO DE ACTIVIDADES CULTURALES, DEPORTIVAS Y CIENTÍFICAS EN EL SABES REGIÓN 7</t>
  </si>
  <si>
    <t>P005.C28.PB1132: FORTALECIMIENTO DE LA FORMACIÓN INTEGRAL DE LOS ESTUDIANTES DE EDUCACIÓN MEDIA SUPERIOR POR MEDIO DE ACTIVIDADES CULTURALES, DEPORTIVAS Y CIENTÍFICAS EN EL SABES ACADÉMICO.</t>
  </si>
  <si>
    <t>ID 12772.-  Porcentaje de estudiantes participando en cursos, actividades y talleres complementarias para el desarrollo integral para Superior</t>
  </si>
  <si>
    <t>Estudiantes del nivel superior participando en cursos, actividades y talleres complementarias para el desarrollo integral / Estudiantes del nivel superior programados para participar en cursos, actividades y talleres complementarias para el desarrollo integral * 100</t>
  </si>
  <si>
    <t>Estudiantes del nivel superior participando / Estudiantes del nivel superior participando</t>
  </si>
  <si>
    <t>P005.C69: D. CURSOS, ACTIVIDADES Y TALLERES PARA EL DESARROLLO COMPLEMENTARIO DE LOS ALUMNOS DEL NIVEL SUPERIOR IMPARTIDOS. SABES</t>
  </si>
  <si>
    <t>P005.C69.PB1082: FORTALECIMIENTO DE LA FORMACIÓN INTEGRAL DE LOS ESTUDIANTES DE EDUCACIÓN SUPERIOR POR MEDIO DE  ACTIVIDADES CULTURALES, DEPORTIVAS Y CIENTÍFICAS EN EL SABES</t>
  </si>
  <si>
    <t>E017</t>
  </si>
  <si>
    <t>Cobertura de Educación Media Superior y Superior</t>
  </si>
  <si>
    <t xml:space="preserve">E017.F1: CONTRIBUIR A QUE LA POBLACIÓN TENGA ACCESO EQUITATIVO A PROCESOS FORMATIVOS DE CALIDAD, CON PERTINENCIA E INTEGRALIDAD, COMO BASE DEL DESARROLLO DE LA PERSONA EN LIBERTAD, MEDIANTE EL INCREMENTO DE LA COBERTURA, LA  PERMANENCIA, PERTINENCIA Y CALIDAD DE LOS PROCESOS EDUCATIVOS. </t>
  </si>
  <si>
    <t>ID 2495.- Porcentaje de alumnos atendidos en Media Superior</t>
  </si>
  <si>
    <t>Número de alumnos atendidos / Número de alumnos proyectados a atender * 100</t>
  </si>
  <si>
    <t>Alumnos atendidos / Alumnos proyectados</t>
  </si>
  <si>
    <t>E017.P1: COBERTURA DE LA EDUCACIÓN MEDIA SUPERIOR Y SUPERIOR INCREMENTADA.</t>
  </si>
  <si>
    <t>E017.C18: A. SERVICIOS EDUCATIVOS OFERTADOS. SABES</t>
  </si>
  <si>
    <t>E017.C18.PB0492: GESTIÓN DE LOS SERVICIOS ADMINISTRATIVOS Y EDUCATIVOS EN LOS CENTROS DEL SABES A NIVEL BACHILLERATO</t>
  </si>
  <si>
    <t>E017.C18.PB2438: GESTIÓN DE LOS SERVICIOS ADMINISTRATIVOS Y EDUCATIVOS EN LOS CENTROS DEL SABES REGIÓN 1</t>
  </si>
  <si>
    <t>E017.C18.PB2441: GESTIÓN DE LOS SERVICIOS ADMINISTRATIVOS Y EDUCATIVOS EN LOS CENTROS DEL SABES REGIÓN 2</t>
  </si>
  <si>
    <t>E017.C18.PB2443: GESTIÓN DE LOS SERVICIOS ADMINISTRATIVOS Y EDUCATIVOS EN LOS CENTROS DEL SABES REGIÓN 3</t>
  </si>
  <si>
    <t>E017.C18.PB2446: GESTIÓN DE LOS SERVICIOS ADMINISTRATIVOS Y EDUCATIVOS EN LOS CENTROS DEL SABES REGIÓN 4</t>
  </si>
  <si>
    <t>E017.C18.PB2449: GESTIÓN DE LOS SERVICIOS ADMINISTRATIVOS Y EDUCATIVOS EN LOS CENTROS DEL SABES REGIÓN 5</t>
  </si>
  <si>
    <t>E017.C18.PB2452: GESTIÓN DE LOS SERVICIOS ADMINISTRATIVOS Y EDUCATIVOS EN LOS CENTROS DEL SABES REGIÓN 6</t>
  </si>
  <si>
    <t>E017.C18.PB2455: GESTIÓN DE LOS SERVICIOS ADMINISTRATIVOS Y EDUCATIVOS EN LOS CENTROS DEL SABES REGIÓN 7</t>
  </si>
  <si>
    <t>E017.C18.PB2606: GESTIÓN DE LOS SERVICIOS ADMINISTRATIVOS Y EDUCATIVOS EN LOS CENTROS DEL SABES ACADÉMICO NIVEL MEDIA SUPERIOR</t>
  </si>
  <si>
    <t>E017.C18.PB2979: SUPERVISIÓN DE TRÁMITES DE LOS CERTIFICADOS DE TERMINACIÓN EN LA POBLACIÓN ESTUDIANTIL DE MEDIA SUPERIOR DEL SABES</t>
  </si>
  <si>
    <t>ID 2496.- Porcentaje de alumnos atendidos en Superior</t>
  </si>
  <si>
    <t>E017.C18.PB2602: GESTIÓN DE LOS SERVICIOS ADMINISTRATIVOS Y EDUCATIVOS EN LOS CENTROS DEL SABES EN LA UNIVERSIDAD</t>
  </si>
  <si>
    <t>E017.C18.PB2771: GESTIÓN DE LOS SERVICIOS ADMINISTRATIVOS Y EDUCATIVOS EN LOS CENTROS DEL SABES ACADÉMICO NIVEL SUPERIOR</t>
  </si>
  <si>
    <t>E017.C18.PB2980: SUPERVISIÓN DE TRÁMITES DE LOS CERTIFICADOS DE TERMINACIÓN EN LA POBLACIÓN ESTUDIANTIL DE SUPERIOR</t>
  </si>
  <si>
    <t xml:space="preserve">ID: 12932.-  Porcentaje de alumnos atendidos en la modalidad tecnológica en Media Superior </t>
  </si>
  <si>
    <t>Número de alumnos en la modalidad tecmológico del nivel media superior atendidos / Número de alumnos en la modalidad tecnológicos del nivel media superior proyectadosr * 100</t>
  </si>
  <si>
    <t>Número de alumnos atendidos / Número de Alumnos proyectados</t>
  </si>
  <si>
    <t>E017.C18.PB3163: GESTIÓN DE LOS SERVICIOS ADMINISTRATIVOS Y EDUCATIVOS EN LOS CENTROS DEL SABES A NIVEL BACHILLERATO</t>
  </si>
  <si>
    <t xml:space="preserve">ID: 12933.- Porcentaje de alumnos atendidos en la modalidad mixta en Media Superior </t>
  </si>
  <si>
    <t>Número de alumnos en la modalidad mixta del nivel media superior atendidos / Número de alumnos en la modalidad mixta del nivel media superior proyectados a atender * 100</t>
  </si>
  <si>
    <t>Alumnos atendidos en la modalidad mixta del nivel media superior / Alumnos proyectados en la modalidad mixta del nivel media superior</t>
  </si>
  <si>
    <t>E017.C18.PB3164: GESTIÓN DE LOS SERVICIOS ADMINISTRATIVOS Y EDUCATIVOS EN LOS CENTROS DEL SABES A NIVEL BACHILLERATO</t>
  </si>
  <si>
    <t>ID 734.- Porcentaje de necesidades de infraestructura y equipamiento atendidas</t>
  </si>
  <si>
    <t>Necesidades de infraestructura y equipamiento atendidas / Necesidades de infraestructura y equipamiento identificadas * 100</t>
  </si>
  <si>
    <t>Acciones de infraestructura / Acciones de infraestructura</t>
  </si>
  <si>
    <t>E017.C19: B. INFRAESTRUCTURA EDUCATIVA CONSOLIDADA. SABES</t>
  </si>
  <si>
    <t>E017.C19.PB0502: ELABORACIÓN Y PROGRAMACIÓN DE MANTENIMIENTOS A LOS PLANTELES DE EDUCACIÓN MEDIA SUPERIOR</t>
  </si>
  <si>
    <t>E017.C19.PB0503: ELABORACIÓN Y PROGRAMACIÓN DE MANTENIMIENTOS A LOS PLANTELES DE EDUCACIÓN SUPERIOR</t>
  </si>
  <si>
    <t>E038</t>
  </si>
  <si>
    <t>Competencias para el trabajo</t>
  </si>
  <si>
    <t>E038.F1: CONTRIBUIR A QUE LA POBLACIÓN TENGA ACCESO EQUITATIVO A PROCESOS FORMATIVOS DE CALIDAD, CON PERTINENCIA E INTEGRIDAD, COMO BASE DEL DESARROLLO DE LA PERSONA, EN LIBERTAD, MEDIANTE EL FORTALECIMIENTO DE LAS COMPETENCIAS DE LOS EDUCANDOS DE INSTITUCIONES PÚBLICAS DE EMSYS QUE FAVOREZCAN SU DESARROLLO Y A SU EGRESO CUENTEN CON UN ALTO NIVEL DE COMPETITIVIDAD Y PRODUCTIVIDAD EN LOS DIFERENTES ÁMBITOS PARA LA VIDA Y EL TRABAJO.</t>
  </si>
  <si>
    <t>ID 2499.- Porcentaje de alumnos atendidos con acciones de fortalecimiento para Media Superior</t>
  </si>
  <si>
    <t>Alumnos atendidos con acciones de fortalecimiento para la vinculación con el entorno / Alumnos programados del nivel media superior a ser atendidos con acciones de fortalecimiento para la vinculación con el entorno * 100</t>
  </si>
  <si>
    <t>Alumnos atendidos del nivel media superior / Alumnos proyectados del nivel media superior</t>
  </si>
  <si>
    <t>E038.P1: LOS ESTUDIANTES DE EDUCACIÓN MEDIA SUPERIOR Y SUPERIOR DE LAS INSTITUCIONES PÚBLICAS DEL ESTADO DE GUANAJUATO CUENTAN CON COMPETENCIAS GENÉRICAS Y PROFESIONALES PARA CUBRIR LA DEMANDA DE LAS NECESIDADES SOCIALES Y DE VINCULACIÓN CON EL SECTOR EMPRESARIAL.</t>
  </si>
  <si>
    <t>E038.C31: A. VINCULACIÓN CON EL ENTORNO OPERANDO PARA EL NIVEL MEDIO SUPERIOR. SABES</t>
  </si>
  <si>
    <t>E038.C31.PB2032: ACTUALIZACIÓN DE PROGRAMAS Y CONTENIDOS EDUCATIVOS CON RELACIÓN A LAS DEMANDAS DEL ENTORNO PARA LOS ALUMNOS DEL NIVEL MEDIO SUPERIOR DEL SABES.</t>
  </si>
  <si>
    <t>E038.C31.PB2910: ACTUALIZACIÓN DE PROGRAMAS Y CONTENIDOS EDUCATIVOS CON RELACIÓN A LAS DEMANDAS DEL ENTORNO PARA LOS ALUMNOS DEL NIVEL MEDIA SUPERIOR DEL SABES.</t>
  </si>
  <si>
    <t>ID 2500.- Porcentaje de alumnos atendidos con acciones de fortalecimiento en Superior</t>
  </si>
  <si>
    <t>Alumnos atendidos con acciones de fortalecimiento para la vinculación con el entorno / Alumnos del nivel superior programados a ser atendidos con acciones de fortalecimiento para la vinculación con el entorno en el nivel superior * 100</t>
  </si>
  <si>
    <t>Alumnos atendidos del nivel superior / Alumnos programados en el nivel superior</t>
  </si>
  <si>
    <t>E038.C87.PB0491 ACTUALIZACIÓN DE PROGRAMAS Y CONTENIDOS EDUCATIVOS CON RELACIÓN A LAS DEMANDAS DEL ENTORNO PARA LOS ALUMNOS DEL NIVEL SUPERIOR DEL SABES ACADÉMICO</t>
  </si>
  <si>
    <t>E038.C87.PB2911 ACTUALIZACIÓN DE PROGRAMAS Y CONTENIDOS EDUCATIVOS CON RELACIÓN A LAS DEMANDAS DEL ENTORNO PARA LOS ALUMNOS DEL NIVEL MEDIO SUPERIOR DEL SABES</t>
  </si>
  <si>
    <t xml:space="preserve">ID 2502.-  Porcentaje de alumnos atendidos con acciones para el fortalecimiento de competencias emprendedoras en Media Superior </t>
  </si>
  <si>
    <t>Alumnos atendidos con acciones para el fortalecimiento de competencias emprendedoras / Alumnos programados para ser atendidos con acciones para el fortalecimiento de competencias emprendedoras * 100</t>
  </si>
  <si>
    <t>Alumnos atendidos / Alumnos programados</t>
  </si>
  <si>
    <t>E038.C32: E. PROGRAMA DE APRENDIZAJE PARA EL LIDERAZGO Y EMPRENDIMIENTO OFERTADO EN EDUCACIÓN MEDIA SUPERIOR. SABES</t>
  </si>
  <si>
    <t>E038.C32.PB0508: REALIZACIÓN DE FOROS DE EMPRENDEDURISMO Y EXPERIENCIAS EXITOSAS PARA EL APOYO DE LOS ALUMNOS EN EL NIVEL DE MEDIA SUPERIOR DEL SABES.</t>
  </si>
  <si>
    <t>E038.C32.PB2439: REALIZACIÓN DE FOROS DE EMPRENDEDURISMO Y EXPERIENCIAS EXITOSAS PARA EL APOYO DE LOS ALUMNOS EN EL NIVEL DE MEDIA SUPERIOR DEL SABES DE LA REGIÓN I.</t>
  </si>
  <si>
    <t>E038.C32.PB2442: REALIZACIÓN DE FOROS DE EMPRENDEDURISMO Y EXPERIENCIAS EXITOSAS PARA EL APOYO DE LOS ALUMNOS EN EL NIVEL DE MEDIA SUPERIOR DEL SABES DE LA REGIÓN II.</t>
  </si>
  <si>
    <t>E038.C32.PB2444: REALIZACIÓN DE FOROS DE EMPRENDEDURISMO Y EXPERIENCIAS EXITOSAS PARA EL APOYO DE LOS ALUMNOS EN EL NIVEL DE MEDIA SUPERIOR DEL SABES DE LA REGIÓN III.</t>
  </si>
  <si>
    <t>E038.C32.PB2447: REALIZACIÓN DE FOROS DE EMPRENDEDURISMO Y EXPERIENCIAS EXITOSAS PARA EL APOYO DE LOS ALUMNOS EN EL NIVEL DE MEDIA SUPERIOR DEL SABES DE LA REGIÓN IV.</t>
  </si>
  <si>
    <t>E038.C32.PB2450: REALIZACIÓN DE FOROS DE EMPRENDEDURISMO Y EXPERIENCIAS EXITOSAS PARA EL APOYO DE LOS ALUMNOS EN EL NIVEL DE MEDIA SUPERIOR DEL SABES DE LA REGIÓN V.</t>
  </si>
  <si>
    <t>E038.C32.PB2453: REALIZACIÓN DE FOROS DE EMPRENDEDURISMO Y EXPERIENCIAS EXITOSAS PARA EL APOYO DE LOS ALUMNOS EN EL NIVEL DE MEDIA SUPERIOR DEL SABES DE LA REGIÓN VI.</t>
  </si>
  <si>
    <t>E038.C32.PB2456: REALIZACIÓN DE FOROS DE EMPRENDEDURISMO Y EXPERIENCIAS EXITOSAS PARA EL APOYO DE LOS ALUMNOS EN EL NIVEL DE MEDIA SUPERIOR DEL SABES DE LA REGIÓN VII.</t>
  </si>
  <si>
    <t>ID: 2506 - Porcentaje de alumnos atendidos con acciones para el fortalecimiento de competencias emprendedoras en Superior</t>
  </si>
  <si>
    <t>E038.C33: F. PROGRAMA DE APRENDIZAJE PARA EL LIDERAZGO Y EMPRENDIMIENTO OFERTADO EN EDUCACIÓN SUPERIOR. SABES</t>
  </si>
  <si>
    <t>E038.C33.PB2574: REALIZACIÓN DE FOROS DE EMPRENDEDURISMO Y EXPERIENCIAS EXITOSAS PARA EL APOYO DE LOS ALUMNOS EN EL NIVEL DE SUPERIOR DEL SABES.</t>
  </si>
  <si>
    <t>Id 2507..-Porcentaje de alumnos con formación y/o certificados en competencias laborales en Media Superior</t>
  </si>
  <si>
    <t>Alumnos con formación  y/o certificados en competencias laborales / Alumnos con formación  y/o certificados en competencias laborales programados * 100</t>
  </si>
  <si>
    <t>E038.C34: G. PROGRAMAS DE CERTIFICACIÓN DE COMPETENCIAS LABORALES OFERTADOS EN  EDUCACIÓN MEDIA SUPERIOR. SABES</t>
  </si>
  <si>
    <t>E038.C34.PB2024: CAPACITACIÓN Y CERTIFICACIÓN DE COMPETENCIAS OCUPACIONALES A LOS ALUMNOS DE MEDIA SUPERIOR DEL SABES DE LA REGIÓN I.</t>
  </si>
  <si>
    <t>E038.C34.PB2025: CAPACITACIÓN Y CERTIFICACIÓN DE COMPETENCIAS OCUPACIONALES A LOS ALUMNOS DE MEDIA SUPERIOR DEL SABES DE LA REGIÓN II.</t>
  </si>
  <si>
    <t>E038.C34.PB2026: CAPACITACIÓN Y CERTIFICACIÓN DE COMPETENCIAS OCUPACIONALES A LOS ALUMNOS DE MEDIA SUPERIOR DEL SABES DE LA REGIÓN III.</t>
  </si>
  <si>
    <t>E038.C34.PB2027: CAPACITACIÓN Y CERTIFICACIÓN DE COMPETENCIAS OCUPACIONALES A LOS ALUMNOS DE MEDIA SUPERIOR DEL SABES DE LA REGIÓN IV.</t>
  </si>
  <si>
    <t>E038.C34.PB2028: CAPACITACIÓN Y CERTIFICACIÓN DE COMPETENCIAS OCUPACIONALES A LOS ALUMNOS DE MEDIA SUPERIOR DEL SABES DE LA REGIÓN V.</t>
  </si>
  <si>
    <t>E038.C34.PB2029: CAPACITACIÓN Y CERTIFICACIÓN DE COMPETENCIAS OCUPACIONALES A LOS ALUMNOS DE MEDIA SUPERIOR DEL SABES DE LA REGIÓN VI.</t>
  </si>
  <si>
    <t>E038.C34.PB2030: CAPACITACIÓN Y CERTIFICACIÓN DE COMPETENCIAS OCUPACIONALES A LOS ALUMNOS DE MEDIA SUPERIOR DEL SABES DE LA REGIÓN VII.</t>
  </si>
  <si>
    <t>ID 2508.- Porcentaje de alumnos con formación y/o certificados en competencias laborales en Superior</t>
  </si>
  <si>
    <t>E038.C35: H. PROGRAMAS DE CERTIFICACIÓN DE COMPETENCIAS LABORALES OFERTADOS EN EDUCACIÓN SUPERIOR. SABES</t>
  </si>
  <si>
    <t>E038.C35.PB2874: IMPLEMENTACIÓN DE PROGRAMAS DE CAPACITACIÓN Y CERTIFICACIÓN DE COMPETENCIAS OCUPACIONALES EN EL NIVEL SUPERIOR</t>
  </si>
  <si>
    <t>E057</t>
  </si>
  <si>
    <t>Trayectoria en Nivel Básico, Media Superior y Superior</t>
  </si>
  <si>
    <t>E057.F1: CONTRIBUIR A QUE LA POBLACIÓN TENGA ACCESO EQUITATIVO A PROCESOS FORMATIVOS DE CALIDAD, CON PERTINENCIA E INTEGRALIDAD, COMO BASE DEL DESARROLLO DE LA PERSONA EN LIBERTAD, MEDIANTE EL INCREMENTO DE LA COBERTURA, LA PERMANENCIA, PERTINENCIA Y CALIDAD DE LOS PROCESOS EDUCATIVOS.</t>
  </si>
  <si>
    <t>ID 2503.- Porcentaje de alumnos en riesgo de deserción y reprobación atendidos con apoyo académico y/o psicosocial</t>
  </si>
  <si>
    <t>Alumnos en riesgo de deserción y reprobación atendidos con apoyo académico y/o psicosocial / Alumnos en riesgo de deserción y reprobación, identificados * 100</t>
  </si>
  <si>
    <t>Alumnos en riesgo atendidos / Alumnos en riesgo identificados</t>
  </si>
  <si>
    <t>E057.P1: LAS TRAYECTORIAS EDUCATIVAS DE LOS NIÑOS Y JÓVENES EN LA EDUCACIÓN BÁSICA, MEDIA SUPERIOR Y SUPERIOR ESTÁN INCREMENTADAS</t>
  </si>
  <si>
    <t>E057.C20: D. APOYO ACADÉMICO Y/O PSICOSOCIAL A ALUMNOS EN RIESGO DE  DESERCIÓN O REPROBACIÓN OTORGADOS SABES</t>
  </si>
  <si>
    <t>E057.C20.PB2033: FORTALECIMIENTO DE LAS ESTRATEGIAS PARA EVITAR LA DESERCIÓN Y REPROBACIÓN DE LA POBLACIÓN ESTUDIANTIL EN MEDIA SUPERIOR DEL SABES ACADÉMICO</t>
  </si>
  <si>
    <t>E057.C20.PB2908: FORTALECIMIENTO DE LAS ESTRATEGIAS PARA EVITAR LA DESERCIÓN Y REPROBACIÓN DE LA POBLACIÓN ESTUDIANTIL DEL SABES NIVEL MEDIA SUPERIOR</t>
  </si>
  <si>
    <t xml:space="preserve">ID 2504.- Porcentaje de alumnos en riesgo de deserción y reprobación atendidos con apoyo académico y/o psicosocial en Superior </t>
  </si>
  <si>
    <t>E057.C20.PB2907: FORTALECIMIENTO DE LAS ESTRATEGIAS PARA EVITAR LA DESERCIÓN Y REPROBACIÓN DE LA POBLACIÓN ESTUDIANTIL EN SUPERIOR</t>
  </si>
  <si>
    <t>M</t>
  </si>
  <si>
    <t>M000</t>
  </si>
  <si>
    <t>Gestión e Inversión</t>
  </si>
  <si>
    <t>NO</t>
  </si>
  <si>
    <t>N/A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</si>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</sst>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FFFFF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/>
  </cellStyleXfs>
  <cellXfs count="71">
    <xf numFmtId="0" fontId="0" fillId="0" borderId="0" xfId="0"/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0" fontId="3" fillId="2" borderId="2" xfId="1" applyFont="1" applyFill="1" applyBorder="1" applyAlignment="1" applyProtection="1">
      <alignment horizontal="centerContinuous" vertical="center" wrapText="1"/>
      <protection locked="0"/>
    </xf>
    <xf numFmtId="0" fontId="3" fillId="2" borderId="3" xfId="1" applyFont="1" applyFill="1" applyBorder="1" applyAlignment="1" applyProtection="1">
      <alignment horizontal="centerContinuous" vertical="center" wrapText="1"/>
      <protection locked="0"/>
    </xf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4" xfId="1" applyFont="1" applyFill="1" applyBorder="1" applyAlignment="1" applyProtection="1">
      <alignment horizontal="centerContinuous" vertical="center" wrapText="1"/>
      <protection locked="0"/>
    </xf>
    <xf numFmtId="0" fontId="5" fillId="5" borderId="4" xfId="0" applyFont="1" applyFill="1" applyBorder="1" applyAlignment="1">
      <alignment horizontal="centerContinuous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7" borderId="0" xfId="2" applyFont="1" applyFill="1" applyAlignment="1">
      <alignment horizontal="centerContinuous" vertical="center" wrapText="1"/>
    </xf>
    <xf numFmtId="0" fontId="5" fillId="3" borderId="5" xfId="0" applyFont="1" applyFill="1" applyBorder="1" applyAlignment="1">
      <alignment horizontal="center" vertical="center" wrapText="1"/>
    </xf>
    <xf numFmtId="4" fontId="5" fillId="4" borderId="5" xfId="2" applyNumberFormat="1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5" fillId="7" borderId="3" xfId="2" applyFont="1" applyFill="1" applyBorder="1" applyAlignment="1">
      <alignment horizontal="center" vertical="center" wrapText="1"/>
    </xf>
    <xf numFmtId="0" fontId="5" fillId="7" borderId="5" xfId="2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justify" vertical="center" wrapText="1"/>
      <protection locked="0"/>
    </xf>
    <xf numFmtId="164" fontId="7" fillId="0" borderId="5" xfId="3" applyFont="1" applyFill="1" applyBorder="1" applyAlignment="1" applyProtection="1">
      <alignment horizontal="justify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justify" vertical="center" wrapText="1"/>
      <protection locked="0"/>
    </xf>
    <xf numFmtId="0" fontId="7" fillId="0" borderId="6" xfId="0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justify" vertical="center" wrapText="1"/>
      <protection locked="0"/>
    </xf>
    <xf numFmtId="164" fontId="4" fillId="0" borderId="0" xfId="0" applyNumberFormat="1" applyFont="1"/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justify" wrapText="1"/>
      <protection locked="0"/>
    </xf>
    <xf numFmtId="0" fontId="7" fillId="0" borderId="7" xfId="0" applyFont="1" applyBorder="1" applyAlignment="1" applyProtection="1">
      <alignment horizontal="justify" vertical="center" wrapText="1"/>
      <protection locked="0"/>
    </xf>
    <xf numFmtId="164" fontId="7" fillId="0" borderId="5" xfId="0" applyNumberFormat="1" applyFont="1" applyBorder="1" applyAlignment="1" applyProtection="1">
      <alignment horizontal="justify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justify" vertical="center" wrapText="1"/>
      <protection locked="0"/>
    </xf>
    <xf numFmtId="0" fontId="8" fillId="0" borderId="5" xfId="0" applyFont="1" applyBorder="1" applyAlignment="1" applyProtection="1">
      <alignment horizontal="justify" wrapText="1"/>
      <protection locked="0"/>
    </xf>
    <xf numFmtId="0" fontId="7" fillId="0" borderId="4" xfId="0" applyFont="1" applyBorder="1" applyAlignment="1" applyProtection="1">
      <alignment horizontal="justify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1" fontId="7" fillId="0" borderId="5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3" fillId="0" borderId="8" xfId="0" applyFont="1" applyBorder="1" applyAlignment="1">
      <alignment horizontal="justify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justify" vertical="center" wrapText="1"/>
      <protection locked="0"/>
    </xf>
    <xf numFmtId="164" fontId="7" fillId="8" borderId="5" xfId="3" applyFont="1" applyFill="1" applyBorder="1" applyAlignment="1" applyProtection="1">
      <alignment horizontal="justify" vertical="center" wrapText="1"/>
      <protection locked="0"/>
    </xf>
    <xf numFmtId="0" fontId="7" fillId="0" borderId="5" xfId="0" applyFont="1" applyBorder="1" applyAlignment="1" applyProtection="1">
      <alignment horizont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9" fillId="8" borderId="5" xfId="0" applyFont="1" applyFill="1" applyBorder="1" applyAlignment="1">
      <alignment horizontal="center"/>
    </xf>
    <xf numFmtId="165" fontId="10" fillId="8" borderId="5" xfId="4" applyFont="1" applyFill="1" applyBorder="1" applyProtection="1">
      <protection locked="0"/>
    </xf>
    <xf numFmtId="0" fontId="4" fillId="8" borderId="0" xfId="0" applyFont="1" applyFill="1" applyProtection="1">
      <protection locked="0"/>
    </xf>
    <xf numFmtId="0" fontId="4" fillId="8" borderId="0" xfId="0" applyFont="1" applyFill="1"/>
    <xf numFmtId="164" fontId="4" fillId="8" borderId="0" xfId="0" applyNumberFormat="1" applyFont="1" applyFill="1"/>
    <xf numFmtId="165" fontId="4" fillId="8" borderId="0" xfId="4" applyFont="1" applyFill="1" applyProtection="1">
      <protection locked="0"/>
    </xf>
    <xf numFmtId="164" fontId="4" fillId="8" borderId="0" xfId="3" applyFont="1" applyFill="1" applyProtection="1">
      <protection locked="0"/>
    </xf>
    <xf numFmtId="4" fontId="0" fillId="8" borderId="0" xfId="0" applyNumberFormat="1" applyFill="1" applyAlignment="1">
      <alignment vertical="top"/>
    </xf>
    <xf numFmtId="49" fontId="7" fillId="0" borderId="0" xfId="5" applyNumberFormat="1" applyAlignment="1">
      <alignment horizontal="left" vertical="center"/>
    </xf>
    <xf numFmtId="4" fontId="11" fillId="8" borderId="0" xfId="0" applyNumberFormat="1" applyFont="1" applyFill="1" applyAlignment="1">
      <alignment vertical="top"/>
    </xf>
    <xf numFmtId="0" fontId="7" fillId="8" borderId="0" xfId="0" applyFont="1" applyFill="1" applyProtection="1">
      <protection locked="0"/>
    </xf>
    <xf numFmtId="4" fontId="7" fillId="8" borderId="0" xfId="0" applyNumberFormat="1" applyFont="1" applyFill="1" applyProtection="1">
      <protection locked="0"/>
    </xf>
    <xf numFmtId="0" fontId="4" fillId="0" borderId="0" xfId="0" applyFont="1" applyProtection="1">
      <protection locked="0"/>
    </xf>
  </cellXfs>
  <cellStyles count="6">
    <cellStyle name="Millares 2" xfId="3" xr:uid="{18351909-060D-48FA-8F98-49F3E4914D23}"/>
    <cellStyle name="Moneda 2 17" xfId="4" xr:uid="{3B383C81-6202-43EF-AD1D-E0F5C40E8A12}"/>
    <cellStyle name="Normal" xfId="0" builtinId="0"/>
    <cellStyle name="Normal 2 2" xfId="1" xr:uid="{1A78C065-6232-4FAD-B819-F66EF6CE9F75}"/>
    <cellStyle name="Normal 2 31" xfId="5" xr:uid="{719B45EB-F00F-4D3E-80CA-717033FD7914}"/>
    <cellStyle name="Normal_141008Reportes Cuadros Institucionales-sectorialesADV" xfId="2" xr:uid="{940FB617-09C9-48EF-B1B5-D02782FAF0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A805-7EF8-4F05-88E4-4FF162A4FE5C}">
  <sheetPr>
    <tabColor rgb="FFFFFF00"/>
  </sheetPr>
  <dimension ref="A1:AD130"/>
  <sheetViews>
    <sheetView tabSelected="1" zoomScaleNormal="100" workbookViewId="0">
      <selection activeCell="E4" sqref="E4:E7"/>
    </sheetView>
  </sheetViews>
  <sheetFormatPr baseColWidth="10" defaultColWidth="10.28515625" defaultRowHeight="14.25" x14ac:dyDescent="0.2"/>
  <cols>
    <col min="1" max="1" width="11.85546875" style="4" customWidth="1"/>
    <col min="2" max="2" width="13.42578125" style="70" customWidth="1"/>
    <col min="3" max="3" width="16.7109375" style="70" customWidth="1"/>
    <col min="4" max="4" width="17" style="70" customWidth="1"/>
    <col min="5" max="5" width="13.28515625" style="70" customWidth="1"/>
    <col min="6" max="6" width="20.28515625" style="70" customWidth="1"/>
    <col min="7" max="10" width="19.5703125" style="70" bestFit="1" customWidth="1"/>
    <col min="11" max="11" width="11.28515625" style="70" customWidth="1"/>
    <col min="12" max="12" width="14.85546875" style="70" customWidth="1"/>
    <col min="13" max="13" width="34.5703125" style="70" customWidth="1"/>
    <col min="14" max="14" width="25.140625" style="70" customWidth="1"/>
    <col min="15" max="15" width="10" style="70" customWidth="1"/>
    <col min="16" max="16" width="17.5703125" style="70" customWidth="1"/>
    <col min="17" max="17" width="24.28515625" style="70" customWidth="1"/>
    <col min="18" max="22" width="8.5703125" style="70" customWidth="1"/>
    <col min="23" max="23" width="19.28515625" style="4" customWidth="1"/>
    <col min="24" max="24" width="17.5703125" style="4" customWidth="1"/>
    <col min="25" max="16384" width="10.28515625" style="4"/>
  </cols>
  <sheetData>
    <row r="1" spans="1:24" ht="47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4" ht="11.25" customHeight="1" x14ac:dyDescent="0.2">
      <c r="A2" s="5" t="s">
        <v>1</v>
      </c>
      <c r="B2" s="6"/>
      <c r="C2" s="6"/>
      <c r="D2" s="6"/>
      <c r="E2" s="7"/>
      <c r="F2" s="8" t="s">
        <v>2</v>
      </c>
      <c r="G2" s="8"/>
      <c r="H2" s="8"/>
      <c r="I2" s="8"/>
      <c r="J2" s="8"/>
      <c r="K2" s="9" t="s">
        <v>3</v>
      </c>
      <c r="L2" s="9"/>
      <c r="M2" s="9"/>
      <c r="N2" s="10" t="s">
        <v>4</v>
      </c>
      <c r="O2" s="11"/>
      <c r="P2" s="11"/>
      <c r="Q2" s="11"/>
      <c r="R2" s="11"/>
      <c r="S2" s="11"/>
      <c r="T2" s="12"/>
      <c r="U2" s="13" t="s">
        <v>5</v>
      </c>
      <c r="V2" s="13"/>
      <c r="W2" s="13"/>
    </row>
    <row r="3" spans="1:24" ht="71.25" customHeight="1" x14ac:dyDescent="0.2">
      <c r="A3" s="14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5" t="s">
        <v>11</v>
      </c>
      <c r="G3" s="15" t="s">
        <v>12</v>
      </c>
      <c r="H3" s="15" t="s">
        <v>13</v>
      </c>
      <c r="I3" s="16" t="s">
        <v>14</v>
      </c>
      <c r="J3" s="16" t="s">
        <v>15</v>
      </c>
      <c r="K3" s="17" t="s">
        <v>16</v>
      </c>
      <c r="L3" s="17" t="s">
        <v>17</v>
      </c>
      <c r="M3" s="17" t="s">
        <v>18</v>
      </c>
      <c r="N3" s="18" t="s">
        <v>19</v>
      </c>
      <c r="O3" s="18" t="s">
        <v>20</v>
      </c>
      <c r="P3" s="18" t="s">
        <v>21</v>
      </c>
      <c r="Q3" s="18" t="s">
        <v>22</v>
      </c>
      <c r="R3" s="18" t="s">
        <v>23</v>
      </c>
      <c r="S3" s="18" t="s">
        <v>24</v>
      </c>
      <c r="T3" s="18" t="s">
        <v>25</v>
      </c>
      <c r="U3" s="19" t="s">
        <v>26</v>
      </c>
      <c r="V3" s="20" t="s">
        <v>27</v>
      </c>
      <c r="W3" s="20" t="s">
        <v>28</v>
      </c>
    </row>
    <row r="4" spans="1:24" ht="81.599999999999994" customHeight="1" x14ac:dyDescent="0.2">
      <c r="A4" s="21" t="s">
        <v>29</v>
      </c>
      <c r="B4" s="21" t="s">
        <v>30</v>
      </c>
      <c r="C4" s="22" t="s">
        <v>31</v>
      </c>
      <c r="D4" s="22" t="s">
        <v>32</v>
      </c>
      <c r="E4" s="21" t="s">
        <v>33</v>
      </c>
      <c r="F4" s="23">
        <f>F5</f>
        <v>446978.54</v>
      </c>
      <c r="G4" s="23">
        <f t="shared" ref="G4:J6" si="0">G5</f>
        <v>648561.80000000005</v>
      </c>
      <c r="H4" s="23">
        <f t="shared" si="0"/>
        <v>213327.92</v>
      </c>
      <c r="I4" s="23">
        <f>I5</f>
        <v>213327.92</v>
      </c>
      <c r="J4" s="23">
        <f t="shared" si="0"/>
        <v>213327.92</v>
      </c>
      <c r="K4" s="24" t="s">
        <v>34</v>
      </c>
      <c r="L4" s="25" t="s">
        <v>35</v>
      </c>
      <c r="M4" s="25" t="s">
        <v>36</v>
      </c>
      <c r="N4" s="26" t="s">
        <v>37</v>
      </c>
      <c r="O4" s="27" t="s">
        <v>38</v>
      </c>
      <c r="P4" s="27" t="s">
        <v>39</v>
      </c>
      <c r="Q4" s="26" t="s">
        <v>40</v>
      </c>
      <c r="R4" s="27">
        <v>32</v>
      </c>
      <c r="S4" s="27"/>
      <c r="T4" s="27">
        <v>16</v>
      </c>
      <c r="U4" s="27">
        <v>32</v>
      </c>
      <c r="V4" s="27">
        <v>172</v>
      </c>
      <c r="W4" s="28" t="s">
        <v>41</v>
      </c>
      <c r="X4" s="29"/>
    </row>
    <row r="5" spans="1:24" ht="45" x14ac:dyDescent="0.2">
      <c r="A5" s="30"/>
      <c r="B5" s="30"/>
      <c r="C5" s="31"/>
      <c r="D5" s="31"/>
      <c r="E5" s="30"/>
      <c r="F5" s="23">
        <f>F6</f>
        <v>446978.54</v>
      </c>
      <c r="G5" s="23">
        <f t="shared" si="0"/>
        <v>648561.80000000005</v>
      </c>
      <c r="H5" s="23">
        <f t="shared" si="0"/>
        <v>213327.92</v>
      </c>
      <c r="I5" s="23">
        <f t="shared" si="0"/>
        <v>213327.92</v>
      </c>
      <c r="J5" s="23">
        <f t="shared" si="0"/>
        <v>213327.92</v>
      </c>
      <c r="K5" s="24"/>
      <c r="L5" s="25" t="s">
        <v>42</v>
      </c>
      <c r="M5" s="32" t="s">
        <v>43</v>
      </c>
      <c r="N5" s="33"/>
      <c r="O5" s="27"/>
      <c r="P5" s="27"/>
      <c r="Q5" s="33"/>
      <c r="R5" s="27"/>
      <c r="S5" s="27"/>
      <c r="T5" s="27"/>
      <c r="U5" s="27"/>
      <c r="V5" s="27"/>
      <c r="W5" s="28"/>
      <c r="X5" s="29"/>
    </row>
    <row r="6" spans="1:24" ht="33.75" x14ac:dyDescent="0.2">
      <c r="A6" s="30"/>
      <c r="B6" s="30"/>
      <c r="C6" s="31"/>
      <c r="D6" s="31"/>
      <c r="E6" s="30"/>
      <c r="F6" s="34">
        <f>F7</f>
        <v>446978.54</v>
      </c>
      <c r="G6" s="34">
        <f t="shared" si="0"/>
        <v>648561.80000000005</v>
      </c>
      <c r="H6" s="34">
        <f t="shared" si="0"/>
        <v>213327.92</v>
      </c>
      <c r="I6" s="34">
        <f t="shared" si="0"/>
        <v>213327.92</v>
      </c>
      <c r="J6" s="34">
        <f t="shared" si="0"/>
        <v>213327.92</v>
      </c>
      <c r="K6" s="24"/>
      <c r="L6" s="25" t="s">
        <v>44</v>
      </c>
      <c r="M6" s="32" t="s">
        <v>45</v>
      </c>
      <c r="N6" s="33"/>
      <c r="O6" s="27"/>
      <c r="P6" s="27"/>
      <c r="Q6" s="33"/>
      <c r="R6" s="27"/>
      <c r="S6" s="27"/>
      <c r="T6" s="27"/>
      <c r="U6" s="27"/>
      <c r="V6" s="27"/>
      <c r="W6" s="28"/>
      <c r="X6" s="29"/>
    </row>
    <row r="7" spans="1:24" ht="90" customHeight="1" x14ac:dyDescent="0.2">
      <c r="A7" s="35"/>
      <c r="B7" s="35"/>
      <c r="C7" s="36"/>
      <c r="D7" s="36"/>
      <c r="E7" s="35"/>
      <c r="F7" s="23">
        <v>446978.54</v>
      </c>
      <c r="G7" s="23">
        <v>648561.80000000005</v>
      </c>
      <c r="H7" s="23">
        <v>213327.92</v>
      </c>
      <c r="I7" s="23">
        <v>213327.92</v>
      </c>
      <c r="J7" s="23">
        <v>213327.92</v>
      </c>
      <c r="K7" s="24"/>
      <c r="L7" s="25" t="s">
        <v>46</v>
      </c>
      <c r="M7" s="37" t="s">
        <v>47</v>
      </c>
      <c r="N7" s="38"/>
      <c r="O7" s="27"/>
      <c r="P7" s="27"/>
      <c r="Q7" s="38"/>
      <c r="R7" s="27"/>
      <c r="S7" s="27"/>
      <c r="T7" s="27"/>
      <c r="U7" s="27"/>
      <c r="V7" s="27"/>
      <c r="W7" s="28"/>
      <c r="X7" s="29"/>
    </row>
    <row r="8" spans="1:24" ht="90" x14ac:dyDescent="0.2">
      <c r="A8" s="21" t="s">
        <v>29</v>
      </c>
      <c r="B8" s="21" t="s">
        <v>30</v>
      </c>
      <c r="C8" s="22" t="s">
        <v>31</v>
      </c>
      <c r="D8" s="22" t="s">
        <v>32</v>
      </c>
      <c r="E8" s="21" t="s">
        <v>33</v>
      </c>
      <c r="F8" s="34">
        <f>F9</f>
        <v>16263986.739999998</v>
      </c>
      <c r="G8" s="34">
        <f t="shared" ref="G8:J9" si="1">G9</f>
        <v>18963026.280000001</v>
      </c>
      <c r="H8" s="34">
        <f t="shared" si="1"/>
        <v>7619418.9399999995</v>
      </c>
      <c r="I8" s="34">
        <f t="shared" si="1"/>
        <v>7619418.9399999995</v>
      </c>
      <c r="J8" s="34">
        <f t="shared" si="1"/>
        <v>7619418.9399999995</v>
      </c>
      <c r="K8" s="39" t="s">
        <v>34</v>
      </c>
      <c r="L8" s="25" t="s">
        <v>35</v>
      </c>
      <c r="M8" s="32" t="s">
        <v>36</v>
      </c>
      <c r="N8" s="26" t="s">
        <v>48</v>
      </c>
      <c r="O8" s="40" t="s">
        <v>38</v>
      </c>
      <c r="P8" s="40" t="s">
        <v>39</v>
      </c>
      <c r="Q8" s="26" t="s">
        <v>49</v>
      </c>
      <c r="R8" s="40">
        <v>8</v>
      </c>
      <c r="S8" s="40"/>
      <c r="T8" s="40">
        <v>4</v>
      </c>
      <c r="U8" s="40">
        <v>8</v>
      </c>
      <c r="V8" s="40">
        <v>8</v>
      </c>
      <c r="W8" s="41" t="s">
        <v>50</v>
      </c>
      <c r="X8" s="29"/>
    </row>
    <row r="9" spans="1:24" ht="45" x14ac:dyDescent="0.2">
      <c r="A9" s="30"/>
      <c r="B9" s="30"/>
      <c r="C9" s="31"/>
      <c r="D9" s="31"/>
      <c r="E9" s="30"/>
      <c r="F9" s="34">
        <f>F10</f>
        <v>16263986.739999998</v>
      </c>
      <c r="G9" s="34">
        <f t="shared" si="1"/>
        <v>18963026.280000001</v>
      </c>
      <c r="H9" s="34">
        <f t="shared" si="1"/>
        <v>7619418.9399999995</v>
      </c>
      <c r="I9" s="34">
        <f t="shared" si="1"/>
        <v>7619418.9399999995</v>
      </c>
      <c r="J9" s="34">
        <f t="shared" si="1"/>
        <v>7619418.9399999995</v>
      </c>
      <c r="K9" s="39"/>
      <c r="L9" s="25" t="s">
        <v>42</v>
      </c>
      <c r="M9" s="32" t="s">
        <v>43</v>
      </c>
      <c r="N9" s="33"/>
      <c r="O9" s="40"/>
      <c r="P9" s="40"/>
      <c r="Q9" s="33"/>
      <c r="R9" s="40"/>
      <c r="S9" s="40"/>
      <c r="T9" s="40"/>
      <c r="U9" s="40"/>
      <c r="V9" s="40"/>
      <c r="W9" s="41"/>
      <c r="X9" s="29"/>
    </row>
    <row r="10" spans="1:24" ht="33.75" x14ac:dyDescent="0.2">
      <c r="A10" s="30"/>
      <c r="B10" s="30"/>
      <c r="C10" s="31"/>
      <c r="D10" s="31"/>
      <c r="E10" s="30"/>
      <c r="F10" s="34">
        <f>SUM(F11+F12)</f>
        <v>16263986.739999998</v>
      </c>
      <c r="G10" s="34">
        <f>SUM(G11+G12)</f>
        <v>18963026.280000001</v>
      </c>
      <c r="H10" s="34">
        <f>SUM(H11+H12)</f>
        <v>7619418.9399999995</v>
      </c>
      <c r="I10" s="34">
        <f>SUM(I11+I12)</f>
        <v>7619418.9399999995</v>
      </c>
      <c r="J10" s="34">
        <f>SUM(J11+J12)</f>
        <v>7619418.9399999995</v>
      </c>
      <c r="K10" s="39"/>
      <c r="L10" s="25" t="s">
        <v>44</v>
      </c>
      <c r="M10" s="32" t="s">
        <v>51</v>
      </c>
      <c r="N10" s="33"/>
      <c r="O10" s="40"/>
      <c r="P10" s="40"/>
      <c r="Q10" s="33"/>
      <c r="R10" s="40"/>
      <c r="S10" s="40"/>
      <c r="T10" s="40"/>
      <c r="U10" s="40"/>
      <c r="V10" s="40"/>
      <c r="W10" s="41"/>
      <c r="X10" s="29"/>
    </row>
    <row r="11" spans="1:24" ht="45" x14ac:dyDescent="0.2">
      <c r="A11" s="30"/>
      <c r="B11" s="30"/>
      <c r="C11" s="31"/>
      <c r="D11" s="31"/>
      <c r="E11" s="30"/>
      <c r="F11" s="23">
        <v>14265617.369999999</v>
      </c>
      <c r="G11" s="23">
        <v>16887003.5</v>
      </c>
      <c r="H11" s="23">
        <v>6711367.2599999998</v>
      </c>
      <c r="I11" s="23">
        <v>6711367.2599999998</v>
      </c>
      <c r="J11" s="23">
        <v>6711367.2599999998</v>
      </c>
      <c r="K11" s="39"/>
      <c r="L11" s="25" t="s">
        <v>46</v>
      </c>
      <c r="M11" s="37" t="s">
        <v>52</v>
      </c>
      <c r="N11" s="33"/>
      <c r="O11" s="40"/>
      <c r="P11" s="40"/>
      <c r="Q11" s="33"/>
      <c r="R11" s="40"/>
      <c r="S11" s="40"/>
      <c r="T11" s="40"/>
      <c r="U11" s="40"/>
      <c r="V11" s="40"/>
      <c r="W11" s="41"/>
      <c r="X11" s="29"/>
    </row>
    <row r="12" spans="1:24" ht="45" x14ac:dyDescent="0.2">
      <c r="A12" s="35"/>
      <c r="B12" s="35"/>
      <c r="C12" s="36"/>
      <c r="D12" s="36"/>
      <c r="E12" s="35"/>
      <c r="F12" s="23">
        <v>1998369.37</v>
      </c>
      <c r="G12" s="23">
        <v>2076022.78</v>
      </c>
      <c r="H12" s="23">
        <v>908051.68</v>
      </c>
      <c r="I12" s="23">
        <v>908051.68</v>
      </c>
      <c r="J12" s="23">
        <v>908051.68</v>
      </c>
      <c r="K12" s="39"/>
      <c r="L12" s="25" t="s">
        <v>46</v>
      </c>
      <c r="M12" s="37" t="s">
        <v>53</v>
      </c>
      <c r="N12" s="38"/>
      <c r="O12" s="40"/>
      <c r="P12" s="40"/>
      <c r="Q12" s="38"/>
      <c r="R12" s="40"/>
      <c r="S12" s="40"/>
      <c r="T12" s="40"/>
      <c r="U12" s="40"/>
      <c r="V12" s="40"/>
      <c r="W12" s="41"/>
      <c r="X12" s="29"/>
    </row>
    <row r="13" spans="1:24" ht="90" x14ac:dyDescent="0.2">
      <c r="A13" s="21" t="s">
        <v>29</v>
      </c>
      <c r="B13" s="21" t="s">
        <v>30</v>
      </c>
      <c r="C13" s="22" t="s">
        <v>31</v>
      </c>
      <c r="D13" s="22" t="s">
        <v>32</v>
      </c>
      <c r="E13" s="21" t="s">
        <v>33</v>
      </c>
      <c r="F13" s="34">
        <f>F14</f>
        <v>3037665.07</v>
      </c>
      <c r="G13" s="34">
        <f t="shared" ref="G13:J15" si="2">G14</f>
        <v>2892052.07</v>
      </c>
      <c r="H13" s="34">
        <f t="shared" si="2"/>
        <v>907511.01</v>
      </c>
      <c r="I13" s="34">
        <f t="shared" si="2"/>
        <v>907511.01</v>
      </c>
      <c r="J13" s="34">
        <f t="shared" si="2"/>
        <v>907511.01</v>
      </c>
      <c r="K13" s="39"/>
      <c r="L13" s="25" t="s">
        <v>35</v>
      </c>
      <c r="M13" s="32" t="s">
        <v>36</v>
      </c>
      <c r="N13" s="26" t="s">
        <v>54</v>
      </c>
      <c r="O13" s="40" t="s">
        <v>38</v>
      </c>
      <c r="P13" s="40" t="s">
        <v>39</v>
      </c>
      <c r="Q13" s="26" t="s">
        <v>55</v>
      </c>
      <c r="R13" s="40">
        <v>13</v>
      </c>
      <c r="S13" s="40"/>
      <c r="T13" s="40">
        <v>7</v>
      </c>
      <c r="U13" s="40">
        <v>13</v>
      </c>
      <c r="V13" s="40">
        <v>13</v>
      </c>
      <c r="W13" s="41" t="s">
        <v>56</v>
      </c>
      <c r="X13" s="29"/>
    </row>
    <row r="14" spans="1:24" ht="45" x14ac:dyDescent="0.2">
      <c r="A14" s="30"/>
      <c r="B14" s="30"/>
      <c r="C14" s="31"/>
      <c r="D14" s="31"/>
      <c r="E14" s="30"/>
      <c r="F14" s="23">
        <f>F15</f>
        <v>3037665.07</v>
      </c>
      <c r="G14" s="23">
        <f t="shared" si="2"/>
        <v>2892052.07</v>
      </c>
      <c r="H14" s="23">
        <f t="shared" si="2"/>
        <v>907511.01</v>
      </c>
      <c r="I14" s="23">
        <f t="shared" si="2"/>
        <v>907511.01</v>
      </c>
      <c r="J14" s="23">
        <f t="shared" si="2"/>
        <v>907511.01</v>
      </c>
      <c r="K14" s="39"/>
      <c r="L14" s="25" t="s">
        <v>42</v>
      </c>
      <c r="M14" s="32" t="s">
        <v>43</v>
      </c>
      <c r="N14" s="33"/>
      <c r="O14" s="40"/>
      <c r="P14" s="40"/>
      <c r="Q14" s="33"/>
      <c r="R14" s="40"/>
      <c r="S14" s="40"/>
      <c r="T14" s="40"/>
      <c r="U14" s="40"/>
      <c r="V14" s="40"/>
      <c r="W14" s="41"/>
      <c r="X14" s="29"/>
    </row>
    <row r="15" spans="1:24" ht="33.75" x14ac:dyDescent="0.2">
      <c r="A15" s="30"/>
      <c r="B15" s="30"/>
      <c r="C15" s="31"/>
      <c r="D15" s="31"/>
      <c r="E15" s="30"/>
      <c r="F15" s="23">
        <f>F16</f>
        <v>3037665.07</v>
      </c>
      <c r="G15" s="23">
        <f t="shared" si="2"/>
        <v>2892052.07</v>
      </c>
      <c r="H15" s="23">
        <f t="shared" si="2"/>
        <v>907511.01</v>
      </c>
      <c r="I15" s="23">
        <f t="shared" si="2"/>
        <v>907511.01</v>
      </c>
      <c r="J15" s="23">
        <f t="shared" si="2"/>
        <v>907511.01</v>
      </c>
      <c r="K15" s="39"/>
      <c r="L15" s="25" t="s">
        <v>44</v>
      </c>
      <c r="M15" s="32" t="s">
        <v>51</v>
      </c>
      <c r="N15" s="33"/>
      <c r="O15" s="40"/>
      <c r="P15" s="40"/>
      <c r="Q15" s="33"/>
      <c r="R15" s="40"/>
      <c r="S15" s="40"/>
      <c r="T15" s="40"/>
      <c r="U15" s="40"/>
      <c r="V15" s="40"/>
      <c r="W15" s="41"/>
      <c r="X15" s="29"/>
    </row>
    <row r="16" spans="1:24" ht="45" x14ac:dyDescent="0.2">
      <c r="A16" s="35"/>
      <c r="B16" s="35"/>
      <c r="C16" s="36"/>
      <c r="D16" s="36"/>
      <c r="E16" s="35"/>
      <c r="F16" s="23">
        <v>3037665.07</v>
      </c>
      <c r="G16" s="23">
        <v>2892052.07</v>
      </c>
      <c r="H16" s="23">
        <v>907511.01</v>
      </c>
      <c r="I16" s="23">
        <v>907511.01</v>
      </c>
      <c r="J16" s="23">
        <v>907511.01</v>
      </c>
      <c r="K16" s="39"/>
      <c r="L16" s="25" t="s">
        <v>46</v>
      </c>
      <c r="M16" s="42" t="s">
        <v>57</v>
      </c>
      <c r="N16" s="38"/>
      <c r="O16" s="40"/>
      <c r="P16" s="40"/>
      <c r="Q16" s="38"/>
      <c r="R16" s="40"/>
      <c r="S16" s="40"/>
      <c r="T16" s="40"/>
      <c r="U16" s="40"/>
      <c r="V16" s="40"/>
      <c r="W16" s="41"/>
      <c r="X16" s="29"/>
    </row>
    <row r="17" spans="1:24" ht="81.599999999999994" customHeight="1" x14ac:dyDescent="0.2">
      <c r="A17" s="21" t="s">
        <v>29</v>
      </c>
      <c r="B17" s="21" t="s">
        <v>30</v>
      </c>
      <c r="C17" s="22" t="s">
        <v>31</v>
      </c>
      <c r="D17" s="22" t="s">
        <v>32</v>
      </c>
      <c r="E17" s="21" t="s">
        <v>33</v>
      </c>
      <c r="F17" s="34">
        <f>F18</f>
        <v>4660513.67</v>
      </c>
      <c r="G17" s="34">
        <f t="shared" ref="G17:J19" si="3">G18</f>
        <v>5707204.4900000002</v>
      </c>
      <c r="H17" s="34">
        <f t="shared" si="3"/>
        <v>781698.56000000006</v>
      </c>
      <c r="I17" s="34">
        <f t="shared" si="3"/>
        <v>781698.56000000006</v>
      </c>
      <c r="J17" s="34">
        <f t="shared" si="3"/>
        <v>781698.56000000006</v>
      </c>
      <c r="K17" s="39" t="s">
        <v>34</v>
      </c>
      <c r="L17" s="25" t="s">
        <v>35</v>
      </c>
      <c r="M17" s="25" t="s">
        <v>36</v>
      </c>
      <c r="N17" s="26" t="s">
        <v>58</v>
      </c>
      <c r="O17" s="40" t="s">
        <v>38</v>
      </c>
      <c r="P17" s="40" t="s">
        <v>39</v>
      </c>
      <c r="Q17" s="26" t="s">
        <v>59</v>
      </c>
      <c r="R17" s="40">
        <v>1450</v>
      </c>
      <c r="S17" s="40"/>
      <c r="T17" s="40">
        <v>435</v>
      </c>
      <c r="U17" s="40">
        <v>1450</v>
      </c>
      <c r="V17" s="40">
        <v>1450</v>
      </c>
      <c r="W17" s="41" t="s">
        <v>60</v>
      </c>
      <c r="X17" s="29"/>
    </row>
    <row r="18" spans="1:24" ht="45" x14ac:dyDescent="0.2">
      <c r="A18" s="30"/>
      <c r="B18" s="30"/>
      <c r="C18" s="31"/>
      <c r="D18" s="31"/>
      <c r="E18" s="30"/>
      <c r="F18" s="23">
        <f>F19</f>
        <v>4660513.67</v>
      </c>
      <c r="G18" s="23">
        <f t="shared" si="3"/>
        <v>5707204.4900000002</v>
      </c>
      <c r="H18" s="23">
        <f t="shared" si="3"/>
        <v>781698.56000000006</v>
      </c>
      <c r="I18" s="23">
        <f t="shared" si="3"/>
        <v>781698.56000000006</v>
      </c>
      <c r="J18" s="23">
        <f t="shared" si="3"/>
        <v>781698.56000000006</v>
      </c>
      <c r="K18" s="39"/>
      <c r="L18" s="25" t="s">
        <v>42</v>
      </c>
      <c r="M18" s="25" t="s">
        <v>43</v>
      </c>
      <c r="N18" s="33"/>
      <c r="O18" s="40"/>
      <c r="P18" s="40"/>
      <c r="Q18" s="33"/>
      <c r="R18" s="40"/>
      <c r="S18" s="40"/>
      <c r="T18" s="40"/>
      <c r="U18" s="40"/>
      <c r="V18" s="40"/>
      <c r="W18" s="41"/>
      <c r="X18" s="29"/>
    </row>
    <row r="19" spans="1:24" ht="56.25" x14ac:dyDescent="0.2">
      <c r="A19" s="30"/>
      <c r="B19" s="30"/>
      <c r="C19" s="31"/>
      <c r="D19" s="31"/>
      <c r="E19" s="30"/>
      <c r="F19" s="23">
        <f>F20</f>
        <v>4660513.67</v>
      </c>
      <c r="G19" s="23">
        <f t="shared" si="3"/>
        <v>5707204.4900000002</v>
      </c>
      <c r="H19" s="23">
        <f t="shared" si="3"/>
        <v>781698.56000000006</v>
      </c>
      <c r="I19" s="23">
        <f t="shared" si="3"/>
        <v>781698.56000000006</v>
      </c>
      <c r="J19" s="23">
        <f t="shared" si="3"/>
        <v>781698.56000000006</v>
      </c>
      <c r="K19" s="39"/>
      <c r="L19" s="25" t="s">
        <v>44</v>
      </c>
      <c r="M19" s="25" t="s">
        <v>61</v>
      </c>
      <c r="N19" s="33"/>
      <c r="O19" s="40"/>
      <c r="P19" s="40"/>
      <c r="Q19" s="33"/>
      <c r="R19" s="40"/>
      <c r="S19" s="40"/>
      <c r="T19" s="40"/>
      <c r="U19" s="40"/>
      <c r="V19" s="40"/>
      <c r="W19" s="41"/>
      <c r="X19" s="29"/>
    </row>
    <row r="20" spans="1:24" ht="45" x14ac:dyDescent="0.2">
      <c r="A20" s="35"/>
      <c r="B20" s="35"/>
      <c r="C20" s="36"/>
      <c r="D20" s="36"/>
      <c r="E20" s="35"/>
      <c r="F20" s="23">
        <v>4660513.67</v>
      </c>
      <c r="G20" s="23">
        <v>5707204.4900000002</v>
      </c>
      <c r="H20" s="23">
        <v>781698.56000000006</v>
      </c>
      <c r="I20" s="23">
        <v>781698.56000000006</v>
      </c>
      <c r="J20" s="23">
        <v>781698.56000000006</v>
      </c>
      <c r="K20" s="39"/>
      <c r="L20" s="25" t="s">
        <v>46</v>
      </c>
      <c r="M20" s="43" t="s">
        <v>62</v>
      </c>
      <c r="N20" s="38"/>
      <c r="O20" s="40"/>
      <c r="P20" s="40"/>
      <c r="Q20" s="38"/>
      <c r="R20" s="40"/>
      <c r="S20" s="40"/>
      <c r="T20" s="40"/>
      <c r="U20" s="40"/>
      <c r="V20" s="40"/>
      <c r="W20" s="41"/>
      <c r="X20" s="29"/>
    </row>
    <row r="21" spans="1:24" ht="90" customHeight="1" x14ac:dyDescent="0.2">
      <c r="A21" s="21" t="s">
        <v>29</v>
      </c>
      <c r="B21" s="21" t="s">
        <v>30</v>
      </c>
      <c r="C21" s="22" t="s">
        <v>31</v>
      </c>
      <c r="D21" s="22" t="s">
        <v>32</v>
      </c>
      <c r="E21" s="21" t="s">
        <v>33</v>
      </c>
      <c r="F21" s="34">
        <f>F22</f>
        <v>1228252.52</v>
      </c>
      <c r="G21" s="34">
        <f t="shared" ref="G21:J23" si="4">G22</f>
        <v>1245322.31</v>
      </c>
      <c r="H21" s="34">
        <f t="shared" si="4"/>
        <v>315772.15000000002</v>
      </c>
      <c r="I21" s="34">
        <f t="shared" si="4"/>
        <v>315772.15000000002</v>
      </c>
      <c r="J21" s="34">
        <f t="shared" si="4"/>
        <v>315772.15000000002</v>
      </c>
      <c r="K21" s="39" t="s">
        <v>63</v>
      </c>
      <c r="L21" s="25" t="s">
        <v>35</v>
      </c>
      <c r="M21" s="25" t="s">
        <v>36</v>
      </c>
      <c r="N21" s="26" t="s">
        <v>64</v>
      </c>
      <c r="O21" s="40" t="s">
        <v>38</v>
      </c>
      <c r="P21" s="40" t="s">
        <v>39</v>
      </c>
      <c r="Q21" s="26" t="s">
        <v>65</v>
      </c>
      <c r="R21" s="40">
        <v>160</v>
      </c>
      <c r="S21" s="40"/>
      <c r="T21" s="44">
        <v>48</v>
      </c>
      <c r="U21" s="40">
        <v>160</v>
      </c>
      <c r="V21" s="40">
        <v>195</v>
      </c>
      <c r="W21" s="41" t="s">
        <v>66</v>
      </c>
      <c r="X21" s="29"/>
    </row>
    <row r="22" spans="1:24" ht="45" x14ac:dyDescent="0.2">
      <c r="A22" s="30"/>
      <c r="B22" s="30"/>
      <c r="C22" s="31"/>
      <c r="D22" s="31"/>
      <c r="E22" s="30"/>
      <c r="F22" s="23">
        <f>F23</f>
        <v>1228252.52</v>
      </c>
      <c r="G22" s="23">
        <f t="shared" si="4"/>
        <v>1245322.31</v>
      </c>
      <c r="H22" s="23">
        <f t="shared" si="4"/>
        <v>315772.15000000002</v>
      </c>
      <c r="I22" s="23">
        <f t="shared" si="4"/>
        <v>315772.15000000002</v>
      </c>
      <c r="J22" s="23">
        <f t="shared" si="4"/>
        <v>315772.15000000002</v>
      </c>
      <c r="K22" s="39"/>
      <c r="L22" s="25" t="s">
        <v>42</v>
      </c>
      <c r="M22" s="25" t="s">
        <v>43</v>
      </c>
      <c r="N22" s="33"/>
      <c r="O22" s="40"/>
      <c r="P22" s="40"/>
      <c r="Q22" s="33"/>
      <c r="R22" s="40"/>
      <c r="S22" s="40"/>
      <c r="T22" s="45"/>
      <c r="U22" s="40"/>
      <c r="V22" s="40"/>
      <c r="W22" s="41"/>
      <c r="X22" s="29"/>
    </row>
    <row r="23" spans="1:24" ht="56.25" x14ac:dyDescent="0.2">
      <c r="A23" s="30"/>
      <c r="B23" s="30"/>
      <c r="C23" s="31"/>
      <c r="D23" s="31"/>
      <c r="E23" s="30"/>
      <c r="F23" s="23">
        <f>F24</f>
        <v>1228252.52</v>
      </c>
      <c r="G23" s="23">
        <f t="shared" si="4"/>
        <v>1245322.31</v>
      </c>
      <c r="H23" s="23">
        <f t="shared" si="4"/>
        <v>315772.15000000002</v>
      </c>
      <c r="I23" s="23">
        <f t="shared" si="4"/>
        <v>315772.15000000002</v>
      </c>
      <c r="J23" s="23">
        <f t="shared" si="4"/>
        <v>315772.15000000002</v>
      </c>
      <c r="K23" s="39"/>
      <c r="L23" s="25" t="s">
        <v>44</v>
      </c>
      <c r="M23" s="25" t="s">
        <v>67</v>
      </c>
      <c r="N23" s="33"/>
      <c r="O23" s="40"/>
      <c r="P23" s="40"/>
      <c r="Q23" s="33"/>
      <c r="R23" s="40"/>
      <c r="S23" s="40"/>
      <c r="T23" s="45"/>
      <c r="U23" s="40"/>
      <c r="V23" s="40"/>
      <c r="W23" s="41"/>
      <c r="X23" s="29"/>
    </row>
    <row r="24" spans="1:24" ht="90" customHeight="1" x14ac:dyDescent="0.2">
      <c r="A24" s="35"/>
      <c r="B24" s="35"/>
      <c r="C24" s="36"/>
      <c r="D24" s="36"/>
      <c r="E24" s="35"/>
      <c r="F24" s="23">
        <v>1228252.52</v>
      </c>
      <c r="G24" s="23">
        <v>1245322.31</v>
      </c>
      <c r="H24" s="23">
        <v>315772.15000000002</v>
      </c>
      <c r="I24" s="23">
        <v>315772.15000000002</v>
      </c>
      <c r="J24" s="23">
        <v>315772.15000000002</v>
      </c>
      <c r="K24" s="39"/>
      <c r="L24" s="25" t="s">
        <v>46</v>
      </c>
      <c r="M24" s="37" t="s">
        <v>68</v>
      </c>
      <c r="N24" s="38"/>
      <c r="O24" s="40"/>
      <c r="P24" s="40"/>
      <c r="Q24" s="38"/>
      <c r="R24" s="40"/>
      <c r="S24" s="40"/>
      <c r="T24" s="46"/>
      <c r="U24" s="40"/>
      <c r="V24" s="40"/>
      <c r="W24" s="41"/>
      <c r="X24" s="29"/>
    </row>
    <row r="25" spans="1:24" ht="81.599999999999994" customHeight="1" x14ac:dyDescent="0.2">
      <c r="A25" s="21" t="s">
        <v>29</v>
      </c>
      <c r="B25" s="21" t="s">
        <v>30</v>
      </c>
      <c r="C25" s="22" t="s">
        <v>31</v>
      </c>
      <c r="D25" s="22" t="s">
        <v>32</v>
      </c>
      <c r="E25" s="21" t="s">
        <v>33</v>
      </c>
      <c r="F25" s="34">
        <f>F26</f>
        <v>47941564.650000006</v>
      </c>
      <c r="G25" s="34">
        <f t="shared" ref="G25:J26" si="5">G26</f>
        <v>49935898.149999999</v>
      </c>
      <c r="H25" s="34">
        <f t="shared" si="5"/>
        <v>15684571.999999998</v>
      </c>
      <c r="I25" s="34">
        <f t="shared" si="5"/>
        <v>15684231.999999998</v>
      </c>
      <c r="J25" s="34">
        <f t="shared" si="5"/>
        <v>15684231.999999998</v>
      </c>
      <c r="K25" s="47" t="s">
        <v>34</v>
      </c>
      <c r="L25" s="25" t="s">
        <v>35</v>
      </c>
      <c r="M25" s="25" t="s">
        <v>36</v>
      </c>
      <c r="N25" s="26" t="s">
        <v>69</v>
      </c>
      <c r="O25" s="48" t="s">
        <v>38</v>
      </c>
      <c r="P25" s="48" t="s">
        <v>39</v>
      </c>
      <c r="Q25" s="26" t="s">
        <v>70</v>
      </c>
      <c r="R25" s="48">
        <v>10270</v>
      </c>
      <c r="S25" s="48"/>
      <c r="T25" s="49">
        <v>10270</v>
      </c>
      <c r="U25" s="48">
        <v>10270</v>
      </c>
      <c r="V25" s="48">
        <v>10270</v>
      </c>
      <c r="W25" s="28" t="s">
        <v>71</v>
      </c>
      <c r="X25" s="29"/>
    </row>
    <row r="26" spans="1:24" ht="45" x14ac:dyDescent="0.2">
      <c r="A26" s="30"/>
      <c r="B26" s="30"/>
      <c r="C26" s="31"/>
      <c r="D26" s="31"/>
      <c r="E26" s="30"/>
      <c r="F26" s="34">
        <f>F27</f>
        <v>47941564.650000006</v>
      </c>
      <c r="G26" s="34">
        <f t="shared" si="5"/>
        <v>49935898.149999999</v>
      </c>
      <c r="H26" s="34">
        <f t="shared" si="5"/>
        <v>15684571.999999998</v>
      </c>
      <c r="I26" s="34">
        <f t="shared" si="5"/>
        <v>15684231.999999998</v>
      </c>
      <c r="J26" s="34">
        <f t="shared" si="5"/>
        <v>15684231.999999998</v>
      </c>
      <c r="K26" s="47"/>
      <c r="L26" s="25" t="s">
        <v>42</v>
      </c>
      <c r="M26" s="25" t="s">
        <v>43</v>
      </c>
      <c r="N26" s="33"/>
      <c r="O26" s="48"/>
      <c r="P26" s="48"/>
      <c r="Q26" s="33"/>
      <c r="R26" s="48"/>
      <c r="S26" s="48"/>
      <c r="T26" s="49"/>
      <c r="U26" s="48"/>
      <c r="V26" s="48"/>
      <c r="W26" s="28"/>
      <c r="X26" s="29"/>
    </row>
    <row r="27" spans="1:24" ht="45" x14ac:dyDescent="0.2">
      <c r="A27" s="30"/>
      <c r="B27" s="30"/>
      <c r="C27" s="31"/>
      <c r="D27" s="31"/>
      <c r="E27" s="30"/>
      <c r="F27" s="34">
        <f>SUM(F28:F36)</f>
        <v>47941564.650000006</v>
      </c>
      <c r="G27" s="34">
        <f>SUM(G28:G36)</f>
        <v>49935898.149999999</v>
      </c>
      <c r="H27" s="34">
        <f>SUM(H28:H36)</f>
        <v>15684571.999999998</v>
      </c>
      <c r="I27" s="34">
        <f>SUM(I28:I36)</f>
        <v>15684231.999999998</v>
      </c>
      <c r="J27" s="34">
        <f>SUM(J28:J36)</f>
        <v>15684231.999999998</v>
      </c>
      <c r="K27" s="47"/>
      <c r="L27" s="25" t="s">
        <v>44</v>
      </c>
      <c r="M27" s="50" t="s">
        <v>72</v>
      </c>
      <c r="N27" s="33"/>
      <c r="O27" s="48"/>
      <c r="P27" s="48"/>
      <c r="Q27" s="33"/>
      <c r="R27" s="48"/>
      <c r="S27" s="48"/>
      <c r="T27" s="49"/>
      <c r="U27" s="48"/>
      <c r="V27" s="48"/>
      <c r="W27" s="28"/>
      <c r="X27" s="29"/>
    </row>
    <row r="28" spans="1:24" ht="90" customHeight="1" x14ac:dyDescent="0.2">
      <c r="A28" s="30"/>
      <c r="B28" s="30"/>
      <c r="C28" s="31"/>
      <c r="D28" s="31"/>
      <c r="E28" s="30"/>
      <c r="F28" s="23">
        <v>22170915.41</v>
      </c>
      <c r="G28" s="23">
        <v>23255691.91</v>
      </c>
      <c r="H28" s="23">
        <v>5546721.5</v>
      </c>
      <c r="I28" s="23">
        <v>5546721.5</v>
      </c>
      <c r="J28" s="23">
        <v>5546721.5</v>
      </c>
      <c r="K28" s="47"/>
      <c r="L28" s="25" t="s">
        <v>46</v>
      </c>
      <c r="M28" s="42" t="s">
        <v>73</v>
      </c>
      <c r="N28" s="33"/>
      <c r="O28" s="48"/>
      <c r="P28" s="48"/>
      <c r="Q28" s="33"/>
      <c r="R28" s="48"/>
      <c r="S28" s="48"/>
      <c r="T28" s="49"/>
      <c r="U28" s="48"/>
      <c r="V28" s="48"/>
      <c r="W28" s="28"/>
      <c r="X28" s="29"/>
    </row>
    <row r="29" spans="1:24" ht="67.5" x14ac:dyDescent="0.2">
      <c r="A29" s="30"/>
      <c r="B29" s="30"/>
      <c r="C29" s="31"/>
      <c r="D29" s="31"/>
      <c r="E29" s="30"/>
      <c r="F29" s="23">
        <v>3239372</v>
      </c>
      <c r="G29" s="23">
        <v>3241606.78</v>
      </c>
      <c r="H29" s="23">
        <v>1087922.1599999999</v>
      </c>
      <c r="I29" s="23">
        <v>1087922.1599999999</v>
      </c>
      <c r="J29" s="23">
        <v>1087922.1599999999</v>
      </c>
      <c r="K29" s="47"/>
      <c r="L29" s="25" t="s">
        <v>46</v>
      </c>
      <c r="M29" s="42" t="s">
        <v>74</v>
      </c>
      <c r="N29" s="33"/>
      <c r="O29" s="48"/>
      <c r="P29" s="48"/>
      <c r="Q29" s="33"/>
      <c r="R29" s="48"/>
      <c r="S29" s="48"/>
      <c r="T29" s="49"/>
      <c r="U29" s="48"/>
      <c r="V29" s="48"/>
      <c r="W29" s="28"/>
      <c r="X29" s="29"/>
    </row>
    <row r="30" spans="1:24" ht="67.5" x14ac:dyDescent="0.2">
      <c r="A30" s="30"/>
      <c r="B30" s="30"/>
      <c r="C30" s="31"/>
      <c r="D30" s="31"/>
      <c r="E30" s="30"/>
      <c r="F30" s="23">
        <v>4780877.55</v>
      </c>
      <c r="G30" s="23">
        <v>4921054.95</v>
      </c>
      <c r="H30" s="23">
        <v>1762338.47</v>
      </c>
      <c r="I30" s="23">
        <v>1761998.47</v>
      </c>
      <c r="J30" s="23">
        <v>1761998.47</v>
      </c>
      <c r="K30" s="47"/>
      <c r="L30" s="25" t="s">
        <v>46</v>
      </c>
      <c r="M30" s="42" t="s">
        <v>75</v>
      </c>
      <c r="N30" s="33"/>
      <c r="O30" s="48"/>
      <c r="P30" s="48"/>
      <c r="Q30" s="33"/>
      <c r="R30" s="48"/>
      <c r="S30" s="48"/>
      <c r="T30" s="49"/>
      <c r="U30" s="48"/>
      <c r="V30" s="48"/>
      <c r="W30" s="28"/>
      <c r="X30" s="29"/>
    </row>
    <row r="31" spans="1:24" ht="67.5" x14ac:dyDescent="0.2">
      <c r="A31" s="30"/>
      <c r="B31" s="30"/>
      <c r="C31" s="31"/>
      <c r="D31" s="31"/>
      <c r="E31" s="30"/>
      <c r="F31" s="23">
        <v>3519329.03</v>
      </c>
      <c r="G31" s="23">
        <v>3619807.7</v>
      </c>
      <c r="H31" s="23">
        <v>1732321.03</v>
      </c>
      <c r="I31" s="23">
        <v>1732321.03</v>
      </c>
      <c r="J31" s="23">
        <v>1732321.03</v>
      </c>
      <c r="K31" s="47"/>
      <c r="L31" s="25" t="s">
        <v>46</v>
      </c>
      <c r="M31" s="42" t="s">
        <v>76</v>
      </c>
      <c r="N31" s="33"/>
      <c r="O31" s="48"/>
      <c r="P31" s="48"/>
      <c r="Q31" s="33"/>
      <c r="R31" s="48"/>
      <c r="S31" s="48"/>
      <c r="T31" s="49"/>
      <c r="U31" s="48"/>
      <c r="V31" s="48"/>
      <c r="W31" s="28"/>
      <c r="X31" s="29"/>
    </row>
    <row r="32" spans="1:24" ht="67.5" x14ac:dyDescent="0.2">
      <c r="A32" s="30"/>
      <c r="B32" s="30"/>
      <c r="C32" s="31"/>
      <c r="D32" s="31"/>
      <c r="E32" s="30"/>
      <c r="F32" s="23">
        <v>1941440.24</v>
      </c>
      <c r="G32" s="23">
        <v>2238482.0499999998</v>
      </c>
      <c r="H32" s="23">
        <v>865494.62</v>
      </c>
      <c r="I32" s="23">
        <v>865494.62</v>
      </c>
      <c r="J32" s="23">
        <v>865494.62</v>
      </c>
      <c r="K32" s="47"/>
      <c r="L32" s="25" t="s">
        <v>46</v>
      </c>
      <c r="M32" s="42" t="s">
        <v>77</v>
      </c>
      <c r="N32" s="33"/>
      <c r="O32" s="48"/>
      <c r="P32" s="48"/>
      <c r="Q32" s="33"/>
      <c r="R32" s="48"/>
      <c r="S32" s="48"/>
      <c r="T32" s="49"/>
      <c r="U32" s="48"/>
      <c r="V32" s="48"/>
      <c r="W32" s="28"/>
      <c r="X32" s="29"/>
    </row>
    <row r="33" spans="1:24" ht="67.5" x14ac:dyDescent="0.2">
      <c r="A33" s="30"/>
      <c r="B33" s="30"/>
      <c r="C33" s="31"/>
      <c r="D33" s="31"/>
      <c r="E33" s="30"/>
      <c r="F33" s="23">
        <v>1662974.33</v>
      </c>
      <c r="G33" s="23">
        <v>1699008.78</v>
      </c>
      <c r="H33" s="23">
        <v>662749.16</v>
      </c>
      <c r="I33" s="23">
        <v>662749.16</v>
      </c>
      <c r="J33" s="23">
        <v>662749.16</v>
      </c>
      <c r="K33" s="47"/>
      <c r="L33" s="25" t="s">
        <v>46</v>
      </c>
      <c r="M33" s="42" t="s">
        <v>78</v>
      </c>
      <c r="N33" s="33"/>
      <c r="O33" s="48"/>
      <c r="P33" s="48"/>
      <c r="Q33" s="33"/>
      <c r="R33" s="48"/>
      <c r="S33" s="48"/>
      <c r="T33" s="49"/>
      <c r="U33" s="48"/>
      <c r="V33" s="48"/>
      <c r="W33" s="28"/>
      <c r="X33" s="29"/>
    </row>
    <row r="34" spans="1:24" ht="67.5" x14ac:dyDescent="0.2">
      <c r="A34" s="30"/>
      <c r="B34" s="30"/>
      <c r="C34" s="31"/>
      <c r="D34" s="31"/>
      <c r="E34" s="30"/>
      <c r="F34" s="23">
        <v>3229453.52</v>
      </c>
      <c r="G34" s="23">
        <v>3331952.41</v>
      </c>
      <c r="H34" s="23">
        <v>1397004.1</v>
      </c>
      <c r="I34" s="23">
        <v>1397004.1</v>
      </c>
      <c r="J34" s="23">
        <v>1397004.1</v>
      </c>
      <c r="K34" s="47"/>
      <c r="L34" s="25" t="s">
        <v>46</v>
      </c>
      <c r="M34" s="42" t="s">
        <v>79</v>
      </c>
      <c r="N34" s="33"/>
      <c r="O34" s="48"/>
      <c r="P34" s="48"/>
      <c r="Q34" s="33"/>
      <c r="R34" s="48"/>
      <c r="S34" s="48"/>
      <c r="T34" s="49"/>
      <c r="U34" s="48"/>
      <c r="V34" s="48"/>
      <c r="W34" s="28"/>
      <c r="X34" s="29"/>
    </row>
    <row r="35" spans="1:24" ht="67.5" x14ac:dyDescent="0.2">
      <c r="A35" s="30"/>
      <c r="B35" s="30"/>
      <c r="C35" s="31"/>
      <c r="D35" s="31"/>
      <c r="E35" s="30"/>
      <c r="F35" s="23">
        <v>5509517.3600000003</v>
      </c>
      <c r="G35" s="23">
        <v>5596683.5800000001</v>
      </c>
      <c r="H35" s="23">
        <v>1729553.45</v>
      </c>
      <c r="I35" s="23">
        <v>1729553.45</v>
      </c>
      <c r="J35" s="23">
        <v>1729553.45</v>
      </c>
      <c r="K35" s="47"/>
      <c r="L35" s="25" t="s">
        <v>46</v>
      </c>
      <c r="M35" s="42" t="s">
        <v>80</v>
      </c>
      <c r="N35" s="33"/>
      <c r="O35" s="48"/>
      <c r="P35" s="48"/>
      <c r="Q35" s="33"/>
      <c r="R35" s="48"/>
      <c r="S35" s="48"/>
      <c r="T35" s="49"/>
      <c r="U35" s="48"/>
      <c r="V35" s="48"/>
      <c r="W35" s="28"/>
      <c r="X35" s="29"/>
    </row>
    <row r="36" spans="1:24" ht="67.5" x14ac:dyDescent="0.2">
      <c r="A36" s="35"/>
      <c r="B36" s="35"/>
      <c r="C36" s="36"/>
      <c r="D36" s="36"/>
      <c r="E36" s="35"/>
      <c r="F36" s="23">
        <v>1887685.21</v>
      </c>
      <c r="G36" s="23">
        <v>2031609.99</v>
      </c>
      <c r="H36" s="23">
        <v>900467.51</v>
      </c>
      <c r="I36" s="23">
        <v>900467.51</v>
      </c>
      <c r="J36" s="23">
        <v>900467.51</v>
      </c>
      <c r="K36" s="47"/>
      <c r="L36" s="25" t="s">
        <v>46</v>
      </c>
      <c r="M36" s="42" t="s">
        <v>81</v>
      </c>
      <c r="N36" s="38"/>
      <c r="O36" s="48"/>
      <c r="P36" s="48"/>
      <c r="Q36" s="38"/>
      <c r="R36" s="48"/>
      <c r="S36" s="48"/>
      <c r="T36" s="49"/>
      <c r="U36" s="48"/>
      <c r="V36" s="48"/>
      <c r="W36" s="28"/>
      <c r="X36" s="29"/>
    </row>
    <row r="37" spans="1:24" ht="90" customHeight="1" x14ac:dyDescent="0.2">
      <c r="A37" s="21" t="s">
        <v>29</v>
      </c>
      <c r="B37" s="21" t="s">
        <v>30</v>
      </c>
      <c r="C37" s="22" t="s">
        <v>31</v>
      </c>
      <c r="D37" s="22" t="s">
        <v>32</v>
      </c>
      <c r="E37" s="21" t="s">
        <v>33</v>
      </c>
      <c r="F37" s="34">
        <f>F38</f>
        <v>8359930.3300000001</v>
      </c>
      <c r="G37" s="34">
        <f t="shared" ref="G37:J39" si="6">G38</f>
        <v>10022879.859999999</v>
      </c>
      <c r="H37" s="34">
        <f t="shared" si="6"/>
        <v>3419660.36</v>
      </c>
      <c r="I37" s="34">
        <f t="shared" si="6"/>
        <v>3419660.36</v>
      </c>
      <c r="J37" s="34">
        <f t="shared" si="6"/>
        <v>3419660.36</v>
      </c>
      <c r="K37" s="47" t="s">
        <v>34</v>
      </c>
      <c r="L37" s="25" t="s">
        <v>35</v>
      </c>
      <c r="M37" s="25" t="s">
        <v>36</v>
      </c>
      <c r="N37" s="26" t="s">
        <v>82</v>
      </c>
      <c r="O37" s="48" t="s">
        <v>38</v>
      </c>
      <c r="P37" s="48" t="s">
        <v>39</v>
      </c>
      <c r="Q37" s="26" t="s">
        <v>83</v>
      </c>
      <c r="R37" s="48">
        <v>3500</v>
      </c>
      <c r="S37" s="48"/>
      <c r="T37" s="48">
        <v>3343</v>
      </c>
      <c r="U37" s="48">
        <v>3500</v>
      </c>
      <c r="V37" s="48">
        <v>3500</v>
      </c>
      <c r="W37" s="28" t="s">
        <v>84</v>
      </c>
      <c r="X37" s="29"/>
    </row>
    <row r="38" spans="1:24" ht="45" x14ac:dyDescent="0.2">
      <c r="A38" s="30"/>
      <c r="B38" s="30"/>
      <c r="C38" s="31"/>
      <c r="D38" s="31"/>
      <c r="E38" s="30"/>
      <c r="F38" s="23">
        <f>F39</f>
        <v>8359930.3300000001</v>
      </c>
      <c r="G38" s="23">
        <f t="shared" si="6"/>
        <v>10022879.859999999</v>
      </c>
      <c r="H38" s="23">
        <f t="shared" si="6"/>
        <v>3419660.36</v>
      </c>
      <c r="I38" s="23">
        <f t="shared" si="6"/>
        <v>3419660.36</v>
      </c>
      <c r="J38" s="23">
        <f t="shared" si="6"/>
        <v>3419660.36</v>
      </c>
      <c r="K38" s="47"/>
      <c r="L38" s="25" t="s">
        <v>42</v>
      </c>
      <c r="M38" s="25" t="s">
        <v>43</v>
      </c>
      <c r="N38" s="33"/>
      <c r="O38" s="48"/>
      <c r="P38" s="48"/>
      <c r="Q38" s="33"/>
      <c r="R38" s="48"/>
      <c r="S38" s="48"/>
      <c r="T38" s="48"/>
      <c r="U38" s="48"/>
      <c r="V38" s="48"/>
      <c r="W38" s="28"/>
      <c r="X38" s="29"/>
    </row>
    <row r="39" spans="1:24" ht="45" x14ac:dyDescent="0.2">
      <c r="A39" s="30"/>
      <c r="B39" s="30"/>
      <c r="C39" s="31"/>
      <c r="D39" s="31"/>
      <c r="E39" s="30"/>
      <c r="F39" s="23">
        <f>F40</f>
        <v>8359930.3300000001</v>
      </c>
      <c r="G39" s="23">
        <f t="shared" si="6"/>
        <v>10022879.859999999</v>
      </c>
      <c r="H39" s="23">
        <f t="shared" si="6"/>
        <v>3419660.36</v>
      </c>
      <c r="I39" s="23">
        <f t="shared" si="6"/>
        <v>3419660.36</v>
      </c>
      <c r="J39" s="23">
        <f t="shared" si="6"/>
        <v>3419660.36</v>
      </c>
      <c r="K39" s="47"/>
      <c r="L39" s="25" t="s">
        <v>44</v>
      </c>
      <c r="M39" s="25" t="s">
        <v>85</v>
      </c>
      <c r="N39" s="33"/>
      <c r="O39" s="48"/>
      <c r="P39" s="48"/>
      <c r="Q39" s="33"/>
      <c r="R39" s="48"/>
      <c r="S39" s="48"/>
      <c r="T39" s="48"/>
      <c r="U39" s="48"/>
      <c r="V39" s="48"/>
      <c r="W39" s="28"/>
      <c r="X39" s="29"/>
    </row>
    <row r="40" spans="1:24" ht="90" customHeight="1" x14ac:dyDescent="0.2">
      <c r="A40" s="35"/>
      <c r="B40" s="35"/>
      <c r="C40" s="36"/>
      <c r="D40" s="36"/>
      <c r="E40" s="35"/>
      <c r="F40" s="23">
        <v>8359930.3300000001</v>
      </c>
      <c r="G40" s="23">
        <v>10022879.859999999</v>
      </c>
      <c r="H40" s="23">
        <v>3419660.36</v>
      </c>
      <c r="I40" s="23">
        <v>3419660.36</v>
      </c>
      <c r="J40" s="23">
        <v>3419660.36</v>
      </c>
      <c r="K40" s="47"/>
      <c r="L40" s="25" t="s">
        <v>46</v>
      </c>
      <c r="M40" s="42" t="s">
        <v>86</v>
      </c>
      <c r="N40" s="38"/>
      <c r="O40" s="48"/>
      <c r="P40" s="48"/>
      <c r="Q40" s="38"/>
      <c r="R40" s="48"/>
      <c r="S40" s="48"/>
      <c r="T40" s="48"/>
      <c r="U40" s="48"/>
      <c r="V40" s="48"/>
      <c r="W40" s="28"/>
      <c r="X40" s="29"/>
    </row>
    <row r="41" spans="1:24" ht="90" x14ac:dyDescent="0.2">
      <c r="A41" s="21" t="s">
        <v>29</v>
      </c>
      <c r="B41" s="21" t="s">
        <v>87</v>
      </c>
      <c r="C41" s="22" t="s">
        <v>88</v>
      </c>
      <c r="D41" s="22" t="s">
        <v>32</v>
      </c>
      <c r="E41" s="21" t="s">
        <v>33</v>
      </c>
      <c r="F41" s="34">
        <f>F42</f>
        <v>316321469.28000003</v>
      </c>
      <c r="G41" s="34">
        <f t="shared" ref="G41:J42" si="7">G42</f>
        <v>367433861.81000006</v>
      </c>
      <c r="H41" s="34">
        <f t="shared" si="7"/>
        <v>138884312.48999998</v>
      </c>
      <c r="I41" s="34">
        <f t="shared" si="7"/>
        <v>137802163.44999999</v>
      </c>
      <c r="J41" s="34">
        <f t="shared" si="7"/>
        <v>137802163.44999999</v>
      </c>
      <c r="K41" s="47" t="s">
        <v>34</v>
      </c>
      <c r="L41" s="25" t="s">
        <v>35</v>
      </c>
      <c r="M41" s="25" t="s">
        <v>89</v>
      </c>
      <c r="N41" s="26" t="s">
        <v>90</v>
      </c>
      <c r="O41" s="48" t="s">
        <v>38</v>
      </c>
      <c r="P41" s="48" t="s">
        <v>39</v>
      </c>
      <c r="Q41" s="26" t="s">
        <v>91</v>
      </c>
      <c r="R41" s="48">
        <v>41080</v>
      </c>
      <c r="S41" s="48"/>
      <c r="T41" s="49">
        <v>27113</v>
      </c>
      <c r="U41" s="48">
        <v>41080</v>
      </c>
      <c r="V41" s="48">
        <v>41080</v>
      </c>
      <c r="W41" s="28" t="s">
        <v>92</v>
      </c>
      <c r="X41" s="29"/>
    </row>
    <row r="42" spans="1:24" ht="33.75" x14ac:dyDescent="0.2">
      <c r="A42" s="30"/>
      <c r="B42" s="30"/>
      <c r="C42" s="31"/>
      <c r="D42" s="31"/>
      <c r="E42" s="30"/>
      <c r="F42" s="34">
        <f>F43</f>
        <v>316321469.28000003</v>
      </c>
      <c r="G42" s="34">
        <f t="shared" si="7"/>
        <v>367433861.81000006</v>
      </c>
      <c r="H42" s="34">
        <f t="shared" si="7"/>
        <v>138884312.48999998</v>
      </c>
      <c r="I42" s="34">
        <f t="shared" si="7"/>
        <v>137802163.44999999</v>
      </c>
      <c r="J42" s="34">
        <f t="shared" si="7"/>
        <v>137802163.44999999</v>
      </c>
      <c r="K42" s="47"/>
      <c r="L42" s="25" t="s">
        <v>42</v>
      </c>
      <c r="M42" s="25" t="s">
        <v>93</v>
      </c>
      <c r="N42" s="33"/>
      <c r="O42" s="48"/>
      <c r="P42" s="48"/>
      <c r="Q42" s="33"/>
      <c r="R42" s="48"/>
      <c r="S42" s="48"/>
      <c r="T42" s="49"/>
      <c r="U42" s="48"/>
      <c r="V42" s="48"/>
      <c r="W42" s="28"/>
      <c r="X42" s="29"/>
    </row>
    <row r="43" spans="1:24" ht="22.5" x14ac:dyDescent="0.2">
      <c r="A43" s="30"/>
      <c r="B43" s="30"/>
      <c r="C43" s="31"/>
      <c r="D43" s="31"/>
      <c r="E43" s="30"/>
      <c r="F43" s="34">
        <f>SUM(F44:F53)</f>
        <v>316321469.28000003</v>
      </c>
      <c r="G43" s="34">
        <f>SUM(G44:G53)</f>
        <v>367433861.81000006</v>
      </c>
      <c r="H43" s="34">
        <f>SUM(H44:H53)</f>
        <v>138884312.48999998</v>
      </c>
      <c r="I43" s="34">
        <f>SUM(I44:I53)</f>
        <v>137802163.44999999</v>
      </c>
      <c r="J43" s="34">
        <f>SUM(J44:J53)</f>
        <v>137802163.44999999</v>
      </c>
      <c r="K43" s="47"/>
      <c r="L43" s="25" t="s">
        <v>44</v>
      </c>
      <c r="M43" s="25" t="s">
        <v>94</v>
      </c>
      <c r="N43" s="33"/>
      <c r="O43" s="48"/>
      <c r="P43" s="48"/>
      <c r="Q43" s="33"/>
      <c r="R43" s="48"/>
      <c r="S43" s="48"/>
      <c r="T43" s="49"/>
      <c r="U43" s="48"/>
      <c r="V43" s="48"/>
      <c r="W43" s="28"/>
      <c r="X43" s="29"/>
    </row>
    <row r="44" spans="1:24" ht="45" x14ac:dyDescent="0.2">
      <c r="A44" s="30"/>
      <c r="B44" s="30"/>
      <c r="C44" s="31"/>
      <c r="D44" s="31"/>
      <c r="E44" s="30"/>
      <c r="F44" s="23">
        <v>91227202.719999999</v>
      </c>
      <c r="G44" s="23">
        <v>130258708.70999999</v>
      </c>
      <c r="H44" s="23">
        <v>35997115.619999997</v>
      </c>
      <c r="I44" s="23">
        <v>34929011.780000001</v>
      </c>
      <c r="J44" s="23">
        <v>34929011.780000001</v>
      </c>
      <c r="K44" s="47"/>
      <c r="L44" s="25" t="s">
        <v>46</v>
      </c>
      <c r="M44" s="42" t="s">
        <v>95</v>
      </c>
      <c r="N44" s="33"/>
      <c r="O44" s="48"/>
      <c r="P44" s="48"/>
      <c r="Q44" s="33"/>
      <c r="R44" s="48"/>
      <c r="S44" s="48"/>
      <c r="T44" s="49"/>
      <c r="U44" s="48"/>
      <c r="V44" s="48"/>
      <c r="W44" s="28"/>
      <c r="X44" s="29"/>
    </row>
    <row r="45" spans="1:24" ht="45" x14ac:dyDescent="0.2">
      <c r="A45" s="30"/>
      <c r="B45" s="30"/>
      <c r="C45" s="31"/>
      <c r="D45" s="31"/>
      <c r="E45" s="30"/>
      <c r="F45" s="23">
        <v>16696346.369999999</v>
      </c>
      <c r="G45" s="23">
        <v>17308693.989999998</v>
      </c>
      <c r="H45" s="23">
        <v>7734600.1900000004</v>
      </c>
      <c r="I45" s="23">
        <v>7734600.1900000004</v>
      </c>
      <c r="J45" s="23">
        <v>7734600.1900000004</v>
      </c>
      <c r="K45" s="47"/>
      <c r="L45" s="25" t="s">
        <v>46</v>
      </c>
      <c r="M45" s="42" t="s">
        <v>96</v>
      </c>
      <c r="N45" s="33"/>
      <c r="O45" s="48"/>
      <c r="P45" s="48"/>
      <c r="Q45" s="33"/>
      <c r="R45" s="48"/>
      <c r="S45" s="48"/>
      <c r="T45" s="49"/>
      <c r="U45" s="48"/>
      <c r="V45" s="48"/>
      <c r="W45" s="28"/>
      <c r="X45" s="29"/>
    </row>
    <row r="46" spans="1:24" ht="45" x14ac:dyDescent="0.2">
      <c r="A46" s="30"/>
      <c r="B46" s="30"/>
      <c r="C46" s="31"/>
      <c r="D46" s="31"/>
      <c r="E46" s="30"/>
      <c r="F46" s="23">
        <v>64259239.340000004</v>
      </c>
      <c r="G46" s="23">
        <v>66841065.57</v>
      </c>
      <c r="H46" s="23">
        <v>29716929.329999998</v>
      </c>
      <c r="I46" s="23">
        <v>29716929.329999998</v>
      </c>
      <c r="J46" s="23">
        <v>29716929.329999998</v>
      </c>
      <c r="K46" s="47"/>
      <c r="L46" s="25" t="s">
        <v>46</v>
      </c>
      <c r="M46" s="42" t="s">
        <v>97</v>
      </c>
      <c r="N46" s="33"/>
      <c r="O46" s="48"/>
      <c r="P46" s="48"/>
      <c r="Q46" s="33"/>
      <c r="R46" s="48"/>
      <c r="S46" s="48"/>
      <c r="T46" s="49"/>
      <c r="U46" s="48"/>
      <c r="V46" s="48"/>
      <c r="W46" s="28"/>
      <c r="X46" s="29"/>
    </row>
    <row r="47" spans="1:24" ht="45" x14ac:dyDescent="0.2">
      <c r="A47" s="30"/>
      <c r="B47" s="30"/>
      <c r="C47" s="31"/>
      <c r="D47" s="31"/>
      <c r="E47" s="30"/>
      <c r="F47" s="23">
        <v>39331550.82</v>
      </c>
      <c r="G47" s="23">
        <v>40809810.469999999</v>
      </c>
      <c r="H47" s="23">
        <v>17966591.09</v>
      </c>
      <c r="I47" s="23">
        <v>17962991.09</v>
      </c>
      <c r="J47" s="23">
        <v>17962991.09</v>
      </c>
      <c r="K47" s="47"/>
      <c r="L47" s="25" t="s">
        <v>46</v>
      </c>
      <c r="M47" s="42" t="s">
        <v>98</v>
      </c>
      <c r="N47" s="33"/>
      <c r="O47" s="48"/>
      <c r="P47" s="48"/>
      <c r="Q47" s="33"/>
      <c r="R47" s="48"/>
      <c r="S47" s="48"/>
      <c r="T47" s="49"/>
      <c r="U47" s="48"/>
      <c r="V47" s="48"/>
      <c r="W47" s="28"/>
      <c r="X47" s="29"/>
    </row>
    <row r="48" spans="1:24" ht="45" x14ac:dyDescent="0.2">
      <c r="A48" s="30"/>
      <c r="B48" s="30"/>
      <c r="C48" s="31"/>
      <c r="D48" s="31"/>
      <c r="E48" s="30"/>
      <c r="F48" s="23">
        <v>14882915.640000001</v>
      </c>
      <c r="G48" s="23">
        <v>15468117.939999999</v>
      </c>
      <c r="H48" s="23">
        <v>6742276.1900000004</v>
      </c>
      <c r="I48" s="23">
        <v>6742276.1900000004</v>
      </c>
      <c r="J48" s="23">
        <v>6742276.1900000004</v>
      </c>
      <c r="K48" s="47"/>
      <c r="L48" s="25" t="s">
        <v>46</v>
      </c>
      <c r="M48" s="42" t="s">
        <v>99</v>
      </c>
      <c r="N48" s="33"/>
      <c r="O48" s="48"/>
      <c r="P48" s="48"/>
      <c r="Q48" s="33"/>
      <c r="R48" s="48"/>
      <c r="S48" s="48"/>
      <c r="T48" s="49"/>
      <c r="U48" s="48"/>
      <c r="V48" s="48"/>
      <c r="W48" s="28"/>
      <c r="X48" s="29"/>
    </row>
    <row r="49" spans="1:24" ht="45" x14ac:dyDescent="0.2">
      <c r="A49" s="30"/>
      <c r="B49" s="30"/>
      <c r="C49" s="31"/>
      <c r="D49" s="31"/>
      <c r="E49" s="30"/>
      <c r="F49" s="23">
        <v>11187555.83</v>
      </c>
      <c r="G49" s="23">
        <v>11603553.780000001</v>
      </c>
      <c r="H49" s="23">
        <v>4968880.28</v>
      </c>
      <c r="I49" s="23">
        <v>4968880.28</v>
      </c>
      <c r="J49" s="23">
        <v>4968880.28</v>
      </c>
      <c r="K49" s="47"/>
      <c r="L49" s="25" t="s">
        <v>46</v>
      </c>
      <c r="M49" s="42" t="s">
        <v>100</v>
      </c>
      <c r="N49" s="33"/>
      <c r="O49" s="48"/>
      <c r="P49" s="48"/>
      <c r="Q49" s="33"/>
      <c r="R49" s="48"/>
      <c r="S49" s="48"/>
      <c r="T49" s="49"/>
      <c r="U49" s="48"/>
      <c r="V49" s="48"/>
      <c r="W49" s="28"/>
      <c r="X49" s="29"/>
    </row>
    <row r="50" spans="1:24" ht="45" x14ac:dyDescent="0.2">
      <c r="A50" s="30"/>
      <c r="B50" s="30"/>
      <c r="C50" s="31"/>
      <c r="D50" s="31"/>
      <c r="E50" s="30"/>
      <c r="F50" s="23">
        <v>25659448.399999999</v>
      </c>
      <c r="G50" s="23">
        <v>26588508.940000001</v>
      </c>
      <c r="H50" s="23">
        <v>11485747.25</v>
      </c>
      <c r="I50" s="23">
        <v>11480919.65</v>
      </c>
      <c r="J50" s="23">
        <v>11480919.65</v>
      </c>
      <c r="K50" s="47"/>
      <c r="L50" s="25" t="s">
        <v>46</v>
      </c>
      <c r="M50" s="42" t="s">
        <v>101</v>
      </c>
      <c r="N50" s="33"/>
      <c r="O50" s="48"/>
      <c r="P50" s="48"/>
      <c r="Q50" s="33"/>
      <c r="R50" s="48"/>
      <c r="S50" s="48"/>
      <c r="T50" s="49"/>
      <c r="U50" s="48"/>
      <c r="V50" s="48"/>
      <c r="W50" s="28"/>
      <c r="X50" s="29"/>
    </row>
    <row r="51" spans="1:24" ht="45" x14ac:dyDescent="0.2">
      <c r="A51" s="30"/>
      <c r="B51" s="30"/>
      <c r="C51" s="31"/>
      <c r="D51" s="31"/>
      <c r="E51" s="30"/>
      <c r="F51" s="23">
        <v>42760612.640000001</v>
      </c>
      <c r="G51" s="23">
        <v>44424888.640000001</v>
      </c>
      <c r="H51" s="23">
        <v>19461158.02</v>
      </c>
      <c r="I51" s="23">
        <v>19456458.02</v>
      </c>
      <c r="J51" s="23">
        <v>19456458.02</v>
      </c>
      <c r="K51" s="47"/>
      <c r="L51" s="25" t="s">
        <v>46</v>
      </c>
      <c r="M51" s="42" t="s">
        <v>102</v>
      </c>
      <c r="N51" s="33"/>
      <c r="O51" s="48"/>
      <c r="P51" s="48"/>
      <c r="Q51" s="33"/>
      <c r="R51" s="48"/>
      <c r="S51" s="48"/>
      <c r="T51" s="49"/>
      <c r="U51" s="48"/>
      <c r="V51" s="48"/>
      <c r="W51" s="28"/>
      <c r="X51" s="29"/>
    </row>
    <row r="52" spans="1:24" ht="45" x14ac:dyDescent="0.2">
      <c r="A52" s="30"/>
      <c r="B52" s="30"/>
      <c r="C52" s="31"/>
      <c r="D52" s="31"/>
      <c r="E52" s="30"/>
      <c r="F52" s="23">
        <v>5909850.6699999999</v>
      </c>
      <c r="G52" s="23">
        <v>9552500.790000001</v>
      </c>
      <c r="H52" s="23">
        <v>3140110.0399999996</v>
      </c>
      <c r="I52" s="23">
        <v>3139683.6399999997</v>
      </c>
      <c r="J52" s="23">
        <v>3139683.6399999997</v>
      </c>
      <c r="K52" s="47"/>
      <c r="L52" s="25" t="s">
        <v>46</v>
      </c>
      <c r="M52" s="42" t="s">
        <v>103</v>
      </c>
      <c r="N52" s="33"/>
      <c r="O52" s="48"/>
      <c r="P52" s="48"/>
      <c r="Q52" s="33"/>
      <c r="R52" s="48"/>
      <c r="S52" s="48"/>
      <c r="T52" s="49"/>
      <c r="U52" s="48"/>
      <c r="V52" s="48"/>
      <c r="W52" s="28"/>
      <c r="X52" s="29"/>
    </row>
    <row r="53" spans="1:24" ht="56.25" x14ac:dyDescent="0.2">
      <c r="A53" s="35"/>
      <c r="B53" s="35"/>
      <c r="C53" s="36"/>
      <c r="D53" s="36"/>
      <c r="E53" s="35"/>
      <c r="F53" s="23">
        <v>4406746.8499999996</v>
      </c>
      <c r="G53" s="23">
        <v>4578012.9800000004</v>
      </c>
      <c r="H53" s="23">
        <v>1670904.48</v>
      </c>
      <c r="I53" s="23">
        <v>1670413.28</v>
      </c>
      <c r="J53" s="23">
        <v>1670413.28</v>
      </c>
      <c r="K53" s="47"/>
      <c r="L53" s="25" t="s">
        <v>46</v>
      </c>
      <c r="M53" s="42" t="s">
        <v>104</v>
      </c>
      <c r="N53" s="38"/>
      <c r="O53" s="48"/>
      <c r="P53" s="48"/>
      <c r="Q53" s="38"/>
      <c r="R53" s="48"/>
      <c r="S53" s="48"/>
      <c r="T53" s="49"/>
      <c r="U53" s="48"/>
      <c r="V53" s="48"/>
      <c r="W53" s="28"/>
      <c r="X53" s="29"/>
    </row>
    <row r="54" spans="1:24" ht="90" x14ac:dyDescent="0.2">
      <c r="A54" s="21" t="s">
        <v>29</v>
      </c>
      <c r="B54" s="21" t="s">
        <v>87</v>
      </c>
      <c r="C54" s="22" t="s">
        <v>88</v>
      </c>
      <c r="D54" s="22" t="s">
        <v>32</v>
      </c>
      <c r="E54" s="21" t="s">
        <v>33</v>
      </c>
      <c r="F54" s="34">
        <f>F55</f>
        <v>145163079.06999999</v>
      </c>
      <c r="G54" s="34">
        <f t="shared" ref="G54:J55" si="8">G55</f>
        <v>158368455.29999998</v>
      </c>
      <c r="H54" s="34">
        <f t="shared" si="8"/>
        <v>64179944.370000005</v>
      </c>
      <c r="I54" s="34">
        <f t="shared" si="8"/>
        <v>63023218.020000003</v>
      </c>
      <c r="J54" s="34">
        <f t="shared" si="8"/>
        <v>63023218.020000003</v>
      </c>
      <c r="K54" s="47" t="s">
        <v>34</v>
      </c>
      <c r="L54" s="25" t="s">
        <v>35</v>
      </c>
      <c r="M54" s="25" t="s">
        <v>89</v>
      </c>
      <c r="N54" s="26" t="s">
        <v>105</v>
      </c>
      <c r="O54" s="48" t="s">
        <v>38</v>
      </c>
      <c r="P54" s="48" t="s">
        <v>39</v>
      </c>
      <c r="Q54" s="26" t="s">
        <v>91</v>
      </c>
      <c r="R54" s="48">
        <v>6900</v>
      </c>
      <c r="S54" s="48"/>
      <c r="T54" s="49">
        <v>0</v>
      </c>
      <c r="U54" s="48">
        <v>6900</v>
      </c>
      <c r="V54" s="48">
        <v>6900</v>
      </c>
      <c r="W54" s="28" t="s">
        <v>92</v>
      </c>
      <c r="X54" s="29"/>
    </row>
    <row r="55" spans="1:24" ht="33.75" x14ac:dyDescent="0.2">
      <c r="A55" s="30"/>
      <c r="B55" s="30"/>
      <c r="C55" s="31"/>
      <c r="D55" s="31"/>
      <c r="E55" s="30"/>
      <c r="F55" s="34">
        <f>F56</f>
        <v>145163079.06999999</v>
      </c>
      <c r="G55" s="34">
        <f t="shared" si="8"/>
        <v>158368455.29999998</v>
      </c>
      <c r="H55" s="34">
        <f t="shared" si="8"/>
        <v>64179944.370000005</v>
      </c>
      <c r="I55" s="34">
        <f t="shared" si="8"/>
        <v>63023218.020000003</v>
      </c>
      <c r="J55" s="34">
        <f t="shared" si="8"/>
        <v>63023218.020000003</v>
      </c>
      <c r="K55" s="47"/>
      <c r="L55" s="25" t="s">
        <v>42</v>
      </c>
      <c r="M55" s="25" t="s">
        <v>93</v>
      </c>
      <c r="N55" s="33"/>
      <c r="O55" s="48"/>
      <c r="P55" s="48"/>
      <c r="Q55" s="33"/>
      <c r="R55" s="48"/>
      <c r="S55" s="48"/>
      <c r="T55" s="49"/>
      <c r="U55" s="48"/>
      <c r="V55" s="48"/>
      <c r="W55" s="28"/>
      <c r="X55" s="29"/>
    </row>
    <row r="56" spans="1:24" ht="22.5" x14ac:dyDescent="0.2">
      <c r="A56" s="30"/>
      <c r="B56" s="30"/>
      <c r="C56" s="31"/>
      <c r="D56" s="31"/>
      <c r="E56" s="30"/>
      <c r="F56" s="34">
        <f>SUM(F57:F59)</f>
        <v>145163079.06999999</v>
      </c>
      <c r="G56" s="34">
        <f>SUM(G57:G59)</f>
        <v>158368455.29999998</v>
      </c>
      <c r="H56" s="34">
        <f>SUM(H57:H59)</f>
        <v>64179944.370000005</v>
      </c>
      <c r="I56" s="34">
        <f>SUM(I57:I59)</f>
        <v>63023218.020000003</v>
      </c>
      <c r="J56" s="34">
        <f>SUM(J57:J59)</f>
        <v>63023218.020000003</v>
      </c>
      <c r="K56" s="47"/>
      <c r="L56" s="25" t="s">
        <v>44</v>
      </c>
      <c r="M56" s="25" t="s">
        <v>94</v>
      </c>
      <c r="N56" s="33"/>
      <c r="O56" s="48"/>
      <c r="P56" s="48"/>
      <c r="Q56" s="33"/>
      <c r="R56" s="48"/>
      <c r="S56" s="48"/>
      <c r="T56" s="49"/>
      <c r="U56" s="48"/>
      <c r="V56" s="48"/>
      <c r="W56" s="28"/>
      <c r="X56" s="29"/>
    </row>
    <row r="57" spans="1:24" ht="45" x14ac:dyDescent="0.2">
      <c r="A57" s="30"/>
      <c r="B57" s="30"/>
      <c r="C57" s="31"/>
      <c r="D57" s="31"/>
      <c r="E57" s="30"/>
      <c r="F57" s="23">
        <v>141112286.56</v>
      </c>
      <c r="G57" s="23">
        <v>152893523.19999999</v>
      </c>
      <c r="H57" s="23">
        <v>61997771.910000004</v>
      </c>
      <c r="I57" s="23">
        <v>61311519.560000002</v>
      </c>
      <c r="J57" s="23">
        <v>61311519.560000002</v>
      </c>
      <c r="K57" s="47"/>
      <c r="L57" s="25" t="s">
        <v>46</v>
      </c>
      <c r="M57" s="42" t="s">
        <v>106</v>
      </c>
      <c r="N57" s="33"/>
      <c r="O57" s="48"/>
      <c r="P57" s="48"/>
      <c r="Q57" s="33"/>
      <c r="R57" s="48"/>
      <c r="S57" s="48"/>
      <c r="T57" s="49"/>
      <c r="U57" s="48"/>
      <c r="V57" s="48"/>
      <c r="W57" s="28"/>
      <c r="X57" s="29"/>
    </row>
    <row r="58" spans="1:24" ht="45" x14ac:dyDescent="0.2">
      <c r="A58" s="30"/>
      <c r="B58" s="30"/>
      <c r="C58" s="31"/>
      <c r="D58" s="31"/>
      <c r="E58" s="30"/>
      <c r="F58" s="23">
        <v>3087947.47</v>
      </c>
      <c r="G58" s="23">
        <v>4383022.2</v>
      </c>
      <c r="H58" s="23">
        <v>1786802.86</v>
      </c>
      <c r="I58" s="23">
        <v>1316328.8600000001</v>
      </c>
      <c r="J58" s="23">
        <v>1316328.8600000001</v>
      </c>
      <c r="K58" s="47"/>
      <c r="L58" s="25" t="s">
        <v>46</v>
      </c>
      <c r="M58" s="42" t="s">
        <v>107</v>
      </c>
      <c r="N58" s="33"/>
      <c r="O58" s="48"/>
      <c r="P58" s="48"/>
      <c r="Q58" s="33"/>
      <c r="R58" s="48"/>
      <c r="S58" s="48"/>
      <c r="T58" s="49"/>
      <c r="U58" s="48"/>
      <c r="V58" s="48"/>
      <c r="W58" s="28"/>
      <c r="X58" s="29"/>
    </row>
    <row r="59" spans="1:24" ht="45" x14ac:dyDescent="0.2">
      <c r="A59" s="35"/>
      <c r="B59" s="35"/>
      <c r="C59" s="36"/>
      <c r="D59" s="36"/>
      <c r="E59" s="35"/>
      <c r="F59" s="23">
        <v>962845.04</v>
      </c>
      <c r="G59" s="23">
        <v>1091909.8999999999</v>
      </c>
      <c r="H59" s="23">
        <v>395369.60000000003</v>
      </c>
      <c r="I59" s="23">
        <v>395369.60000000003</v>
      </c>
      <c r="J59" s="23">
        <v>395369.60000000003</v>
      </c>
      <c r="K59" s="47"/>
      <c r="L59" s="25" t="s">
        <v>46</v>
      </c>
      <c r="M59" s="42" t="s">
        <v>108</v>
      </c>
      <c r="N59" s="38"/>
      <c r="O59" s="48"/>
      <c r="P59" s="48"/>
      <c r="Q59" s="38"/>
      <c r="R59" s="48"/>
      <c r="S59" s="48"/>
      <c r="T59" s="49"/>
      <c r="U59" s="48"/>
      <c r="V59" s="48"/>
      <c r="W59" s="28"/>
      <c r="X59" s="29"/>
    </row>
    <row r="60" spans="1:24" ht="90" x14ac:dyDescent="0.2">
      <c r="A60" s="21" t="s">
        <v>29</v>
      </c>
      <c r="B60" s="21" t="s">
        <v>87</v>
      </c>
      <c r="C60" s="22" t="s">
        <v>88</v>
      </c>
      <c r="D60" s="22" t="s">
        <v>32</v>
      </c>
      <c r="E60" s="21" t="s">
        <v>33</v>
      </c>
      <c r="F60" s="34">
        <f>F61</f>
        <v>3379010.12</v>
      </c>
      <c r="G60" s="34">
        <f t="shared" ref="G60:J62" si="9">G61</f>
        <v>3447290.17</v>
      </c>
      <c r="H60" s="34">
        <f t="shared" si="9"/>
        <v>647975.52</v>
      </c>
      <c r="I60" s="34">
        <f t="shared" si="9"/>
        <v>647975.52</v>
      </c>
      <c r="J60" s="34">
        <f t="shared" si="9"/>
        <v>647975.52</v>
      </c>
      <c r="K60" s="47" t="s">
        <v>34</v>
      </c>
      <c r="L60" s="25" t="s">
        <v>35</v>
      </c>
      <c r="M60" s="25" t="s">
        <v>89</v>
      </c>
      <c r="N60" s="26" t="s">
        <v>109</v>
      </c>
      <c r="O60" s="48" t="s">
        <v>38</v>
      </c>
      <c r="P60" s="48" t="s">
        <v>39</v>
      </c>
      <c r="Q60" s="26" t="s">
        <v>110</v>
      </c>
      <c r="R60" s="48">
        <v>535</v>
      </c>
      <c r="S60" s="48"/>
      <c r="T60" s="49">
        <v>353</v>
      </c>
      <c r="U60" s="48">
        <v>535</v>
      </c>
      <c r="V60" s="48">
        <v>535</v>
      </c>
      <c r="W60" s="28" t="s">
        <v>111</v>
      </c>
      <c r="X60" s="29"/>
    </row>
    <row r="61" spans="1:24" ht="33.75" x14ac:dyDescent="0.2">
      <c r="A61" s="30"/>
      <c r="B61" s="30"/>
      <c r="C61" s="31"/>
      <c r="D61" s="31"/>
      <c r="E61" s="30"/>
      <c r="F61" s="23">
        <f>F62</f>
        <v>3379010.12</v>
      </c>
      <c r="G61" s="23">
        <f t="shared" si="9"/>
        <v>3447290.17</v>
      </c>
      <c r="H61" s="23">
        <f t="shared" si="9"/>
        <v>647975.52</v>
      </c>
      <c r="I61" s="23">
        <f t="shared" si="9"/>
        <v>647975.52</v>
      </c>
      <c r="J61" s="23">
        <f t="shared" si="9"/>
        <v>647975.52</v>
      </c>
      <c r="K61" s="47"/>
      <c r="L61" s="25" t="s">
        <v>42</v>
      </c>
      <c r="M61" s="25" t="s">
        <v>93</v>
      </c>
      <c r="N61" s="33"/>
      <c r="O61" s="48"/>
      <c r="P61" s="48"/>
      <c r="Q61" s="33"/>
      <c r="R61" s="48"/>
      <c r="S61" s="48"/>
      <c r="T61" s="49"/>
      <c r="U61" s="48"/>
      <c r="V61" s="48"/>
      <c r="W61" s="28"/>
      <c r="X61" s="29"/>
    </row>
    <row r="62" spans="1:24" ht="22.5" x14ac:dyDescent="0.2">
      <c r="A62" s="30"/>
      <c r="B62" s="30"/>
      <c r="C62" s="31"/>
      <c r="D62" s="31"/>
      <c r="E62" s="30"/>
      <c r="F62" s="23">
        <f>F63</f>
        <v>3379010.12</v>
      </c>
      <c r="G62" s="23">
        <f t="shared" si="9"/>
        <v>3447290.17</v>
      </c>
      <c r="H62" s="23">
        <f t="shared" si="9"/>
        <v>647975.52</v>
      </c>
      <c r="I62" s="23">
        <f t="shared" si="9"/>
        <v>647975.52</v>
      </c>
      <c r="J62" s="23">
        <f t="shared" si="9"/>
        <v>647975.52</v>
      </c>
      <c r="K62" s="47"/>
      <c r="L62" s="25" t="s">
        <v>44</v>
      </c>
      <c r="M62" s="25" t="s">
        <v>94</v>
      </c>
      <c r="N62" s="33"/>
      <c r="O62" s="48"/>
      <c r="P62" s="48"/>
      <c r="Q62" s="33"/>
      <c r="R62" s="48"/>
      <c r="S62" s="48"/>
      <c r="T62" s="49"/>
      <c r="U62" s="48"/>
      <c r="V62" s="48"/>
      <c r="W62" s="28"/>
      <c r="X62" s="29"/>
    </row>
    <row r="63" spans="1:24" ht="45" x14ac:dyDescent="0.2">
      <c r="A63" s="35"/>
      <c r="B63" s="35"/>
      <c r="C63" s="36"/>
      <c r="D63" s="36"/>
      <c r="E63" s="35"/>
      <c r="F63" s="23">
        <v>3379010.12</v>
      </c>
      <c r="G63" s="23">
        <v>3447290.17</v>
      </c>
      <c r="H63" s="23">
        <v>647975.52</v>
      </c>
      <c r="I63" s="23">
        <v>647975.52</v>
      </c>
      <c r="J63" s="23">
        <v>647975.52</v>
      </c>
      <c r="K63" s="47"/>
      <c r="L63" s="25" t="s">
        <v>46</v>
      </c>
      <c r="M63" s="42" t="s">
        <v>112</v>
      </c>
      <c r="N63" s="38"/>
      <c r="O63" s="48"/>
      <c r="P63" s="48"/>
      <c r="Q63" s="38"/>
      <c r="R63" s="48"/>
      <c r="S63" s="48"/>
      <c r="T63" s="49"/>
      <c r="U63" s="48"/>
      <c r="V63" s="48"/>
      <c r="W63" s="28"/>
      <c r="X63" s="29"/>
    </row>
    <row r="64" spans="1:24" ht="90" x14ac:dyDescent="0.2">
      <c r="A64" s="21" t="s">
        <v>29</v>
      </c>
      <c r="B64" s="21" t="s">
        <v>87</v>
      </c>
      <c r="C64" s="22" t="s">
        <v>88</v>
      </c>
      <c r="D64" s="22" t="s">
        <v>32</v>
      </c>
      <c r="E64" s="21" t="s">
        <v>33</v>
      </c>
      <c r="F64" s="34">
        <f>F65</f>
        <v>2044752.52</v>
      </c>
      <c r="G64" s="34">
        <f t="shared" ref="G64:J66" si="10">G65</f>
        <v>2061822.31</v>
      </c>
      <c r="H64" s="34">
        <f t="shared" si="10"/>
        <v>271322.13</v>
      </c>
      <c r="I64" s="34">
        <f t="shared" si="10"/>
        <v>212918.74</v>
      </c>
      <c r="J64" s="34">
        <f t="shared" si="10"/>
        <v>212918.74</v>
      </c>
      <c r="K64" s="47" t="s">
        <v>34</v>
      </c>
      <c r="L64" s="25" t="s">
        <v>35</v>
      </c>
      <c r="M64" s="25" t="s">
        <v>89</v>
      </c>
      <c r="N64" s="26" t="s">
        <v>113</v>
      </c>
      <c r="O64" s="48" t="s">
        <v>38</v>
      </c>
      <c r="P64" s="48" t="s">
        <v>39</v>
      </c>
      <c r="Q64" s="26" t="s">
        <v>114</v>
      </c>
      <c r="R64" s="48">
        <v>759</v>
      </c>
      <c r="S64" s="48"/>
      <c r="T64" s="49">
        <v>455</v>
      </c>
      <c r="U64" s="48">
        <v>759</v>
      </c>
      <c r="V64" s="48">
        <v>759</v>
      </c>
      <c r="W64" s="28" t="s">
        <v>115</v>
      </c>
      <c r="X64" s="29"/>
    </row>
    <row r="65" spans="1:24" ht="33.75" x14ac:dyDescent="0.2">
      <c r="A65" s="30"/>
      <c r="B65" s="30"/>
      <c r="C65" s="31"/>
      <c r="D65" s="31"/>
      <c r="E65" s="30"/>
      <c r="F65" s="23">
        <f>F66</f>
        <v>2044752.52</v>
      </c>
      <c r="G65" s="23">
        <f t="shared" si="10"/>
        <v>2061822.31</v>
      </c>
      <c r="H65" s="23">
        <f t="shared" si="10"/>
        <v>271322.13</v>
      </c>
      <c r="I65" s="23">
        <f t="shared" si="10"/>
        <v>212918.74</v>
      </c>
      <c r="J65" s="23">
        <f t="shared" si="10"/>
        <v>212918.74</v>
      </c>
      <c r="K65" s="47"/>
      <c r="L65" s="25" t="s">
        <v>42</v>
      </c>
      <c r="M65" s="25" t="s">
        <v>93</v>
      </c>
      <c r="N65" s="33"/>
      <c r="O65" s="48"/>
      <c r="P65" s="48"/>
      <c r="Q65" s="33"/>
      <c r="R65" s="48"/>
      <c r="S65" s="48"/>
      <c r="T65" s="49"/>
      <c r="U65" s="48"/>
      <c r="V65" s="48"/>
      <c r="W65" s="28"/>
      <c r="X65" s="29"/>
    </row>
    <row r="66" spans="1:24" ht="22.5" x14ac:dyDescent="0.2">
      <c r="A66" s="30"/>
      <c r="B66" s="30"/>
      <c r="C66" s="31"/>
      <c r="D66" s="31"/>
      <c r="E66" s="30"/>
      <c r="F66" s="23">
        <f>F67</f>
        <v>2044752.52</v>
      </c>
      <c r="G66" s="23">
        <f t="shared" si="10"/>
        <v>2061822.31</v>
      </c>
      <c r="H66" s="23">
        <f t="shared" si="10"/>
        <v>271322.13</v>
      </c>
      <c r="I66" s="23">
        <f t="shared" si="10"/>
        <v>212918.74</v>
      </c>
      <c r="J66" s="23">
        <f t="shared" si="10"/>
        <v>212918.74</v>
      </c>
      <c r="K66" s="47"/>
      <c r="L66" s="25" t="s">
        <v>44</v>
      </c>
      <c r="M66" s="25" t="s">
        <v>94</v>
      </c>
      <c r="N66" s="33"/>
      <c r="O66" s="48"/>
      <c r="P66" s="48"/>
      <c r="Q66" s="33"/>
      <c r="R66" s="48"/>
      <c r="S66" s="48"/>
      <c r="T66" s="49"/>
      <c r="U66" s="48"/>
      <c r="V66" s="48"/>
      <c r="W66" s="28"/>
      <c r="X66" s="29"/>
    </row>
    <row r="67" spans="1:24" ht="45" x14ac:dyDescent="0.2">
      <c r="A67" s="35"/>
      <c r="B67" s="35"/>
      <c r="C67" s="36"/>
      <c r="D67" s="36"/>
      <c r="E67" s="35"/>
      <c r="F67" s="23">
        <v>2044752.52</v>
      </c>
      <c r="G67" s="23">
        <v>2061822.31</v>
      </c>
      <c r="H67" s="23">
        <v>271322.13</v>
      </c>
      <c r="I67" s="23">
        <v>212918.74</v>
      </c>
      <c r="J67" s="23">
        <v>212918.74</v>
      </c>
      <c r="K67" s="47"/>
      <c r="L67" s="25" t="s">
        <v>46</v>
      </c>
      <c r="M67" s="42" t="s">
        <v>116</v>
      </c>
      <c r="N67" s="38"/>
      <c r="O67" s="48"/>
      <c r="P67" s="48"/>
      <c r="Q67" s="38"/>
      <c r="R67" s="48"/>
      <c r="S67" s="48"/>
      <c r="T67" s="49"/>
      <c r="U67" s="48"/>
      <c r="V67" s="48"/>
      <c r="W67" s="28"/>
      <c r="X67" s="29"/>
    </row>
    <row r="68" spans="1:24" ht="90" x14ac:dyDescent="0.2">
      <c r="A68" s="21" t="s">
        <v>29</v>
      </c>
      <c r="B68" s="21" t="s">
        <v>87</v>
      </c>
      <c r="C68" s="22" t="s">
        <v>88</v>
      </c>
      <c r="D68" s="22" t="s">
        <v>32</v>
      </c>
      <c r="E68" s="21" t="s">
        <v>33</v>
      </c>
      <c r="F68" s="34">
        <f>F69</f>
        <v>17627355.440000001</v>
      </c>
      <c r="G68" s="34">
        <f t="shared" ref="G68:J69" si="11">G69</f>
        <v>58467084.57</v>
      </c>
      <c r="H68" s="34">
        <f t="shared" si="11"/>
        <v>8774246.6699999999</v>
      </c>
      <c r="I68" s="34">
        <f t="shared" si="11"/>
        <v>8774246.6699999999</v>
      </c>
      <c r="J68" s="34">
        <f t="shared" si="11"/>
        <v>8685719.9900000002</v>
      </c>
      <c r="K68" s="47" t="s">
        <v>34</v>
      </c>
      <c r="L68" s="25" t="s">
        <v>35</v>
      </c>
      <c r="M68" s="25" t="s">
        <v>89</v>
      </c>
      <c r="N68" s="26" t="s">
        <v>117</v>
      </c>
      <c r="O68" s="48" t="s">
        <v>38</v>
      </c>
      <c r="P68" s="48" t="s">
        <v>39</v>
      </c>
      <c r="Q68" s="26" t="s">
        <v>118</v>
      </c>
      <c r="R68" s="48">
        <v>2</v>
      </c>
      <c r="S68" s="48"/>
      <c r="T68" s="48">
        <v>1</v>
      </c>
      <c r="U68" s="48">
        <v>2</v>
      </c>
      <c r="V68" s="48">
        <v>2</v>
      </c>
      <c r="W68" s="28" t="s">
        <v>119</v>
      </c>
      <c r="X68" s="29"/>
    </row>
    <row r="69" spans="1:24" ht="33.75" x14ac:dyDescent="0.2">
      <c r="A69" s="30"/>
      <c r="B69" s="30"/>
      <c r="C69" s="31"/>
      <c r="D69" s="31"/>
      <c r="E69" s="30"/>
      <c r="F69" s="23">
        <f>F70</f>
        <v>17627355.440000001</v>
      </c>
      <c r="G69" s="23">
        <f t="shared" si="11"/>
        <v>58467084.57</v>
      </c>
      <c r="H69" s="23">
        <f t="shared" si="11"/>
        <v>8774246.6699999999</v>
      </c>
      <c r="I69" s="23">
        <f t="shared" si="11"/>
        <v>8774246.6699999999</v>
      </c>
      <c r="J69" s="23">
        <f t="shared" si="11"/>
        <v>8685719.9900000002</v>
      </c>
      <c r="K69" s="47"/>
      <c r="L69" s="25" t="s">
        <v>42</v>
      </c>
      <c r="M69" s="25" t="s">
        <v>93</v>
      </c>
      <c r="N69" s="33"/>
      <c r="O69" s="48"/>
      <c r="P69" s="48"/>
      <c r="Q69" s="33"/>
      <c r="R69" s="48"/>
      <c r="S69" s="48"/>
      <c r="T69" s="48"/>
      <c r="U69" s="48"/>
      <c r="V69" s="48"/>
      <c r="W69" s="28"/>
      <c r="X69" s="29"/>
    </row>
    <row r="70" spans="1:24" ht="22.5" x14ac:dyDescent="0.2">
      <c r="A70" s="30"/>
      <c r="B70" s="30"/>
      <c r="C70" s="31"/>
      <c r="D70" s="31"/>
      <c r="E70" s="30"/>
      <c r="F70" s="34">
        <f>SUM(F71:F72)</f>
        <v>17627355.440000001</v>
      </c>
      <c r="G70" s="34">
        <f>SUM(G71:G72)</f>
        <v>58467084.57</v>
      </c>
      <c r="H70" s="34">
        <f>SUM(H71:H72)</f>
        <v>8774246.6699999999</v>
      </c>
      <c r="I70" s="34">
        <f>SUM(I71:I72)</f>
        <v>8774246.6699999999</v>
      </c>
      <c r="J70" s="34">
        <f>SUM(J71:J72)</f>
        <v>8685719.9900000002</v>
      </c>
      <c r="K70" s="47"/>
      <c r="L70" s="25" t="s">
        <v>44</v>
      </c>
      <c r="M70" s="51" t="s">
        <v>120</v>
      </c>
      <c r="N70" s="33"/>
      <c r="O70" s="48"/>
      <c r="P70" s="48"/>
      <c r="Q70" s="33"/>
      <c r="R70" s="48"/>
      <c r="S70" s="48"/>
      <c r="T70" s="48"/>
      <c r="U70" s="48"/>
      <c r="V70" s="48"/>
      <c r="W70" s="28"/>
      <c r="X70" s="29"/>
    </row>
    <row r="71" spans="1:24" ht="45" x14ac:dyDescent="0.2">
      <c r="A71" s="30"/>
      <c r="B71" s="30"/>
      <c r="C71" s="31"/>
      <c r="D71" s="31"/>
      <c r="E71" s="30"/>
      <c r="F71" s="23">
        <v>14182960.32</v>
      </c>
      <c r="G71" s="23">
        <v>53341268.859999999</v>
      </c>
      <c r="H71" s="23">
        <v>8071363.3600000003</v>
      </c>
      <c r="I71" s="23">
        <v>8071363.3600000003</v>
      </c>
      <c r="J71" s="23">
        <v>7982836.6799999997</v>
      </c>
      <c r="K71" s="47"/>
      <c r="L71" s="25" t="s">
        <v>46</v>
      </c>
      <c r="M71" s="37" t="s">
        <v>121</v>
      </c>
      <c r="N71" s="33"/>
      <c r="O71" s="48"/>
      <c r="P71" s="48"/>
      <c r="Q71" s="33"/>
      <c r="R71" s="48"/>
      <c r="S71" s="48"/>
      <c r="T71" s="48"/>
      <c r="U71" s="48"/>
      <c r="V71" s="48"/>
      <c r="W71" s="28"/>
      <c r="X71" s="29"/>
    </row>
    <row r="72" spans="1:24" ht="33.75" x14ac:dyDescent="0.2">
      <c r="A72" s="35"/>
      <c r="B72" s="35"/>
      <c r="C72" s="36"/>
      <c r="D72" s="36"/>
      <c r="E72" s="35"/>
      <c r="F72" s="23">
        <v>3444395.12</v>
      </c>
      <c r="G72" s="23">
        <v>5125815.71</v>
      </c>
      <c r="H72" s="23">
        <v>702883.31</v>
      </c>
      <c r="I72" s="23">
        <v>702883.31</v>
      </c>
      <c r="J72" s="23">
        <v>702883.31</v>
      </c>
      <c r="K72" s="47"/>
      <c r="L72" s="25" t="s">
        <v>46</v>
      </c>
      <c r="M72" s="37" t="s">
        <v>122</v>
      </c>
      <c r="N72" s="38"/>
      <c r="O72" s="48"/>
      <c r="P72" s="48"/>
      <c r="Q72" s="38"/>
      <c r="R72" s="48"/>
      <c r="S72" s="48"/>
      <c r="T72" s="48"/>
      <c r="U72" s="48"/>
      <c r="V72" s="48"/>
      <c r="W72" s="28"/>
      <c r="X72" s="29"/>
    </row>
    <row r="73" spans="1:24" ht="146.25" customHeight="1" x14ac:dyDescent="0.2">
      <c r="A73" s="21" t="s">
        <v>29</v>
      </c>
      <c r="B73" s="21" t="s">
        <v>123</v>
      </c>
      <c r="C73" s="22" t="s">
        <v>124</v>
      </c>
      <c r="D73" s="22" t="s">
        <v>32</v>
      </c>
      <c r="E73" s="21" t="s">
        <v>33</v>
      </c>
      <c r="F73" s="34">
        <f>F74</f>
        <v>3538970.74</v>
      </c>
      <c r="G73" s="34">
        <f t="shared" ref="G73:J74" si="12">G74</f>
        <v>4255496.09</v>
      </c>
      <c r="H73" s="34">
        <f t="shared" si="12"/>
        <v>1490151.21</v>
      </c>
      <c r="I73" s="34">
        <f t="shared" si="12"/>
        <v>1490151.21</v>
      </c>
      <c r="J73" s="34">
        <f t="shared" si="12"/>
        <v>1490151.21</v>
      </c>
      <c r="K73" s="47" t="s">
        <v>34</v>
      </c>
      <c r="L73" s="25" t="s">
        <v>35</v>
      </c>
      <c r="M73" s="32" t="s">
        <v>125</v>
      </c>
      <c r="N73" s="26" t="s">
        <v>126</v>
      </c>
      <c r="O73" s="48" t="s">
        <v>38</v>
      </c>
      <c r="P73" s="48" t="s">
        <v>39</v>
      </c>
      <c r="Q73" s="26" t="s">
        <v>127</v>
      </c>
      <c r="R73" s="48">
        <v>11423</v>
      </c>
      <c r="S73" s="48"/>
      <c r="T73" s="48">
        <v>11423</v>
      </c>
      <c r="U73" s="48">
        <v>11423</v>
      </c>
      <c r="V73" s="48">
        <v>11423</v>
      </c>
      <c r="W73" s="28" t="s">
        <v>128</v>
      </c>
      <c r="X73" s="29"/>
    </row>
    <row r="74" spans="1:24" ht="90" x14ac:dyDescent="0.2">
      <c r="A74" s="30"/>
      <c r="B74" s="30"/>
      <c r="C74" s="31"/>
      <c r="D74" s="31"/>
      <c r="E74" s="30"/>
      <c r="F74" s="23">
        <f>F75</f>
        <v>3538970.74</v>
      </c>
      <c r="G74" s="23">
        <f t="shared" si="12"/>
        <v>4255496.09</v>
      </c>
      <c r="H74" s="23">
        <f t="shared" si="12"/>
        <v>1490151.21</v>
      </c>
      <c r="I74" s="23">
        <f t="shared" si="12"/>
        <v>1490151.21</v>
      </c>
      <c r="J74" s="23">
        <f t="shared" si="12"/>
        <v>1490151.21</v>
      </c>
      <c r="K74" s="47"/>
      <c r="L74" s="25" t="s">
        <v>42</v>
      </c>
      <c r="M74" s="32" t="s">
        <v>129</v>
      </c>
      <c r="N74" s="33"/>
      <c r="O74" s="48"/>
      <c r="P74" s="48"/>
      <c r="Q74" s="33"/>
      <c r="R74" s="48"/>
      <c r="S74" s="48"/>
      <c r="T74" s="48"/>
      <c r="U74" s="48"/>
      <c r="V74" s="48"/>
      <c r="W74" s="28"/>
      <c r="X74" s="29"/>
    </row>
    <row r="75" spans="1:24" ht="33.75" x14ac:dyDescent="0.2">
      <c r="A75" s="30"/>
      <c r="B75" s="30"/>
      <c r="C75" s="31"/>
      <c r="D75" s="31"/>
      <c r="E75" s="30"/>
      <c r="F75" s="34">
        <f>SUM(F76:F77)</f>
        <v>3538970.74</v>
      </c>
      <c r="G75" s="34">
        <f>SUM(G76:G77)</f>
        <v>4255496.09</v>
      </c>
      <c r="H75" s="34">
        <f>SUM(H76:H77)</f>
        <v>1490151.21</v>
      </c>
      <c r="I75" s="34">
        <f>SUM(I76:I77)</f>
        <v>1490151.21</v>
      </c>
      <c r="J75" s="34">
        <f>SUM(J76:J77)</f>
        <v>1490151.21</v>
      </c>
      <c r="K75" s="47"/>
      <c r="L75" s="25" t="s">
        <v>44</v>
      </c>
      <c r="M75" s="32" t="s">
        <v>130</v>
      </c>
      <c r="N75" s="33"/>
      <c r="O75" s="48"/>
      <c r="P75" s="48"/>
      <c r="Q75" s="33"/>
      <c r="R75" s="48"/>
      <c r="S75" s="48"/>
      <c r="T75" s="48"/>
      <c r="U75" s="48"/>
      <c r="V75" s="48"/>
      <c r="W75" s="28"/>
      <c r="X75" s="29"/>
    </row>
    <row r="76" spans="1:24" ht="56.25" x14ac:dyDescent="0.2">
      <c r="A76" s="30"/>
      <c r="B76" s="30"/>
      <c r="C76" s="31"/>
      <c r="D76" s="31"/>
      <c r="E76" s="30"/>
      <c r="F76" s="23">
        <v>1763481.83</v>
      </c>
      <c r="G76" s="23">
        <v>1824051.26</v>
      </c>
      <c r="H76" s="23">
        <v>728971.81</v>
      </c>
      <c r="I76" s="23">
        <v>728971.81</v>
      </c>
      <c r="J76" s="23">
        <v>728971.81</v>
      </c>
      <c r="K76" s="47"/>
      <c r="L76" s="25" t="s">
        <v>46</v>
      </c>
      <c r="M76" s="37" t="s">
        <v>131</v>
      </c>
      <c r="N76" s="33"/>
      <c r="O76" s="48"/>
      <c r="P76" s="48"/>
      <c r="Q76" s="33"/>
      <c r="R76" s="48"/>
      <c r="S76" s="48"/>
      <c r="T76" s="48"/>
      <c r="U76" s="48"/>
      <c r="V76" s="48"/>
      <c r="W76" s="28"/>
      <c r="X76" s="29"/>
    </row>
    <row r="77" spans="1:24" ht="56.25" x14ac:dyDescent="0.2">
      <c r="A77" s="35"/>
      <c r="B77" s="35"/>
      <c r="C77" s="36"/>
      <c r="D77" s="36"/>
      <c r="E77" s="35"/>
      <c r="F77" s="23">
        <v>1775488.91</v>
      </c>
      <c r="G77" s="23">
        <v>2431444.8299999996</v>
      </c>
      <c r="H77" s="23">
        <v>761179.4</v>
      </c>
      <c r="I77" s="23">
        <v>761179.4</v>
      </c>
      <c r="J77" s="23">
        <v>761179.4</v>
      </c>
      <c r="K77" s="47"/>
      <c r="L77" s="25" t="s">
        <v>46</v>
      </c>
      <c r="M77" s="42" t="s">
        <v>132</v>
      </c>
      <c r="N77" s="38"/>
      <c r="O77" s="48"/>
      <c r="P77" s="48"/>
      <c r="Q77" s="38"/>
      <c r="R77" s="48"/>
      <c r="S77" s="48"/>
      <c r="T77" s="48"/>
      <c r="U77" s="48"/>
      <c r="V77" s="48"/>
      <c r="W77" s="28"/>
      <c r="X77" s="29"/>
    </row>
    <row r="78" spans="1:24" ht="146.25" customHeight="1" x14ac:dyDescent="0.2">
      <c r="A78" s="21" t="s">
        <v>29</v>
      </c>
      <c r="B78" s="21" t="s">
        <v>123</v>
      </c>
      <c r="C78" s="22" t="s">
        <v>124</v>
      </c>
      <c r="D78" s="22" t="s">
        <v>32</v>
      </c>
      <c r="E78" s="21" t="s">
        <v>33</v>
      </c>
      <c r="F78" s="34">
        <f>F79</f>
        <v>2248875.4900000002</v>
      </c>
      <c r="G78" s="34">
        <f t="shared" ref="G78:J79" si="13">G79</f>
        <v>3459679.51</v>
      </c>
      <c r="H78" s="34">
        <f t="shared" si="13"/>
        <v>891830.31</v>
      </c>
      <c r="I78" s="34">
        <f t="shared" si="13"/>
        <v>891830.31</v>
      </c>
      <c r="J78" s="34">
        <f t="shared" si="13"/>
        <v>891830.31</v>
      </c>
      <c r="K78" s="47" t="s">
        <v>34</v>
      </c>
      <c r="L78" s="25" t="s">
        <v>35</v>
      </c>
      <c r="M78" s="25" t="s">
        <v>125</v>
      </c>
      <c r="N78" s="26" t="s">
        <v>133</v>
      </c>
      <c r="O78" s="48" t="s">
        <v>38</v>
      </c>
      <c r="P78" s="48" t="s">
        <v>39</v>
      </c>
      <c r="Q78" s="26" t="s">
        <v>134</v>
      </c>
      <c r="R78" s="48">
        <v>3500</v>
      </c>
      <c r="S78" s="48"/>
      <c r="T78" s="49">
        <v>3360</v>
      </c>
      <c r="U78" s="48">
        <v>3500</v>
      </c>
      <c r="V78" s="48">
        <v>3500</v>
      </c>
      <c r="W78" s="28" t="s">
        <v>135</v>
      </c>
      <c r="X78" s="29"/>
    </row>
    <row r="79" spans="1:24" ht="90" x14ac:dyDescent="0.2">
      <c r="A79" s="30"/>
      <c r="B79" s="30"/>
      <c r="C79" s="31"/>
      <c r="D79" s="31"/>
      <c r="E79" s="30"/>
      <c r="F79" s="23">
        <f>F80</f>
        <v>2248875.4900000002</v>
      </c>
      <c r="G79" s="23">
        <f t="shared" si="13"/>
        <v>3459679.51</v>
      </c>
      <c r="H79" s="23">
        <f t="shared" si="13"/>
        <v>891830.31</v>
      </c>
      <c r="I79" s="23">
        <f t="shared" si="13"/>
        <v>891830.31</v>
      </c>
      <c r="J79" s="23">
        <f t="shared" si="13"/>
        <v>891830.31</v>
      </c>
      <c r="K79" s="47"/>
      <c r="L79" s="25" t="s">
        <v>42</v>
      </c>
      <c r="M79" s="32" t="s">
        <v>129</v>
      </c>
      <c r="N79" s="33"/>
      <c r="O79" s="48"/>
      <c r="P79" s="48"/>
      <c r="Q79" s="33"/>
      <c r="R79" s="48"/>
      <c r="S79" s="48"/>
      <c r="T79" s="49"/>
      <c r="U79" s="48"/>
      <c r="V79" s="48"/>
      <c r="W79" s="28"/>
      <c r="X79" s="29"/>
    </row>
    <row r="80" spans="1:24" ht="33.75" x14ac:dyDescent="0.2">
      <c r="A80" s="30"/>
      <c r="B80" s="30"/>
      <c r="C80" s="31"/>
      <c r="D80" s="31"/>
      <c r="E80" s="30"/>
      <c r="F80" s="34">
        <f>SUM(F81:F82)</f>
        <v>2248875.4900000002</v>
      </c>
      <c r="G80" s="34">
        <f>SUM(G81:G82)</f>
        <v>3459679.51</v>
      </c>
      <c r="H80" s="34">
        <f>SUM(H81:H82)</f>
        <v>891830.31</v>
      </c>
      <c r="I80" s="34">
        <f>SUM(I81:I82)</f>
        <v>891830.31</v>
      </c>
      <c r="J80" s="34">
        <f>SUM(J81:J82)</f>
        <v>891830.31</v>
      </c>
      <c r="K80" s="47"/>
      <c r="L80" s="25" t="s">
        <v>44</v>
      </c>
      <c r="M80" s="32" t="s">
        <v>130</v>
      </c>
      <c r="N80" s="33"/>
      <c r="O80" s="48"/>
      <c r="P80" s="48"/>
      <c r="Q80" s="33"/>
      <c r="R80" s="48"/>
      <c r="S80" s="48"/>
      <c r="T80" s="49"/>
      <c r="U80" s="48"/>
      <c r="V80" s="48"/>
      <c r="W80" s="28"/>
      <c r="X80" s="29"/>
    </row>
    <row r="81" spans="1:24" ht="56.25" x14ac:dyDescent="0.2">
      <c r="A81" s="30"/>
      <c r="B81" s="30"/>
      <c r="C81" s="31"/>
      <c r="D81" s="31"/>
      <c r="E81" s="30"/>
      <c r="F81" s="23">
        <v>948091.05</v>
      </c>
      <c r="G81" s="23">
        <v>2099775.5499999998</v>
      </c>
      <c r="H81" s="23">
        <v>288360.07</v>
      </c>
      <c r="I81" s="23">
        <v>288360.07</v>
      </c>
      <c r="J81" s="23">
        <v>288360.07</v>
      </c>
      <c r="K81" s="47"/>
      <c r="L81" s="25" t="s">
        <v>46</v>
      </c>
      <c r="M81" s="42" t="s">
        <v>136</v>
      </c>
      <c r="N81" s="33"/>
      <c r="O81" s="48"/>
      <c r="P81" s="48"/>
      <c r="Q81" s="33"/>
      <c r="R81" s="48"/>
      <c r="S81" s="48"/>
      <c r="T81" s="49"/>
      <c r="U81" s="48"/>
      <c r="V81" s="48"/>
      <c r="W81" s="28"/>
      <c r="X81" s="29"/>
    </row>
    <row r="82" spans="1:24" ht="56.25" x14ac:dyDescent="0.2">
      <c r="A82" s="35"/>
      <c r="B82" s="35"/>
      <c r="C82" s="36"/>
      <c r="D82" s="36"/>
      <c r="E82" s="35"/>
      <c r="F82" s="23">
        <v>1300784.44</v>
      </c>
      <c r="G82" s="23">
        <v>1359903.96</v>
      </c>
      <c r="H82" s="23">
        <v>603470.24</v>
      </c>
      <c r="I82" s="23">
        <v>603470.24</v>
      </c>
      <c r="J82" s="23">
        <v>603470.24</v>
      </c>
      <c r="K82" s="47"/>
      <c r="L82" s="25" t="s">
        <v>46</v>
      </c>
      <c r="M82" s="42" t="s">
        <v>137</v>
      </c>
      <c r="N82" s="38"/>
      <c r="O82" s="48"/>
      <c r="P82" s="48"/>
      <c r="Q82" s="38"/>
      <c r="R82" s="48"/>
      <c r="S82" s="48"/>
      <c r="T82" s="49"/>
      <c r="U82" s="48"/>
      <c r="V82" s="48"/>
      <c r="W82" s="28"/>
      <c r="X82" s="29"/>
    </row>
    <row r="83" spans="1:24" ht="146.25" customHeight="1" x14ac:dyDescent="0.2">
      <c r="A83" s="21" t="s">
        <v>29</v>
      </c>
      <c r="B83" s="21" t="s">
        <v>123</v>
      </c>
      <c r="C83" s="22" t="s">
        <v>124</v>
      </c>
      <c r="D83" s="22" t="s">
        <v>32</v>
      </c>
      <c r="E83" s="21" t="s">
        <v>33</v>
      </c>
      <c r="F83" s="34">
        <f>F84</f>
        <v>443676111.71999997</v>
      </c>
      <c r="G83" s="34">
        <f t="shared" ref="G83:J84" si="14">G84</f>
        <v>457366851.91999996</v>
      </c>
      <c r="H83" s="34">
        <f t="shared" si="14"/>
        <v>200783017.84999999</v>
      </c>
      <c r="I83" s="34">
        <f t="shared" si="14"/>
        <v>200783017.84999999</v>
      </c>
      <c r="J83" s="34">
        <f t="shared" si="14"/>
        <v>200783017.84999999</v>
      </c>
      <c r="K83" s="47" t="s">
        <v>34</v>
      </c>
      <c r="L83" s="25" t="s">
        <v>35</v>
      </c>
      <c r="M83" s="25" t="s">
        <v>125</v>
      </c>
      <c r="N83" s="26" t="s">
        <v>138</v>
      </c>
      <c r="O83" s="48" t="s">
        <v>38</v>
      </c>
      <c r="P83" s="48" t="s">
        <v>39</v>
      </c>
      <c r="Q83" s="26" t="s">
        <v>139</v>
      </c>
      <c r="R83" s="48">
        <v>53011</v>
      </c>
      <c r="S83" s="48"/>
      <c r="T83" s="49">
        <v>37108</v>
      </c>
      <c r="U83" s="48">
        <v>53011</v>
      </c>
      <c r="V83" s="48">
        <v>53011</v>
      </c>
      <c r="W83" s="28" t="s">
        <v>140</v>
      </c>
      <c r="X83" s="29"/>
    </row>
    <row r="84" spans="1:24" ht="90" x14ac:dyDescent="0.2">
      <c r="A84" s="30"/>
      <c r="B84" s="30"/>
      <c r="C84" s="31"/>
      <c r="D84" s="31"/>
      <c r="E84" s="30"/>
      <c r="F84" s="23">
        <f>F85</f>
        <v>443676111.71999997</v>
      </c>
      <c r="G84" s="23">
        <f t="shared" si="14"/>
        <v>457366851.91999996</v>
      </c>
      <c r="H84" s="23">
        <f t="shared" si="14"/>
        <v>200783017.84999999</v>
      </c>
      <c r="I84" s="23">
        <f t="shared" si="14"/>
        <v>200783017.84999999</v>
      </c>
      <c r="J84" s="23">
        <f t="shared" si="14"/>
        <v>200783017.84999999</v>
      </c>
      <c r="K84" s="47"/>
      <c r="L84" s="25" t="s">
        <v>42</v>
      </c>
      <c r="M84" s="25" t="s">
        <v>129</v>
      </c>
      <c r="N84" s="33"/>
      <c r="O84" s="48"/>
      <c r="P84" s="48"/>
      <c r="Q84" s="33"/>
      <c r="R84" s="48"/>
      <c r="S84" s="48"/>
      <c r="T84" s="49"/>
      <c r="U84" s="48"/>
      <c r="V84" s="48"/>
      <c r="W84" s="28"/>
      <c r="X84" s="29"/>
    </row>
    <row r="85" spans="1:24" ht="45" x14ac:dyDescent="0.2">
      <c r="A85" s="30"/>
      <c r="B85" s="30"/>
      <c r="C85" s="31"/>
      <c r="D85" s="31"/>
      <c r="E85" s="30"/>
      <c r="F85" s="34">
        <f>SUM(F86:F93)</f>
        <v>443676111.71999997</v>
      </c>
      <c r="G85" s="34">
        <f>SUM(G86:G93)</f>
        <v>457366851.91999996</v>
      </c>
      <c r="H85" s="34">
        <f>SUM(H86:H93)</f>
        <v>200783017.84999999</v>
      </c>
      <c r="I85" s="34">
        <f>SUM(I86:I93)</f>
        <v>200783017.84999999</v>
      </c>
      <c r="J85" s="34">
        <f>SUM(J86:J93)</f>
        <v>200783017.84999999</v>
      </c>
      <c r="K85" s="47"/>
      <c r="L85" s="25" t="s">
        <v>44</v>
      </c>
      <c r="M85" s="25" t="s">
        <v>141</v>
      </c>
      <c r="N85" s="33"/>
      <c r="O85" s="48"/>
      <c r="P85" s="48"/>
      <c r="Q85" s="33"/>
      <c r="R85" s="48"/>
      <c r="S85" s="48"/>
      <c r="T85" s="49"/>
      <c r="U85" s="48"/>
      <c r="V85" s="48"/>
      <c r="W85" s="28"/>
      <c r="X85" s="29"/>
    </row>
    <row r="86" spans="1:24" ht="56.25" x14ac:dyDescent="0.2">
      <c r="A86" s="30"/>
      <c r="B86" s="30"/>
      <c r="C86" s="31"/>
      <c r="D86" s="31"/>
      <c r="E86" s="30"/>
      <c r="F86" s="23">
        <v>1325823.82</v>
      </c>
      <c r="G86" s="23">
        <v>1342916.47</v>
      </c>
      <c r="H86" s="23">
        <v>205752.41</v>
      </c>
      <c r="I86" s="23">
        <v>205752.41</v>
      </c>
      <c r="J86" s="23">
        <v>205752.41</v>
      </c>
      <c r="K86" s="47"/>
      <c r="L86" s="25" t="s">
        <v>46</v>
      </c>
      <c r="M86" s="42" t="s">
        <v>142</v>
      </c>
      <c r="N86" s="33"/>
      <c r="O86" s="48"/>
      <c r="P86" s="48"/>
      <c r="Q86" s="33"/>
      <c r="R86" s="48"/>
      <c r="S86" s="48"/>
      <c r="T86" s="49"/>
      <c r="U86" s="48"/>
      <c r="V86" s="48"/>
      <c r="W86" s="28"/>
      <c r="X86" s="29"/>
    </row>
    <row r="87" spans="1:24" ht="56.25" x14ac:dyDescent="0.2">
      <c r="A87" s="30"/>
      <c r="B87" s="30"/>
      <c r="C87" s="31"/>
      <c r="D87" s="31"/>
      <c r="E87" s="30"/>
      <c r="F87" s="23">
        <v>48381609.280000001</v>
      </c>
      <c r="G87" s="23">
        <v>50235637.359999999</v>
      </c>
      <c r="H87" s="23">
        <v>21838050.559999999</v>
      </c>
      <c r="I87" s="23">
        <v>21838050.559999999</v>
      </c>
      <c r="J87" s="23">
        <v>21838050.559999999</v>
      </c>
      <c r="K87" s="47"/>
      <c r="L87" s="25" t="s">
        <v>46</v>
      </c>
      <c r="M87" s="42" t="s">
        <v>143</v>
      </c>
      <c r="N87" s="33"/>
      <c r="O87" s="48"/>
      <c r="P87" s="48"/>
      <c r="Q87" s="33"/>
      <c r="R87" s="48"/>
      <c r="S87" s="48"/>
      <c r="T87" s="49"/>
      <c r="U87" s="48"/>
      <c r="V87" s="48"/>
      <c r="W87" s="28"/>
      <c r="X87" s="29"/>
    </row>
    <row r="88" spans="1:24" ht="56.25" x14ac:dyDescent="0.2">
      <c r="A88" s="30"/>
      <c r="B88" s="30"/>
      <c r="C88" s="31"/>
      <c r="D88" s="31"/>
      <c r="E88" s="30"/>
      <c r="F88" s="23">
        <v>12991194.43</v>
      </c>
      <c r="G88" s="23">
        <v>13488470.609999999</v>
      </c>
      <c r="H88" s="23">
        <v>6030966.96</v>
      </c>
      <c r="I88" s="23">
        <v>6030966.96</v>
      </c>
      <c r="J88" s="23">
        <v>6030966.96</v>
      </c>
      <c r="K88" s="47"/>
      <c r="L88" s="25" t="s">
        <v>46</v>
      </c>
      <c r="M88" s="42" t="s">
        <v>144</v>
      </c>
      <c r="N88" s="33"/>
      <c r="O88" s="48"/>
      <c r="P88" s="48"/>
      <c r="Q88" s="33"/>
      <c r="R88" s="48"/>
      <c r="S88" s="48"/>
      <c r="T88" s="49"/>
      <c r="U88" s="48"/>
      <c r="V88" s="48"/>
      <c r="W88" s="28"/>
      <c r="X88" s="29"/>
    </row>
    <row r="89" spans="1:24" ht="56.25" x14ac:dyDescent="0.2">
      <c r="A89" s="30"/>
      <c r="B89" s="30"/>
      <c r="C89" s="31"/>
      <c r="D89" s="31"/>
      <c r="E89" s="30"/>
      <c r="F89" s="23">
        <v>111359225.42</v>
      </c>
      <c r="G89" s="23">
        <v>114724920.08</v>
      </c>
      <c r="H89" s="23">
        <v>50510486.939999998</v>
      </c>
      <c r="I89" s="23">
        <v>50510486.939999998</v>
      </c>
      <c r="J89" s="23">
        <v>50510486.939999998</v>
      </c>
      <c r="K89" s="47"/>
      <c r="L89" s="25" t="s">
        <v>46</v>
      </c>
      <c r="M89" s="42" t="s">
        <v>145</v>
      </c>
      <c r="N89" s="33"/>
      <c r="O89" s="48"/>
      <c r="P89" s="48"/>
      <c r="Q89" s="33"/>
      <c r="R89" s="48"/>
      <c r="S89" s="48"/>
      <c r="T89" s="49"/>
      <c r="U89" s="48"/>
      <c r="V89" s="48"/>
      <c r="W89" s="28"/>
      <c r="X89" s="29"/>
    </row>
    <row r="90" spans="1:24" ht="56.25" x14ac:dyDescent="0.2">
      <c r="A90" s="30"/>
      <c r="B90" s="30"/>
      <c r="C90" s="31"/>
      <c r="D90" s="31"/>
      <c r="E90" s="30"/>
      <c r="F90" s="23">
        <v>46624775</v>
      </c>
      <c r="G90" s="23">
        <v>47909964.380000003</v>
      </c>
      <c r="H90" s="23">
        <v>20816431.41</v>
      </c>
      <c r="I90" s="23">
        <v>20816431.41</v>
      </c>
      <c r="J90" s="23">
        <v>20816431.41</v>
      </c>
      <c r="K90" s="47"/>
      <c r="L90" s="25" t="s">
        <v>46</v>
      </c>
      <c r="M90" s="42" t="s">
        <v>146</v>
      </c>
      <c r="N90" s="33"/>
      <c r="O90" s="48"/>
      <c r="P90" s="48"/>
      <c r="Q90" s="33"/>
      <c r="R90" s="48"/>
      <c r="S90" s="48"/>
      <c r="T90" s="49"/>
      <c r="U90" s="48"/>
      <c r="V90" s="48"/>
      <c r="W90" s="28"/>
      <c r="X90" s="29"/>
    </row>
    <row r="91" spans="1:24" ht="56.25" x14ac:dyDescent="0.2">
      <c r="A91" s="30"/>
      <c r="B91" s="30"/>
      <c r="C91" s="31"/>
      <c r="D91" s="31"/>
      <c r="E91" s="30"/>
      <c r="F91" s="23">
        <v>30032874.289999999</v>
      </c>
      <c r="G91" s="23">
        <v>31183125.239999998</v>
      </c>
      <c r="H91" s="23">
        <v>13786103.24</v>
      </c>
      <c r="I91" s="23">
        <v>13786103.24</v>
      </c>
      <c r="J91" s="23">
        <v>13786103.24</v>
      </c>
      <c r="K91" s="47"/>
      <c r="L91" s="25" t="s">
        <v>46</v>
      </c>
      <c r="M91" s="42" t="s">
        <v>147</v>
      </c>
      <c r="N91" s="33"/>
      <c r="O91" s="48"/>
      <c r="P91" s="48"/>
      <c r="Q91" s="33"/>
      <c r="R91" s="48"/>
      <c r="S91" s="48"/>
      <c r="T91" s="49"/>
      <c r="U91" s="48"/>
      <c r="V91" s="48"/>
      <c r="W91" s="28"/>
      <c r="X91" s="29"/>
    </row>
    <row r="92" spans="1:24" ht="56.25" x14ac:dyDescent="0.2">
      <c r="A92" s="30"/>
      <c r="B92" s="30"/>
      <c r="C92" s="31"/>
      <c r="D92" s="31"/>
      <c r="E92" s="30"/>
      <c r="F92" s="23">
        <v>79628062.219999999</v>
      </c>
      <c r="G92" s="23">
        <v>82545018.569999993</v>
      </c>
      <c r="H92" s="23">
        <v>36580328.549999997</v>
      </c>
      <c r="I92" s="23">
        <v>36580328.549999997</v>
      </c>
      <c r="J92" s="23">
        <v>36580328.549999997</v>
      </c>
      <c r="K92" s="47"/>
      <c r="L92" s="25" t="s">
        <v>46</v>
      </c>
      <c r="M92" s="42" t="s">
        <v>148</v>
      </c>
      <c r="N92" s="33"/>
      <c r="O92" s="48"/>
      <c r="P92" s="48"/>
      <c r="Q92" s="33"/>
      <c r="R92" s="48"/>
      <c r="S92" s="48"/>
      <c r="T92" s="49"/>
      <c r="U92" s="48"/>
      <c r="V92" s="48"/>
      <c r="W92" s="28"/>
      <c r="X92" s="29"/>
    </row>
    <row r="93" spans="1:24" ht="56.25" x14ac:dyDescent="0.2">
      <c r="A93" s="35"/>
      <c r="B93" s="35"/>
      <c r="C93" s="36"/>
      <c r="D93" s="36"/>
      <c r="E93" s="35"/>
      <c r="F93" s="23">
        <v>113332547.26000001</v>
      </c>
      <c r="G93" s="23">
        <v>115936799.20999999</v>
      </c>
      <c r="H93" s="23">
        <v>51014897.780000001</v>
      </c>
      <c r="I93" s="23">
        <v>51014897.780000001</v>
      </c>
      <c r="J93" s="23">
        <v>51014897.780000001</v>
      </c>
      <c r="K93" s="47"/>
      <c r="L93" s="25" t="s">
        <v>46</v>
      </c>
      <c r="M93" s="42" t="s">
        <v>149</v>
      </c>
      <c r="N93" s="38"/>
      <c r="O93" s="48"/>
      <c r="P93" s="48"/>
      <c r="Q93" s="38"/>
      <c r="R93" s="48"/>
      <c r="S93" s="48"/>
      <c r="T93" s="49"/>
      <c r="U93" s="48"/>
      <c r="V93" s="48"/>
      <c r="W93" s="28"/>
      <c r="X93" s="29"/>
    </row>
    <row r="94" spans="1:24" ht="146.25" customHeight="1" x14ac:dyDescent="0.2">
      <c r="A94" s="21" t="s">
        <v>29</v>
      </c>
      <c r="B94" s="21" t="s">
        <v>123</v>
      </c>
      <c r="C94" s="22" t="s">
        <v>124</v>
      </c>
      <c r="D94" s="22" t="s">
        <v>32</v>
      </c>
      <c r="E94" s="21" t="s">
        <v>33</v>
      </c>
      <c r="F94" s="34">
        <f>F95</f>
        <v>9171428.2200000007</v>
      </c>
      <c r="G94" s="34">
        <f t="shared" ref="G94:J96" si="15">G95</f>
        <v>9825330.6799999997</v>
      </c>
      <c r="H94" s="34">
        <f t="shared" si="15"/>
        <v>4118139.28</v>
      </c>
      <c r="I94" s="34">
        <f t="shared" si="15"/>
        <v>4118139.28</v>
      </c>
      <c r="J94" s="34">
        <f t="shared" si="15"/>
        <v>4118139.28</v>
      </c>
      <c r="K94" s="47" t="s">
        <v>34</v>
      </c>
      <c r="L94" s="25" t="s">
        <v>35</v>
      </c>
      <c r="M94" s="25" t="s">
        <v>125</v>
      </c>
      <c r="N94" s="26" t="s">
        <v>150</v>
      </c>
      <c r="O94" s="48" t="s">
        <v>38</v>
      </c>
      <c r="P94" s="48" t="s">
        <v>39</v>
      </c>
      <c r="Q94" s="26" t="s">
        <v>139</v>
      </c>
      <c r="R94" s="48">
        <v>1519</v>
      </c>
      <c r="S94" s="48"/>
      <c r="T94" s="48">
        <v>1519</v>
      </c>
      <c r="U94" s="48">
        <v>1519</v>
      </c>
      <c r="V94" s="48">
        <v>1519</v>
      </c>
      <c r="W94" s="28" t="s">
        <v>140</v>
      </c>
      <c r="X94" s="29"/>
    </row>
    <row r="95" spans="1:24" ht="90" x14ac:dyDescent="0.2">
      <c r="A95" s="30"/>
      <c r="B95" s="30"/>
      <c r="C95" s="31"/>
      <c r="D95" s="31"/>
      <c r="E95" s="30"/>
      <c r="F95" s="34">
        <f>F96</f>
        <v>9171428.2200000007</v>
      </c>
      <c r="G95" s="34">
        <f t="shared" si="15"/>
        <v>9825330.6799999997</v>
      </c>
      <c r="H95" s="34">
        <f t="shared" si="15"/>
        <v>4118139.28</v>
      </c>
      <c r="I95" s="34">
        <f t="shared" si="15"/>
        <v>4118139.28</v>
      </c>
      <c r="J95" s="34">
        <f t="shared" si="15"/>
        <v>4118139.28</v>
      </c>
      <c r="K95" s="47"/>
      <c r="L95" s="25" t="s">
        <v>42</v>
      </c>
      <c r="M95" s="25" t="s">
        <v>129</v>
      </c>
      <c r="N95" s="33"/>
      <c r="O95" s="48"/>
      <c r="P95" s="48"/>
      <c r="Q95" s="33"/>
      <c r="R95" s="48"/>
      <c r="S95" s="48"/>
      <c r="T95" s="48"/>
      <c r="U95" s="48"/>
      <c r="V95" s="48"/>
      <c r="W95" s="28"/>
      <c r="X95" s="29"/>
    </row>
    <row r="96" spans="1:24" ht="33.75" x14ac:dyDescent="0.2">
      <c r="A96" s="30"/>
      <c r="B96" s="30"/>
      <c r="C96" s="31"/>
      <c r="D96" s="31"/>
      <c r="E96" s="30"/>
      <c r="F96" s="34">
        <f>F97</f>
        <v>9171428.2200000007</v>
      </c>
      <c r="G96" s="34">
        <f t="shared" si="15"/>
        <v>9825330.6799999997</v>
      </c>
      <c r="H96" s="34">
        <f t="shared" si="15"/>
        <v>4118139.28</v>
      </c>
      <c r="I96" s="34">
        <f t="shared" si="15"/>
        <v>4118139.28</v>
      </c>
      <c r="J96" s="34">
        <f t="shared" si="15"/>
        <v>4118139.28</v>
      </c>
      <c r="K96" s="47"/>
      <c r="L96" s="25" t="s">
        <v>44</v>
      </c>
      <c r="M96" s="25" t="s">
        <v>151</v>
      </c>
      <c r="N96" s="33"/>
      <c r="O96" s="48"/>
      <c r="P96" s="48"/>
      <c r="Q96" s="33"/>
      <c r="R96" s="48"/>
      <c r="S96" s="48"/>
      <c r="T96" s="48"/>
      <c r="U96" s="48"/>
      <c r="V96" s="48"/>
      <c r="W96" s="28"/>
      <c r="X96" s="29"/>
    </row>
    <row r="97" spans="1:24" ht="56.25" x14ac:dyDescent="0.2">
      <c r="A97" s="35"/>
      <c r="B97" s="35"/>
      <c r="C97" s="36"/>
      <c r="D97" s="36"/>
      <c r="E97" s="35"/>
      <c r="F97" s="23">
        <v>9171428.2200000007</v>
      </c>
      <c r="G97" s="23">
        <v>9825330.6799999997</v>
      </c>
      <c r="H97" s="23">
        <v>4118139.28</v>
      </c>
      <c r="I97" s="23">
        <v>4118139.28</v>
      </c>
      <c r="J97" s="23">
        <v>4118139.28</v>
      </c>
      <c r="K97" s="47"/>
      <c r="L97" s="25" t="s">
        <v>46</v>
      </c>
      <c r="M97" s="42" t="s">
        <v>152</v>
      </c>
      <c r="N97" s="38"/>
      <c r="O97" s="48"/>
      <c r="P97" s="48"/>
      <c r="Q97" s="38"/>
      <c r="R97" s="48"/>
      <c r="S97" s="48"/>
      <c r="T97" s="48"/>
      <c r="U97" s="48"/>
      <c r="V97" s="48"/>
      <c r="W97" s="28"/>
      <c r="X97" s="29"/>
    </row>
    <row r="98" spans="1:24" ht="146.25" customHeight="1" x14ac:dyDescent="0.2">
      <c r="A98" s="21" t="s">
        <v>29</v>
      </c>
      <c r="B98" s="21" t="s">
        <v>123</v>
      </c>
      <c r="C98" s="22" t="s">
        <v>124</v>
      </c>
      <c r="D98" s="22" t="s">
        <v>32</v>
      </c>
      <c r="E98" s="21" t="s">
        <v>33</v>
      </c>
      <c r="F98" s="23">
        <f>F99</f>
        <v>44015049.209999993</v>
      </c>
      <c r="G98" s="23">
        <f t="shared" ref="G98:J99" si="16">G99</f>
        <v>44816380.560000002</v>
      </c>
      <c r="H98" s="23">
        <f t="shared" si="16"/>
        <v>16734037.6</v>
      </c>
      <c r="I98" s="23">
        <f t="shared" si="16"/>
        <v>16734037.6</v>
      </c>
      <c r="J98" s="23">
        <f t="shared" si="16"/>
        <v>16734037.6</v>
      </c>
      <c r="K98" s="47" t="s">
        <v>34</v>
      </c>
      <c r="L98" s="25" t="s">
        <v>35</v>
      </c>
      <c r="M98" s="25" t="s">
        <v>125</v>
      </c>
      <c r="N98" s="26" t="s">
        <v>153</v>
      </c>
      <c r="O98" s="48" t="s">
        <v>38</v>
      </c>
      <c r="P98" s="48" t="s">
        <v>39</v>
      </c>
      <c r="Q98" s="26" t="s">
        <v>154</v>
      </c>
      <c r="R98" s="48">
        <v>37855</v>
      </c>
      <c r="S98" s="48"/>
      <c r="T98" s="49">
        <v>20442</v>
      </c>
      <c r="U98" s="48">
        <v>37855</v>
      </c>
      <c r="V98" s="48">
        <v>37855</v>
      </c>
      <c r="W98" s="28" t="s">
        <v>140</v>
      </c>
      <c r="X98" s="29"/>
    </row>
    <row r="99" spans="1:24" ht="90" x14ac:dyDescent="0.2">
      <c r="A99" s="30"/>
      <c r="B99" s="30"/>
      <c r="C99" s="31"/>
      <c r="D99" s="31"/>
      <c r="E99" s="30"/>
      <c r="F99" s="34">
        <f>F100</f>
        <v>44015049.209999993</v>
      </c>
      <c r="G99" s="34">
        <f t="shared" si="16"/>
        <v>44816380.560000002</v>
      </c>
      <c r="H99" s="34">
        <f t="shared" si="16"/>
        <v>16734037.6</v>
      </c>
      <c r="I99" s="34">
        <f t="shared" si="16"/>
        <v>16734037.6</v>
      </c>
      <c r="J99" s="34">
        <f t="shared" si="16"/>
        <v>16734037.6</v>
      </c>
      <c r="K99" s="47"/>
      <c r="L99" s="25" t="s">
        <v>42</v>
      </c>
      <c r="M99" s="25" t="s">
        <v>129</v>
      </c>
      <c r="N99" s="33"/>
      <c r="O99" s="48"/>
      <c r="P99" s="48"/>
      <c r="Q99" s="33"/>
      <c r="R99" s="48"/>
      <c r="S99" s="48"/>
      <c r="T99" s="49"/>
      <c r="U99" s="48"/>
      <c r="V99" s="48"/>
      <c r="W99" s="28"/>
      <c r="X99" s="29"/>
    </row>
    <row r="100" spans="1:24" ht="33.75" x14ac:dyDescent="0.2">
      <c r="A100" s="30"/>
      <c r="B100" s="30"/>
      <c r="C100" s="31"/>
      <c r="D100" s="31"/>
      <c r="E100" s="30"/>
      <c r="F100" s="34">
        <f>SUM(F101:F107)</f>
        <v>44015049.209999993</v>
      </c>
      <c r="G100" s="34">
        <f>SUM(G101:G107)</f>
        <v>44816380.560000002</v>
      </c>
      <c r="H100" s="34">
        <f>SUM(H101:H107)</f>
        <v>16734037.6</v>
      </c>
      <c r="I100" s="34">
        <f>SUM(I101:I107)</f>
        <v>16734037.6</v>
      </c>
      <c r="J100" s="34">
        <f>SUM(J101:J107)</f>
        <v>16734037.6</v>
      </c>
      <c r="K100" s="47"/>
      <c r="L100" s="25" t="s">
        <v>44</v>
      </c>
      <c r="M100" s="32" t="s">
        <v>155</v>
      </c>
      <c r="N100" s="33"/>
      <c r="O100" s="48"/>
      <c r="P100" s="48"/>
      <c r="Q100" s="33"/>
      <c r="R100" s="48"/>
      <c r="S100" s="48"/>
      <c r="T100" s="49"/>
      <c r="U100" s="48"/>
      <c r="V100" s="48"/>
      <c r="W100" s="28"/>
      <c r="X100" s="29"/>
    </row>
    <row r="101" spans="1:24" ht="56.25" x14ac:dyDescent="0.2">
      <c r="A101" s="30"/>
      <c r="B101" s="30"/>
      <c r="C101" s="31"/>
      <c r="D101" s="31"/>
      <c r="E101" s="30"/>
      <c r="F101" s="23">
        <v>3297833.86</v>
      </c>
      <c r="G101" s="23">
        <v>3421551.83</v>
      </c>
      <c r="H101" s="23">
        <v>1428259.88</v>
      </c>
      <c r="I101" s="23">
        <v>1428259.88</v>
      </c>
      <c r="J101" s="23">
        <v>1428259.88</v>
      </c>
      <c r="K101" s="47"/>
      <c r="L101" s="25" t="s">
        <v>46</v>
      </c>
      <c r="M101" s="37" t="s">
        <v>156</v>
      </c>
      <c r="N101" s="33"/>
      <c r="O101" s="48"/>
      <c r="P101" s="48"/>
      <c r="Q101" s="33"/>
      <c r="R101" s="48"/>
      <c r="S101" s="48"/>
      <c r="T101" s="49"/>
      <c r="U101" s="48"/>
      <c r="V101" s="48"/>
      <c r="W101" s="28"/>
      <c r="X101" s="29"/>
    </row>
    <row r="102" spans="1:24" ht="56.25" x14ac:dyDescent="0.2">
      <c r="A102" s="30"/>
      <c r="B102" s="30"/>
      <c r="C102" s="31"/>
      <c r="D102" s="31"/>
      <c r="E102" s="30"/>
      <c r="F102" s="23">
        <v>13406007.35</v>
      </c>
      <c r="G102" s="23">
        <v>13896517.33</v>
      </c>
      <c r="H102" s="23">
        <v>5920913.7200000007</v>
      </c>
      <c r="I102" s="23">
        <v>5920913.7200000007</v>
      </c>
      <c r="J102" s="23">
        <v>5920913.7200000007</v>
      </c>
      <c r="K102" s="47"/>
      <c r="L102" s="25" t="s">
        <v>46</v>
      </c>
      <c r="M102" s="52" t="s">
        <v>157</v>
      </c>
      <c r="N102" s="33"/>
      <c r="O102" s="48"/>
      <c r="P102" s="48"/>
      <c r="Q102" s="33"/>
      <c r="R102" s="48"/>
      <c r="S102" s="48"/>
      <c r="T102" s="49"/>
      <c r="U102" s="48"/>
      <c r="V102" s="48"/>
      <c r="W102" s="28"/>
      <c r="X102" s="29"/>
    </row>
    <row r="103" spans="1:24" ht="56.25" x14ac:dyDescent="0.2">
      <c r="A103" s="30"/>
      <c r="B103" s="30"/>
      <c r="C103" s="31"/>
      <c r="D103" s="31"/>
      <c r="E103" s="30"/>
      <c r="F103" s="23">
        <v>8183154.8099999996</v>
      </c>
      <c r="G103" s="23">
        <v>8455691.3300000001</v>
      </c>
      <c r="H103" s="23">
        <v>3457912.13</v>
      </c>
      <c r="I103" s="23">
        <v>3457912.13</v>
      </c>
      <c r="J103" s="23">
        <v>3457912.13</v>
      </c>
      <c r="K103" s="47"/>
      <c r="L103" s="25" t="s">
        <v>46</v>
      </c>
      <c r="M103" s="37" t="s">
        <v>158</v>
      </c>
      <c r="N103" s="33"/>
      <c r="O103" s="48"/>
      <c r="P103" s="48"/>
      <c r="Q103" s="33"/>
      <c r="R103" s="48"/>
      <c r="S103" s="48"/>
      <c r="T103" s="49"/>
      <c r="U103" s="48"/>
      <c r="V103" s="48"/>
      <c r="W103" s="28"/>
      <c r="X103" s="29"/>
    </row>
    <row r="104" spans="1:24" ht="56.25" x14ac:dyDescent="0.2">
      <c r="A104" s="30"/>
      <c r="B104" s="30"/>
      <c r="C104" s="31"/>
      <c r="D104" s="31"/>
      <c r="E104" s="30"/>
      <c r="F104" s="23">
        <v>1553594.17</v>
      </c>
      <c r="G104" s="23">
        <v>1601346.72</v>
      </c>
      <c r="H104" s="23">
        <v>653533.68000000005</v>
      </c>
      <c r="I104" s="23">
        <v>653533.68000000005</v>
      </c>
      <c r="J104" s="23">
        <v>653533.68000000005</v>
      </c>
      <c r="K104" s="47"/>
      <c r="L104" s="25" t="s">
        <v>46</v>
      </c>
      <c r="M104" s="37" t="s">
        <v>159</v>
      </c>
      <c r="N104" s="33"/>
      <c r="O104" s="48"/>
      <c r="P104" s="48"/>
      <c r="Q104" s="33"/>
      <c r="R104" s="48"/>
      <c r="S104" s="48"/>
      <c r="T104" s="49"/>
      <c r="U104" s="48"/>
      <c r="V104" s="48"/>
      <c r="W104" s="28"/>
      <c r="X104" s="29"/>
    </row>
    <row r="105" spans="1:24" ht="56.25" x14ac:dyDescent="0.2">
      <c r="A105" s="30"/>
      <c r="B105" s="30"/>
      <c r="C105" s="31"/>
      <c r="D105" s="31"/>
      <c r="E105" s="30"/>
      <c r="F105" s="23">
        <v>1353695.13</v>
      </c>
      <c r="G105" s="23">
        <v>1393201.64</v>
      </c>
      <c r="H105" s="23">
        <v>639361.05000000005</v>
      </c>
      <c r="I105" s="23">
        <v>639361.05000000005</v>
      </c>
      <c r="J105" s="23">
        <v>639361.05000000005</v>
      </c>
      <c r="K105" s="47"/>
      <c r="L105" s="25" t="s">
        <v>46</v>
      </c>
      <c r="M105" s="37" t="s">
        <v>160</v>
      </c>
      <c r="N105" s="33"/>
      <c r="O105" s="48"/>
      <c r="P105" s="48"/>
      <c r="Q105" s="33"/>
      <c r="R105" s="48"/>
      <c r="S105" s="48"/>
      <c r="T105" s="49"/>
      <c r="U105" s="48"/>
      <c r="V105" s="48"/>
      <c r="W105" s="28"/>
      <c r="X105" s="29"/>
    </row>
    <row r="106" spans="1:24" ht="56.25" x14ac:dyDescent="0.2">
      <c r="A106" s="30"/>
      <c r="B106" s="30"/>
      <c r="C106" s="31"/>
      <c r="D106" s="31"/>
      <c r="E106" s="30"/>
      <c r="F106" s="23">
        <v>4489875.63</v>
      </c>
      <c r="G106" s="23">
        <v>4639932.5</v>
      </c>
      <c r="H106" s="23">
        <v>2079393.04</v>
      </c>
      <c r="I106" s="23">
        <v>2079393.04</v>
      </c>
      <c r="J106" s="23">
        <v>2079393.04</v>
      </c>
      <c r="K106" s="47"/>
      <c r="L106" s="25" t="s">
        <v>46</v>
      </c>
      <c r="M106" s="37" t="s">
        <v>161</v>
      </c>
      <c r="N106" s="33"/>
      <c r="O106" s="48"/>
      <c r="P106" s="48"/>
      <c r="Q106" s="33"/>
      <c r="R106" s="48"/>
      <c r="S106" s="48"/>
      <c r="T106" s="49"/>
      <c r="U106" s="48"/>
      <c r="V106" s="48"/>
      <c r="W106" s="28"/>
      <c r="X106" s="29"/>
    </row>
    <row r="107" spans="1:24" ht="56.25" x14ac:dyDescent="0.2">
      <c r="A107" s="35"/>
      <c r="B107" s="35"/>
      <c r="C107" s="36"/>
      <c r="D107" s="36"/>
      <c r="E107" s="35"/>
      <c r="F107" s="23">
        <v>11730888.26</v>
      </c>
      <c r="G107" s="23">
        <v>11408139.210000001</v>
      </c>
      <c r="H107" s="23">
        <v>2554664.1</v>
      </c>
      <c r="I107" s="23">
        <v>2554664.1</v>
      </c>
      <c r="J107" s="23">
        <v>2554664.1</v>
      </c>
      <c r="K107" s="47"/>
      <c r="L107" s="25" t="s">
        <v>46</v>
      </c>
      <c r="M107" s="37" t="s">
        <v>162</v>
      </c>
      <c r="N107" s="38"/>
      <c r="O107" s="48"/>
      <c r="P107" s="48"/>
      <c r="Q107" s="38"/>
      <c r="R107" s="48"/>
      <c r="S107" s="48"/>
      <c r="T107" s="49"/>
      <c r="U107" s="48"/>
      <c r="V107" s="48"/>
      <c r="W107" s="28"/>
      <c r="X107" s="29"/>
    </row>
    <row r="108" spans="1:24" ht="146.25" customHeight="1" x14ac:dyDescent="0.2">
      <c r="A108" s="21" t="s">
        <v>29</v>
      </c>
      <c r="B108" s="21" t="s">
        <v>123</v>
      </c>
      <c r="C108" s="22" t="s">
        <v>124</v>
      </c>
      <c r="D108" s="22" t="s">
        <v>32</v>
      </c>
      <c r="E108" s="21" t="s">
        <v>33</v>
      </c>
      <c r="F108" s="23">
        <f>F109</f>
        <v>896466.42</v>
      </c>
      <c r="G108" s="23">
        <f t="shared" ref="G108:J110" si="17">G109</f>
        <v>3159864.75</v>
      </c>
      <c r="H108" s="23">
        <f t="shared" si="17"/>
        <v>719139.82000000007</v>
      </c>
      <c r="I108" s="23">
        <f t="shared" si="17"/>
        <v>719139.82000000007</v>
      </c>
      <c r="J108" s="23">
        <f t="shared" si="17"/>
        <v>719139.82000000007</v>
      </c>
      <c r="K108" s="47" t="s">
        <v>34</v>
      </c>
      <c r="L108" s="25" t="s">
        <v>35</v>
      </c>
      <c r="M108" s="25" t="s">
        <v>125</v>
      </c>
      <c r="N108" s="26" t="s">
        <v>163</v>
      </c>
      <c r="O108" s="48" t="s">
        <v>38</v>
      </c>
      <c r="P108" s="48" t="s">
        <v>39</v>
      </c>
      <c r="Q108" s="26" t="s">
        <v>154</v>
      </c>
      <c r="R108" s="48">
        <v>100</v>
      </c>
      <c r="S108" s="48"/>
      <c r="T108" s="48">
        <v>100</v>
      </c>
      <c r="U108" s="48">
        <v>100</v>
      </c>
      <c r="V108" s="48">
        <v>100</v>
      </c>
      <c r="W108" s="28" t="s">
        <v>140</v>
      </c>
      <c r="X108" s="29"/>
    </row>
    <row r="109" spans="1:24" ht="90" x14ac:dyDescent="0.2">
      <c r="A109" s="30"/>
      <c r="B109" s="30"/>
      <c r="C109" s="31"/>
      <c r="D109" s="31"/>
      <c r="E109" s="30"/>
      <c r="F109" s="34">
        <f>F110</f>
        <v>896466.42</v>
      </c>
      <c r="G109" s="34">
        <f t="shared" si="17"/>
        <v>3159864.75</v>
      </c>
      <c r="H109" s="34">
        <f t="shared" si="17"/>
        <v>719139.82000000007</v>
      </c>
      <c r="I109" s="34">
        <f t="shared" si="17"/>
        <v>719139.82000000007</v>
      </c>
      <c r="J109" s="34">
        <f t="shared" si="17"/>
        <v>719139.82000000007</v>
      </c>
      <c r="K109" s="47"/>
      <c r="L109" s="25" t="s">
        <v>42</v>
      </c>
      <c r="M109" s="25" t="s">
        <v>129</v>
      </c>
      <c r="N109" s="33"/>
      <c r="O109" s="48"/>
      <c r="P109" s="48"/>
      <c r="Q109" s="33"/>
      <c r="R109" s="48"/>
      <c r="S109" s="48"/>
      <c r="T109" s="48"/>
      <c r="U109" s="48"/>
      <c r="V109" s="48"/>
      <c r="W109" s="28"/>
      <c r="X109" s="29"/>
    </row>
    <row r="110" spans="1:24" ht="33.75" x14ac:dyDescent="0.2">
      <c r="A110" s="30"/>
      <c r="B110" s="30"/>
      <c r="C110" s="31"/>
      <c r="D110" s="31"/>
      <c r="E110" s="30"/>
      <c r="F110" s="34">
        <f>F111</f>
        <v>896466.42</v>
      </c>
      <c r="G110" s="34">
        <f t="shared" si="17"/>
        <v>3159864.75</v>
      </c>
      <c r="H110" s="34">
        <f t="shared" si="17"/>
        <v>719139.82000000007</v>
      </c>
      <c r="I110" s="34">
        <f t="shared" si="17"/>
        <v>719139.82000000007</v>
      </c>
      <c r="J110" s="34">
        <f t="shared" si="17"/>
        <v>719139.82000000007</v>
      </c>
      <c r="K110" s="47"/>
      <c r="L110" s="25" t="s">
        <v>44</v>
      </c>
      <c r="M110" s="25" t="s">
        <v>164</v>
      </c>
      <c r="N110" s="33"/>
      <c r="O110" s="48"/>
      <c r="P110" s="48"/>
      <c r="Q110" s="33"/>
      <c r="R110" s="48"/>
      <c r="S110" s="48"/>
      <c r="T110" s="48"/>
      <c r="U110" s="48"/>
      <c r="V110" s="48"/>
      <c r="W110" s="28"/>
      <c r="X110" s="29"/>
    </row>
    <row r="111" spans="1:24" ht="45" x14ac:dyDescent="0.2">
      <c r="A111" s="35"/>
      <c r="B111" s="35"/>
      <c r="C111" s="36"/>
      <c r="D111" s="36"/>
      <c r="E111" s="35"/>
      <c r="F111" s="23">
        <v>896466.42</v>
      </c>
      <c r="G111" s="23">
        <v>3159864.75</v>
      </c>
      <c r="H111" s="23">
        <v>719139.82000000007</v>
      </c>
      <c r="I111" s="23">
        <v>719139.82000000007</v>
      </c>
      <c r="J111" s="23">
        <v>719139.82000000007</v>
      </c>
      <c r="K111" s="47"/>
      <c r="L111" s="25" t="s">
        <v>46</v>
      </c>
      <c r="M111" s="42" t="s">
        <v>165</v>
      </c>
      <c r="N111" s="38"/>
      <c r="O111" s="48"/>
      <c r="P111" s="48"/>
      <c r="Q111" s="38"/>
      <c r="R111" s="48"/>
      <c r="S111" s="48"/>
      <c r="T111" s="48"/>
      <c r="U111" s="48"/>
      <c r="V111" s="48"/>
      <c r="W111" s="28"/>
      <c r="X111" s="29"/>
    </row>
    <row r="112" spans="1:24" ht="90" x14ac:dyDescent="0.2">
      <c r="A112" s="21" t="s">
        <v>29</v>
      </c>
      <c r="B112" s="21" t="s">
        <v>166</v>
      </c>
      <c r="C112" s="22" t="s">
        <v>167</v>
      </c>
      <c r="D112" s="22" t="s">
        <v>32</v>
      </c>
      <c r="E112" s="21" t="s">
        <v>33</v>
      </c>
      <c r="F112" s="34">
        <f>F113</f>
        <v>2881885.55</v>
      </c>
      <c r="G112" s="34">
        <f t="shared" ref="G112:J113" si="18">G113</f>
        <v>4141793.6499999994</v>
      </c>
      <c r="H112" s="34">
        <f t="shared" si="18"/>
        <v>1930232.72</v>
      </c>
      <c r="I112" s="34">
        <f t="shared" si="18"/>
        <v>1930232.72</v>
      </c>
      <c r="J112" s="34">
        <f t="shared" si="18"/>
        <v>1930232.72</v>
      </c>
      <c r="K112" s="47" t="s">
        <v>34</v>
      </c>
      <c r="L112" s="25" t="s">
        <v>35</v>
      </c>
      <c r="M112" s="25" t="s">
        <v>168</v>
      </c>
      <c r="N112" s="26" t="s">
        <v>169</v>
      </c>
      <c r="O112" s="48" t="s">
        <v>38</v>
      </c>
      <c r="P112" s="48" t="s">
        <v>39</v>
      </c>
      <c r="Q112" s="26" t="s">
        <v>170</v>
      </c>
      <c r="R112" s="48">
        <v>37450</v>
      </c>
      <c r="S112" s="48"/>
      <c r="T112" s="49">
        <v>28088</v>
      </c>
      <c r="U112" s="48">
        <v>37450</v>
      </c>
      <c r="V112" s="48">
        <v>37450</v>
      </c>
      <c r="W112" s="28" t="s">
        <v>171</v>
      </c>
      <c r="X112" s="29"/>
    </row>
    <row r="113" spans="1:30" ht="45" x14ac:dyDescent="0.2">
      <c r="A113" s="30"/>
      <c r="B113" s="30"/>
      <c r="C113" s="31"/>
      <c r="D113" s="31"/>
      <c r="E113" s="30"/>
      <c r="F113" s="34">
        <f>F114</f>
        <v>2881885.55</v>
      </c>
      <c r="G113" s="34">
        <f t="shared" si="18"/>
        <v>4141793.6499999994</v>
      </c>
      <c r="H113" s="34">
        <f t="shared" si="18"/>
        <v>1930232.72</v>
      </c>
      <c r="I113" s="34">
        <f t="shared" si="18"/>
        <v>1930232.72</v>
      </c>
      <c r="J113" s="34">
        <f t="shared" si="18"/>
        <v>1930232.72</v>
      </c>
      <c r="K113" s="47"/>
      <c r="L113" s="25" t="s">
        <v>42</v>
      </c>
      <c r="M113" s="25" t="s">
        <v>172</v>
      </c>
      <c r="N113" s="33"/>
      <c r="O113" s="48"/>
      <c r="P113" s="48"/>
      <c r="Q113" s="33"/>
      <c r="R113" s="48"/>
      <c r="S113" s="48"/>
      <c r="T113" s="49"/>
      <c r="U113" s="48"/>
      <c r="V113" s="48"/>
      <c r="W113" s="28"/>
      <c r="X113" s="29"/>
    </row>
    <row r="114" spans="1:30" ht="45" x14ac:dyDescent="0.2">
      <c r="A114" s="30"/>
      <c r="B114" s="30"/>
      <c r="C114" s="31"/>
      <c r="D114" s="31"/>
      <c r="E114" s="30"/>
      <c r="F114" s="34">
        <f>SUM(F115:F116)</f>
        <v>2881885.55</v>
      </c>
      <c r="G114" s="34">
        <f>SUM(G115:G116)</f>
        <v>4141793.6499999994</v>
      </c>
      <c r="H114" s="34">
        <f>SUM(H115:H116)</f>
        <v>1930232.72</v>
      </c>
      <c r="I114" s="34">
        <f>SUM(I115:I116)</f>
        <v>1930232.72</v>
      </c>
      <c r="J114" s="34">
        <f>SUM(J115:J116)</f>
        <v>1930232.72</v>
      </c>
      <c r="K114" s="47"/>
      <c r="L114" s="25" t="s">
        <v>44</v>
      </c>
      <c r="M114" s="32" t="s">
        <v>173</v>
      </c>
      <c r="N114" s="33"/>
      <c r="O114" s="48"/>
      <c r="P114" s="48"/>
      <c r="Q114" s="33"/>
      <c r="R114" s="48"/>
      <c r="S114" s="48"/>
      <c r="T114" s="49"/>
      <c r="U114" s="48"/>
      <c r="V114" s="48"/>
      <c r="W114" s="28"/>
      <c r="X114" s="29"/>
    </row>
    <row r="115" spans="1:30" ht="56.25" x14ac:dyDescent="0.2">
      <c r="A115" s="30"/>
      <c r="B115" s="30"/>
      <c r="C115" s="31"/>
      <c r="D115" s="31"/>
      <c r="E115" s="30"/>
      <c r="F115" s="23">
        <v>2030463.03</v>
      </c>
      <c r="G115" s="23">
        <v>3193199.6399999997</v>
      </c>
      <c r="H115" s="23">
        <v>1644426.7</v>
      </c>
      <c r="I115" s="23">
        <v>1644426.7</v>
      </c>
      <c r="J115" s="23">
        <v>1644426.7</v>
      </c>
      <c r="K115" s="47"/>
      <c r="L115" s="25" t="s">
        <v>46</v>
      </c>
      <c r="M115" s="42" t="s">
        <v>174</v>
      </c>
      <c r="N115" s="33"/>
      <c r="O115" s="48"/>
      <c r="P115" s="48"/>
      <c r="Q115" s="33"/>
      <c r="R115" s="48"/>
      <c r="S115" s="48"/>
      <c r="T115" s="49"/>
      <c r="U115" s="48"/>
      <c r="V115" s="48"/>
      <c r="W115" s="28"/>
      <c r="X115" s="29"/>
    </row>
    <row r="116" spans="1:30" ht="56.25" x14ac:dyDescent="0.2">
      <c r="A116" s="35"/>
      <c r="B116" s="35"/>
      <c r="C116" s="36"/>
      <c r="D116" s="36"/>
      <c r="E116" s="35"/>
      <c r="F116" s="23">
        <v>851422.52</v>
      </c>
      <c r="G116" s="23">
        <v>948594.01</v>
      </c>
      <c r="H116" s="23">
        <v>285806.02</v>
      </c>
      <c r="I116" s="23">
        <v>285806.02</v>
      </c>
      <c r="J116" s="23">
        <v>285806.02</v>
      </c>
      <c r="K116" s="47"/>
      <c r="L116" s="25" t="s">
        <v>46</v>
      </c>
      <c r="M116" s="42" t="s">
        <v>175</v>
      </c>
      <c r="N116" s="38"/>
      <c r="O116" s="48"/>
      <c r="P116" s="48"/>
      <c r="Q116" s="38"/>
      <c r="R116" s="48"/>
      <c r="S116" s="48"/>
      <c r="T116" s="49"/>
      <c r="U116" s="48"/>
      <c r="V116" s="48"/>
      <c r="W116" s="28"/>
      <c r="X116" s="29"/>
    </row>
    <row r="117" spans="1:30" ht="90" x14ac:dyDescent="0.2">
      <c r="A117" s="21" t="s">
        <v>29</v>
      </c>
      <c r="B117" s="21" t="s">
        <v>166</v>
      </c>
      <c r="C117" s="22" t="s">
        <v>167</v>
      </c>
      <c r="D117" s="22" t="s">
        <v>32</v>
      </c>
      <c r="E117" s="21" t="s">
        <v>33</v>
      </c>
      <c r="F117" s="23">
        <f>F118</f>
        <v>693831.15</v>
      </c>
      <c r="G117" s="23">
        <f t="shared" ref="G117:J119" si="19">G118</f>
        <v>717811.47</v>
      </c>
      <c r="H117" s="23">
        <f t="shared" si="19"/>
        <v>284862.57</v>
      </c>
      <c r="I117" s="23">
        <f t="shared" si="19"/>
        <v>284862.57</v>
      </c>
      <c r="J117" s="23">
        <f t="shared" si="19"/>
        <v>284862.57</v>
      </c>
      <c r="K117" s="47" t="s">
        <v>34</v>
      </c>
      <c r="L117" s="25" t="s">
        <v>35</v>
      </c>
      <c r="M117" s="25" t="s">
        <v>168</v>
      </c>
      <c r="N117" s="26" t="s">
        <v>176</v>
      </c>
      <c r="O117" s="48" t="s">
        <v>38</v>
      </c>
      <c r="P117" s="48" t="s">
        <v>39</v>
      </c>
      <c r="Q117" s="26" t="s">
        <v>170</v>
      </c>
      <c r="R117" s="48">
        <v>6900</v>
      </c>
      <c r="S117" s="48"/>
      <c r="T117" s="48">
        <v>5589</v>
      </c>
      <c r="U117" s="48">
        <v>6900</v>
      </c>
      <c r="V117" s="48">
        <v>6900</v>
      </c>
      <c r="W117" s="28" t="s">
        <v>171</v>
      </c>
      <c r="X117" s="29"/>
    </row>
    <row r="118" spans="1:30" ht="45" x14ac:dyDescent="0.2">
      <c r="A118" s="30"/>
      <c r="B118" s="30"/>
      <c r="C118" s="31"/>
      <c r="D118" s="31"/>
      <c r="E118" s="30"/>
      <c r="F118" s="23">
        <f>F119</f>
        <v>693831.15</v>
      </c>
      <c r="G118" s="23">
        <f t="shared" si="19"/>
        <v>717811.47</v>
      </c>
      <c r="H118" s="23">
        <f t="shared" si="19"/>
        <v>284862.57</v>
      </c>
      <c r="I118" s="23">
        <f t="shared" si="19"/>
        <v>284862.57</v>
      </c>
      <c r="J118" s="23">
        <f t="shared" si="19"/>
        <v>284862.57</v>
      </c>
      <c r="K118" s="47"/>
      <c r="L118" s="25" t="s">
        <v>42</v>
      </c>
      <c r="M118" s="25" t="s">
        <v>172</v>
      </c>
      <c r="N118" s="33"/>
      <c r="O118" s="48"/>
      <c r="P118" s="48"/>
      <c r="Q118" s="33"/>
      <c r="R118" s="48"/>
      <c r="S118" s="48"/>
      <c r="T118" s="48"/>
      <c r="U118" s="48"/>
      <c r="V118" s="48"/>
      <c r="W118" s="28"/>
      <c r="X118" s="29"/>
    </row>
    <row r="119" spans="1:30" ht="45" x14ac:dyDescent="0.2">
      <c r="A119" s="30"/>
      <c r="B119" s="30"/>
      <c r="C119" s="31"/>
      <c r="D119" s="31"/>
      <c r="E119" s="30"/>
      <c r="F119" s="23">
        <f>F120</f>
        <v>693831.15</v>
      </c>
      <c r="G119" s="23">
        <f t="shared" si="19"/>
        <v>717811.47</v>
      </c>
      <c r="H119" s="23">
        <f t="shared" si="19"/>
        <v>284862.57</v>
      </c>
      <c r="I119" s="23">
        <f t="shared" si="19"/>
        <v>284862.57</v>
      </c>
      <c r="J119" s="23">
        <f t="shared" si="19"/>
        <v>284862.57</v>
      </c>
      <c r="K119" s="47"/>
      <c r="L119" s="25" t="s">
        <v>44</v>
      </c>
      <c r="M119" s="25" t="s">
        <v>173</v>
      </c>
      <c r="N119" s="33"/>
      <c r="O119" s="48"/>
      <c r="P119" s="48"/>
      <c r="Q119" s="33"/>
      <c r="R119" s="48"/>
      <c r="S119" s="48"/>
      <c r="T119" s="48"/>
      <c r="U119" s="48"/>
      <c r="V119" s="48"/>
      <c r="W119" s="28"/>
      <c r="X119" s="29"/>
    </row>
    <row r="120" spans="1:30" ht="45" x14ac:dyDescent="0.2">
      <c r="A120" s="35"/>
      <c r="B120" s="35"/>
      <c r="C120" s="36"/>
      <c r="D120" s="36"/>
      <c r="E120" s="35"/>
      <c r="F120" s="23">
        <v>693831.15</v>
      </c>
      <c r="G120" s="23">
        <v>717811.47</v>
      </c>
      <c r="H120" s="23">
        <v>284862.57</v>
      </c>
      <c r="I120" s="23">
        <v>284862.57</v>
      </c>
      <c r="J120" s="23">
        <v>284862.57</v>
      </c>
      <c r="K120" s="47"/>
      <c r="L120" s="25" t="s">
        <v>46</v>
      </c>
      <c r="M120" s="42" t="s">
        <v>177</v>
      </c>
      <c r="N120" s="38"/>
      <c r="O120" s="48"/>
      <c r="P120" s="48"/>
      <c r="Q120" s="38"/>
      <c r="R120" s="48"/>
      <c r="S120" s="48"/>
      <c r="T120" s="48"/>
      <c r="U120" s="48"/>
      <c r="V120" s="48"/>
      <c r="W120" s="28"/>
      <c r="X120" s="29"/>
    </row>
    <row r="121" spans="1:30" x14ac:dyDescent="0.2">
      <c r="A121" s="53" t="s">
        <v>178</v>
      </c>
      <c r="B121" s="53" t="s">
        <v>179</v>
      </c>
      <c r="C121" s="54" t="s">
        <v>180</v>
      </c>
      <c r="D121" s="54" t="s">
        <v>32</v>
      </c>
      <c r="E121" s="53" t="s">
        <v>33</v>
      </c>
      <c r="F121" s="23">
        <v>97634036.849999994</v>
      </c>
      <c r="G121" s="23">
        <v>142821391.53</v>
      </c>
      <c r="H121" s="23">
        <v>50694896.699999988</v>
      </c>
      <c r="I121" s="55">
        <v>50363096.699999988</v>
      </c>
      <c r="J121" s="55">
        <v>50363096.699999988</v>
      </c>
      <c r="K121" s="56" t="s">
        <v>181</v>
      </c>
      <c r="L121" s="57" t="s">
        <v>182</v>
      </c>
      <c r="M121" s="57" t="s">
        <v>182</v>
      </c>
      <c r="N121" s="57" t="s">
        <v>182</v>
      </c>
      <c r="O121" s="57" t="s">
        <v>182</v>
      </c>
      <c r="P121" s="57" t="s">
        <v>182</v>
      </c>
      <c r="Q121" s="57" t="s">
        <v>182</v>
      </c>
      <c r="R121" s="57" t="s">
        <v>182</v>
      </c>
      <c r="S121" s="57" t="s">
        <v>182</v>
      </c>
      <c r="T121" s="57" t="s">
        <v>182</v>
      </c>
      <c r="U121" s="57" t="s">
        <v>182</v>
      </c>
      <c r="V121" s="57" t="s">
        <v>182</v>
      </c>
      <c r="W121" s="57" t="s">
        <v>182</v>
      </c>
      <c r="X121" s="29"/>
    </row>
    <row r="122" spans="1:30" ht="15" x14ac:dyDescent="0.25">
      <c r="A122" s="58" t="s">
        <v>183</v>
      </c>
      <c r="B122" s="58"/>
      <c r="C122" s="58"/>
      <c r="D122" s="58"/>
      <c r="E122" s="58"/>
      <c r="F122" s="59">
        <f>F4+F8+F13+F17+F21+F25+F37+F41+F54+F60+F64+F68+F73+F78+F83+F94+F98+F108+F112+F117+F121</f>
        <v>1171231213.3</v>
      </c>
      <c r="G122" s="59">
        <f>G4+G8+G13+G17+G21+G25+G37+G41+G54+G60+G64+G68+G73+G78+G83+G94+G98+G108+G112+G117+G121</f>
        <v>1349758059.28</v>
      </c>
      <c r="H122" s="59">
        <f>H4+H8+H13+H17+H21+H25+H37+H41+H54+H60+H64+H68+H73+H78+H83+H94+H98+H108+H112+H117+H121</f>
        <v>519346070.18000001</v>
      </c>
      <c r="I122" s="59">
        <f>I4+I8+I13+I17+I21+I25+I37+I41+I54+I60+I64+I68+I73+I78+I83+I94+I98+I108+I112+I117+I121</f>
        <v>516716651.40000004</v>
      </c>
      <c r="J122" s="59">
        <f>J4+J8+J13+J17+J21+J25+J37+J41+J54+J60+J64+J68+J73+J78+J83+J94+J98+J108+J112+J117+J121</f>
        <v>516628124.72000003</v>
      </c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1"/>
      <c r="X122" s="62"/>
      <c r="Y122" s="61"/>
      <c r="Z122" s="61"/>
      <c r="AA122" s="61"/>
      <c r="AB122" s="61"/>
      <c r="AC122" s="61"/>
      <c r="AD122" s="61"/>
    </row>
    <row r="123" spans="1:30" x14ac:dyDescent="0.2">
      <c r="A123" s="61"/>
      <c r="B123" s="60"/>
      <c r="C123" s="60"/>
      <c r="D123" s="60"/>
      <c r="E123" s="60"/>
      <c r="F123" s="63"/>
      <c r="G123" s="64"/>
      <c r="H123" s="63"/>
      <c r="I123" s="63"/>
      <c r="J123" s="63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1"/>
      <c r="X123" s="61"/>
      <c r="Y123" s="61"/>
      <c r="Z123" s="61"/>
      <c r="AA123" s="61"/>
      <c r="AB123" s="61"/>
      <c r="AC123" s="61"/>
      <c r="AD123" s="61"/>
    </row>
    <row r="124" spans="1:30" ht="15" x14ac:dyDescent="0.2">
      <c r="A124" s="61"/>
      <c r="B124" s="60"/>
      <c r="C124" s="60"/>
      <c r="D124" s="60"/>
      <c r="E124" s="60"/>
      <c r="F124" s="65"/>
      <c r="G124" s="65"/>
      <c r="H124" s="65"/>
      <c r="I124" s="65"/>
      <c r="J124" s="65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1"/>
      <c r="X124" s="61"/>
      <c r="Y124" s="61"/>
      <c r="Z124" s="61"/>
      <c r="AA124" s="61"/>
      <c r="AB124" s="61"/>
      <c r="AC124" s="61"/>
      <c r="AD124" s="61"/>
    </row>
    <row r="125" spans="1:30" ht="15" x14ac:dyDescent="0.2">
      <c r="A125" s="66"/>
      <c r="B125" s="60"/>
      <c r="C125" s="60"/>
      <c r="D125" s="60"/>
      <c r="E125" s="60"/>
      <c r="F125" s="67"/>
      <c r="G125" s="67"/>
      <c r="H125" s="67"/>
      <c r="I125" s="67"/>
      <c r="J125" s="67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1"/>
      <c r="X125" s="61"/>
      <c r="Y125" s="61"/>
      <c r="Z125" s="61"/>
      <c r="AA125" s="61"/>
      <c r="AB125" s="61"/>
      <c r="AC125" s="61"/>
      <c r="AD125" s="61"/>
    </row>
    <row r="126" spans="1:30" x14ac:dyDescent="0.2">
      <c r="A126" s="61"/>
      <c r="B126" s="60"/>
      <c r="C126" s="60"/>
      <c r="D126" s="60"/>
      <c r="E126" s="60"/>
      <c r="F126" s="63"/>
      <c r="G126" s="63"/>
      <c r="H126" s="63"/>
      <c r="I126" s="63"/>
      <c r="J126" s="63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1"/>
      <c r="X126" s="61"/>
      <c r="Y126" s="61"/>
      <c r="Z126" s="61"/>
      <c r="AA126" s="61"/>
      <c r="AB126" s="61"/>
      <c r="AC126" s="61"/>
      <c r="AD126" s="61"/>
    </row>
    <row r="127" spans="1:30" x14ac:dyDescent="0.2">
      <c r="A127" s="61"/>
      <c r="B127" s="60"/>
      <c r="C127" s="60"/>
      <c r="D127" s="60"/>
      <c r="E127" s="60"/>
      <c r="F127" s="63"/>
      <c r="G127" s="63"/>
      <c r="H127" s="63"/>
      <c r="I127" s="63"/>
      <c r="J127" s="63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1"/>
      <c r="X127" s="61"/>
      <c r="Y127" s="61"/>
      <c r="Z127" s="61"/>
      <c r="AA127" s="61"/>
      <c r="AB127" s="61"/>
      <c r="AC127" s="61"/>
      <c r="AD127" s="61"/>
    </row>
    <row r="128" spans="1:30" x14ac:dyDescent="0.2">
      <c r="A128" s="61"/>
      <c r="B128" s="60"/>
      <c r="C128" s="68"/>
      <c r="D128" s="68"/>
      <c r="E128" s="60"/>
      <c r="F128" s="60"/>
      <c r="G128" s="60"/>
      <c r="H128" s="60"/>
      <c r="I128" s="68"/>
      <c r="J128" s="68"/>
      <c r="K128" s="68"/>
      <c r="L128" s="68"/>
      <c r="M128" s="69"/>
      <c r="N128" s="68"/>
      <c r="O128" s="60"/>
      <c r="P128" s="60"/>
      <c r="Q128" s="60"/>
      <c r="R128" s="60"/>
      <c r="S128" s="60"/>
      <c r="T128" s="60"/>
      <c r="U128" s="60"/>
      <c r="V128" s="60"/>
      <c r="W128" s="61"/>
      <c r="X128" s="61"/>
      <c r="Y128" s="61"/>
      <c r="Z128" s="61"/>
      <c r="AA128" s="61"/>
      <c r="AB128" s="61"/>
      <c r="AC128" s="61"/>
      <c r="AD128" s="61"/>
    </row>
    <row r="129" spans="1:30" x14ac:dyDescent="0.2">
      <c r="A129" s="61"/>
      <c r="B129" s="60"/>
      <c r="C129" s="68"/>
      <c r="D129" s="68"/>
      <c r="E129" s="60"/>
      <c r="F129" s="60"/>
      <c r="G129" s="60"/>
      <c r="H129" s="60"/>
      <c r="I129" s="68"/>
      <c r="J129" s="68"/>
      <c r="K129" s="68"/>
      <c r="L129" s="68"/>
      <c r="M129" s="69"/>
      <c r="N129" s="68"/>
      <c r="O129" s="60"/>
      <c r="P129" s="60"/>
      <c r="Q129" s="60"/>
      <c r="R129" s="60"/>
      <c r="S129" s="60"/>
      <c r="T129" s="60"/>
      <c r="U129" s="60"/>
      <c r="V129" s="60"/>
      <c r="W129" s="61"/>
      <c r="X129" s="61"/>
      <c r="Y129" s="61"/>
      <c r="Z129" s="61"/>
      <c r="AA129" s="61"/>
      <c r="AB129" s="61"/>
      <c r="AC129" s="61"/>
      <c r="AD129" s="61"/>
    </row>
    <row r="130" spans="1:30" x14ac:dyDescent="0.2">
      <c r="A130" s="61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1"/>
      <c r="X130" s="61"/>
      <c r="Y130" s="61"/>
      <c r="Z130" s="61"/>
      <c r="AA130" s="61"/>
      <c r="AB130" s="61"/>
      <c r="AC130" s="61"/>
      <c r="AD130" s="61"/>
    </row>
  </sheetData>
  <protectedRanges>
    <protectedRange sqref="K128:M129 C128:D129" name="Rango1"/>
  </protectedRanges>
  <mergeCells count="323">
    <mergeCell ref="V117:V120"/>
    <mergeCell ref="W117:W120"/>
    <mergeCell ref="A122:E122"/>
    <mergeCell ref="P117:P120"/>
    <mergeCell ref="Q117:Q120"/>
    <mergeCell ref="R117:R120"/>
    <mergeCell ref="S117:S120"/>
    <mergeCell ref="T117:T120"/>
    <mergeCell ref="U117:U120"/>
    <mergeCell ref="V112:V116"/>
    <mergeCell ref="W112:W116"/>
    <mergeCell ref="A117:A120"/>
    <mergeCell ref="B117:B120"/>
    <mergeCell ref="C117:C120"/>
    <mergeCell ref="D117:D120"/>
    <mergeCell ref="E117:E120"/>
    <mergeCell ref="K117:K120"/>
    <mergeCell ref="N117:N120"/>
    <mergeCell ref="O117:O120"/>
    <mergeCell ref="P112:P116"/>
    <mergeCell ref="Q112:Q116"/>
    <mergeCell ref="R112:R116"/>
    <mergeCell ref="S112:S116"/>
    <mergeCell ref="T112:T116"/>
    <mergeCell ref="U112:U116"/>
    <mergeCell ref="V108:V111"/>
    <mergeCell ref="W108:W111"/>
    <mergeCell ref="A112:A116"/>
    <mergeCell ref="B112:B116"/>
    <mergeCell ref="C112:C116"/>
    <mergeCell ref="D112:D116"/>
    <mergeCell ref="E112:E116"/>
    <mergeCell ref="K112:K116"/>
    <mergeCell ref="N112:N116"/>
    <mergeCell ref="O112:O116"/>
    <mergeCell ref="P108:P111"/>
    <mergeCell ref="Q108:Q111"/>
    <mergeCell ref="R108:R111"/>
    <mergeCell ref="S108:S111"/>
    <mergeCell ref="T108:T111"/>
    <mergeCell ref="U108:U111"/>
    <mergeCell ref="V98:V107"/>
    <mergeCell ref="W98:W107"/>
    <mergeCell ref="A108:A111"/>
    <mergeCell ref="B108:B111"/>
    <mergeCell ref="C108:C111"/>
    <mergeCell ref="D108:D111"/>
    <mergeCell ref="E108:E111"/>
    <mergeCell ref="K108:K111"/>
    <mergeCell ref="N108:N111"/>
    <mergeCell ref="O108:O111"/>
    <mergeCell ref="P98:P107"/>
    <mergeCell ref="Q98:Q107"/>
    <mergeCell ref="R98:R107"/>
    <mergeCell ref="S98:S107"/>
    <mergeCell ref="T98:T107"/>
    <mergeCell ref="U98:U107"/>
    <mergeCell ref="V94:V97"/>
    <mergeCell ref="W94:W97"/>
    <mergeCell ref="A98:A107"/>
    <mergeCell ref="B98:B107"/>
    <mergeCell ref="C98:C107"/>
    <mergeCell ref="D98:D107"/>
    <mergeCell ref="E98:E107"/>
    <mergeCell ref="K98:K107"/>
    <mergeCell ref="N98:N107"/>
    <mergeCell ref="O98:O107"/>
    <mergeCell ref="P94:P97"/>
    <mergeCell ref="Q94:Q97"/>
    <mergeCell ref="R94:R97"/>
    <mergeCell ref="S94:S97"/>
    <mergeCell ref="T94:T97"/>
    <mergeCell ref="U94:U97"/>
    <mergeCell ref="V83:V93"/>
    <mergeCell ref="W83:W93"/>
    <mergeCell ref="A94:A97"/>
    <mergeCell ref="B94:B97"/>
    <mergeCell ref="C94:C97"/>
    <mergeCell ref="D94:D97"/>
    <mergeCell ref="E94:E97"/>
    <mergeCell ref="K94:K97"/>
    <mergeCell ref="N94:N97"/>
    <mergeCell ref="O94:O97"/>
    <mergeCell ref="P83:P93"/>
    <mergeCell ref="Q83:Q93"/>
    <mergeCell ref="R83:R93"/>
    <mergeCell ref="S83:S93"/>
    <mergeCell ref="T83:T93"/>
    <mergeCell ref="U83:U93"/>
    <mergeCell ref="V78:V82"/>
    <mergeCell ref="W78:W82"/>
    <mergeCell ref="A83:A93"/>
    <mergeCell ref="B83:B93"/>
    <mergeCell ref="C83:C93"/>
    <mergeCell ref="D83:D93"/>
    <mergeCell ref="E83:E93"/>
    <mergeCell ref="K83:K93"/>
    <mergeCell ref="N83:N93"/>
    <mergeCell ref="O83:O93"/>
    <mergeCell ref="P78:P82"/>
    <mergeCell ref="Q78:Q82"/>
    <mergeCell ref="R78:R82"/>
    <mergeCell ref="S78:S82"/>
    <mergeCell ref="T78:T82"/>
    <mergeCell ref="U78:U82"/>
    <mergeCell ref="V73:V77"/>
    <mergeCell ref="W73:W77"/>
    <mergeCell ref="A78:A82"/>
    <mergeCell ref="B78:B82"/>
    <mergeCell ref="C78:C82"/>
    <mergeCell ref="D78:D82"/>
    <mergeCell ref="E78:E82"/>
    <mergeCell ref="K78:K82"/>
    <mergeCell ref="N78:N82"/>
    <mergeCell ref="O78:O82"/>
    <mergeCell ref="P73:P77"/>
    <mergeCell ref="Q73:Q77"/>
    <mergeCell ref="R73:R77"/>
    <mergeCell ref="S73:S77"/>
    <mergeCell ref="T73:T77"/>
    <mergeCell ref="U73:U77"/>
    <mergeCell ref="V68:V72"/>
    <mergeCell ref="W68:W72"/>
    <mergeCell ref="A73:A77"/>
    <mergeCell ref="B73:B77"/>
    <mergeCell ref="C73:C77"/>
    <mergeCell ref="D73:D77"/>
    <mergeCell ref="E73:E77"/>
    <mergeCell ref="K73:K77"/>
    <mergeCell ref="N73:N77"/>
    <mergeCell ref="O73:O77"/>
    <mergeCell ref="P68:P72"/>
    <mergeCell ref="Q68:Q72"/>
    <mergeCell ref="R68:R72"/>
    <mergeCell ref="S68:S72"/>
    <mergeCell ref="T68:T72"/>
    <mergeCell ref="U68:U72"/>
    <mergeCell ref="V64:V67"/>
    <mergeCell ref="W64:W67"/>
    <mergeCell ref="A68:A72"/>
    <mergeCell ref="B68:B72"/>
    <mergeCell ref="C68:C72"/>
    <mergeCell ref="D68:D72"/>
    <mergeCell ref="E68:E72"/>
    <mergeCell ref="K68:K72"/>
    <mergeCell ref="N68:N72"/>
    <mergeCell ref="O68:O72"/>
    <mergeCell ref="P64:P67"/>
    <mergeCell ref="Q64:Q67"/>
    <mergeCell ref="R64:R67"/>
    <mergeCell ref="S64:S67"/>
    <mergeCell ref="T64:T67"/>
    <mergeCell ref="U64:U67"/>
    <mergeCell ref="V60:V63"/>
    <mergeCell ref="W60:W63"/>
    <mergeCell ref="A64:A67"/>
    <mergeCell ref="B64:B67"/>
    <mergeCell ref="C64:C67"/>
    <mergeCell ref="D64:D67"/>
    <mergeCell ref="E64:E67"/>
    <mergeCell ref="K64:K67"/>
    <mergeCell ref="N64:N67"/>
    <mergeCell ref="O64:O67"/>
    <mergeCell ref="P60:P63"/>
    <mergeCell ref="Q60:Q63"/>
    <mergeCell ref="R60:R63"/>
    <mergeCell ref="S60:S63"/>
    <mergeCell ref="T60:T63"/>
    <mergeCell ref="U60:U63"/>
    <mergeCell ref="V54:V59"/>
    <mergeCell ref="W54:W59"/>
    <mergeCell ref="A60:A63"/>
    <mergeCell ref="B60:B63"/>
    <mergeCell ref="C60:C63"/>
    <mergeCell ref="D60:D63"/>
    <mergeCell ref="E60:E63"/>
    <mergeCell ref="K60:K63"/>
    <mergeCell ref="N60:N63"/>
    <mergeCell ref="O60:O63"/>
    <mergeCell ref="P54:P59"/>
    <mergeCell ref="Q54:Q59"/>
    <mergeCell ref="R54:R59"/>
    <mergeCell ref="S54:S59"/>
    <mergeCell ref="T54:T59"/>
    <mergeCell ref="U54:U59"/>
    <mergeCell ref="V41:V53"/>
    <mergeCell ref="W41:W53"/>
    <mergeCell ref="A54:A59"/>
    <mergeCell ref="B54:B59"/>
    <mergeCell ref="C54:C59"/>
    <mergeCell ref="D54:D59"/>
    <mergeCell ref="E54:E59"/>
    <mergeCell ref="K54:K59"/>
    <mergeCell ref="N54:N59"/>
    <mergeCell ref="O54:O59"/>
    <mergeCell ref="P41:P53"/>
    <mergeCell ref="Q41:Q53"/>
    <mergeCell ref="R41:R53"/>
    <mergeCell ref="S41:S53"/>
    <mergeCell ref="T41:T53"/>
    <mergeCell ref="U41:U53"/>
    <mergeCell ref="V37:V40"/>
    <mergeCell ref="W37:W40"/>
    <mergeCell ref="A41:A53"/>
    <mergeCell ref="B41:B53"/>
    <mergeCell ref="C41:C53"/>
    <mergeCell ref="D41:D53"/>
    <mergeCell ref="E41:E53"/>
    <mergeCell ref="K41:K53"/>
    <mergeCell ref="N41:N53"/>
    <mergeCell ref="O41:O53"/>
    <mergeCell ref="P37:P40"/>
    <mergeCell ref="Q37:Q40"/>
    <mergeCell ref="R37:R40"/>
    <mergeCell ref="S37:S40"/>
    <mergeCell ref="T37:T40"/>
    <mergeCell ref="U37:U40"/>
    <mergeCell ref="V25:V36"/>
    <mergeCell ref="W25:W36"/>
    <mergeCell ref="A37:A40"/>
    <mergeCell ref="B37:B40"/>
    <mergeCell ref="C37:C40"/>
    <mergeCell ref="D37:D40"/>
    <mergeCell ref="E37:E40"/>
    <mergeCell ref="K37:K40"/>
    <mergeCell ref="N37:N40"/>
    <mergeCell ref="O37:O40"/>
    <mergeCell ref="P25:P36"/>
    <mergeCell ref="Q25:Q36"/>
    <mergeCell ref="R25:R36"/>
    <mergeCell ref="S25:S36"/>
    <mergeCell ref="T25:T36"/>
    <mergeCell ref="U25:U36"/>
    <mergeCell ref="V21:V24"/>
    <mergeCell ref="W21:W24"/>
    <mergeCell ref="A25:A36"/>
    <mergeCell ref="B25:B36"/>
    <mergeCell ref="C25:C36"/>
    <mergeCell ref="D25:D36"/>
    <mergeCell ref="E25:E36"/>
    <mergeCell ref="K25:K36"/>
    <mergeCell ref="N25:N36"/>
    <mergeCell ref="O25:O36"/>
    <mergeCell ref="P21:P24"/>
    <mergeCell ref="Q21:Q24"/>
    <mergeCell ref="R21:R24"/>
    <mergeCell ref="S21:S24"/>
    <mergeCell ref="T21:T24"/>
    <mergeCell ref="U21:U24"/>
    <mergeCell ref="V17:V20"/>
    <mergeCell ref="W17:W20"/>
    <mergeCell ref="A21:A24"/>
    <mergeCell ref="B21:B24"/>
    <mergeCell ref="C21:C24"/>
    <mergeCell ref="D21:D24"/>
    <mergeCell ref="E21:E24"/>
    <mergeCell ref="K21:K24"/>
    <mergeCell ref="N21:N24"/>
    <mergeCell ref="O21:O24"/>
    <mergeCell ref="P17:P20"/>
    <mergeCell ref="Q17:Q20"/>
    <mergeCell ref="R17:R20"/>
    <mergeCell ref="S17:S20"/>
    <mergeCell ref="T17:T20"/>
    <mergeCell ref="U17:U20"/>
    <mergeCell ref="V13:V16"/>
    <mergeCell ref="W13:W16"/>
    <mergeCell ref="A17:A20"/>
    <mergeCell ref="B17:B20"/>
    <mergeCell ref="C17:C20"/>
    <mergeCell ref="D17:D20"/>
    <mergeCell ref="E17:E20"/>
    <mergeCell ref="K17:K20"/>
    <mergeCell ref="N17:N20"/>
    <mergeCell ref="O17:O20"/>
    <mergeCell ref="P13:P16"/>
    <mergeCell ref="Q13:Q16"/>
    <mergeCell ref="R13:R16"/>
    <mergeCell ref="S13:S16"/>
    <mergeCell ref="T13:T16"/>
    <mergeCell ref="U13:U16"/>
    <mergeCell ref="V8:V12"/>
    <mergeCell ref="W8:W12"/>
    <mergeCell ref="A13:A16"/>
    <mergeCell ref="B13:B16"/>
    <mergeCell ref="C13:C16"/>
    <mergeCell ref="D13:D16"/>
    <mergeCell ref="E13:E16"/>
    <mergeCell ref="K13:K16"/>
    <mergeCell ref="N13:N16"/>
    <mergeCell ref="O13:O16"/>
    <mergeCell ref="P8:P12"/>
    <mergeCell ref="Q8:Q12"/>
    <mergeCell ref="R8:R12"/>
    <mergeCell ref="S8:S12"/>
    <mergeCell ref="T8:T12"/>
    <mergeCell ref="U8:U12"/>
    <mergeCell ref="V4:V7"/>
    <mergeCell ref="W4:W7"/>
    <mergeCell ref="A8:A12"/>
    <mergeCell ref="B8:B12"/>
    <mergeCell ref="C8:C12"/>
    <mergeCell ref="D8:D12"/>
    <mergeCell ref="E8:E12"/>
    <mergeCell ref="K8:K12"/>
    <mergeCell ref="N8:N12"/>
    <mergeCell ref="O8:O12"/>
    <mergeCell ref="P4:P7"/>
    <mergeCell ref="Q4:Q7"/>
    <mergeCell ref="R4:R7"/>
    <mergeCell ref="S4:S7"/>
    <mergeCell ref="T4:T7"/>
    <mergeCell ref="U4:U7"/>
    <mergeCell ref="A2:E2"/>
    <mergeCell ref="N2:T2"/>
    <mergeCell ref="A4:A7"/>
    <mergeCell ref="B4:B7"/>
    <mergeCell ref="C4:C7"/>
    <mergeCell ref="D4:D7"/>
    <mergeCell ref="E4:E7"/>
    <mergeCell ref="K4:K7"/>
    <mergeCell ref="N4:N7"/>
    <mergeCell ref="O4:O7"/>
  </mergeCells>
  <pageMargins left="0.70866141732283472" right="0.70866141732283472" top="0.74803149606299213" bottom="0.74803149606299213" header="0.31496062992125984" footer="0.31496062992125984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cp:lastPrinted>2026-07-16T20:27:15Z</cp:lastPrinted>
  <dcterms:created xsi:type="dcterms:W3CDTF">2026-07-16T20:25:08Z</dcterms:created>
  <dcterms:modified xsi:type="dcterms:W3CDTF">2026-07-16T20:39:30Z</dcterms:modified>
</cp:coreProperties>
</file>