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FFD28FE6-2971-41F1-9547-69CE0631D230}" xr6:coauthVersionLast="47" xr6:coauthVersionMax="47" xr10:uidLastSave="{00000000-0000-0000-0000-000000000000}"/>
  <bookViews>
    <workbookView xWindow="-120" yWindow="-120" windowWidth="29040" windowHeight="15720" xr2:uid="{27F404BD-248D-4E20-BC02-8A54D0A5DCDA}"/>
  </bookViews>
  <sheets>
    <sheet name="IR" sheetId="1" r:id="rId1"/>
  </sheets>
  <definedNames>
    <definedName name="_xlnm._FilterDatabase" localSheetId="0" hidden="1">IR!$A$4:$X$124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0" i="1" l="1"/>
  <c r="J119" i="1" s="1"/>
  <c r="J118" i="1" s="1"/>
  <c r="I120" i="1"/>
  <c r="I119" i="1" s="1"/>
  <c r="I118" i="1" s="1"/>
  <c r="H120" i="1"/>
  <c r="G120" i="1"/>
  <c r="G119" i="1" s="1"/>
  <c r="G118" i="1" s="1"/>
  <c r="F120" i="1"/>
  <c r="F119" i="1" s="1"/>
  <c r="F118" i="1" s="1"/>
  <c r="H119" i="1"/>
  <c r="H118" i="1"/>
  <c r="J115" i="1"/>
  <c r="I115" i="1"/>
  <c r="I114" i="1" s="1"/>
  <c r="I113" i="1" s="1"/>
  <c r="H115" i="1"/>
  <c r="H114" i="1" s="1"/>
  <c r="H113" i="1" s="1"/>
  <c r="G115" i="1"/>
  <c r="G114" i="1" s="1"/>
  <c r="G113" i="1" s="1"/>
  <c r="F115" i="1"/>
  <c r="J114" i="1"/>
  <c r="J113" i="1" s="1"/>
  <c r="F114" i="1"/>
  <c r="F113" i="1" s="1"/>
  <c r="J111" i="1"/>
  <c r="I111" i="1"/>
  <c r="H111" i="1"/>
  <c r="H110" i="1" s="1"/>
  <c r="H109" i="1" s="1"/>
  <c r="G111" i="1"/>
  <c r="G110" i="1" s="1"/>
  <c r="G109" i="1" s="1"/>
  <c r="F111" i="1"/>
  <c r="F110" i="1" s="1"/>
  <c r="F109" i="1" s="1"/>
  <c r="J110" i="1"/>
  <c r="I110" i="1"/>
  <c r="I109" i="1" s="1"/>
  <c r="J109" i="1"/>
  <c r="J101" i="1"/>
  <c r="J100" i="1" s="1"/>
  <c r="J99" i="1" s="1"/>
  <c r="I101" i="1"/>
  <c r="H101" i="1"/>
  <c r="G101" i="1"/>
  <c r="G100" i="1" s="1"/>
  <c r="G99" i="1" s="1"/>
  <c r="F101" i="1"/>
  <c r="F100" i="1" s="1"/>
  <c r="F99" i="1" s="1"/>
  <c r="I100" i="1"/>
  <c r="H100" i="1"/>
  <c r="H99" i="1" s="1"/>
  <c r="I99" i="1"/>
  <c r="J97" i="1"/>
  <c r="J96" i="1" s="1"/>
  <c r="J95" i="1" s="1"/>
  <c r="I97" i="1"/>
  <c r="I96" i="1" s="1"/>
  <c r="I95" i="1" s="1"/>
  <c r="H97" i="1"/>
  <c r="G97" i="1"/>
  <c r="F97" i="1"/>
  <c r="F96" i="1" s="1"/>
  <c r="F95" i="1" s="1"/>
  <c r="H96" i="1"/>
  <c r="G96" i="1"/>
  <c r="G95" i="1" s="1"/>
  <c r="H95" i="1"/>
  <c r="J86" i="1"/>
  <c r="J85" i="1" s="1"/>
  <c r="J84" i="1" s="1"/>
  <c r="I86" i="1"/>
  <c r="I85" i="1" s="1"/>
  <c r="I84" i="1" s="1"/>
  <c r="H86" i="1"/>
  <c r="H85" i="1" s="1"/>
  <c r="H84" i="1" s="1"/>
  <c r="G86" i="1"/>
  <c r="F86" i="1"/>
  <c r="F85" i="1" s="1"/>
  <c r="F84" i="1" s="1"/>
  <c r="G85" i="1"/>
  <c r="G84" i="1"/>
  <c r="J81" i="1"/>
  <c r="J80" i="1" s="1"/>
  <c r="J79" i="1" s="1"/>
  <c r="I81" i="1"/>
  <c r="H81" i="1"/>
  <c r="H80" i="1" s="1"/>
  <c r="H79" i="1" s="1"/>
  <c r="G81" i="1"/>
  <c r="G80" i="1" s="1"/>
  <c r="G79" i="1" s="1"/>
  <c r="F81" i="1"/>
  <c r="I80" i="1"/>
  <c r="I79" i="1" s="1"/>
  <c r="F80" i="1"/>
  <c r="F79" i="1" s="1"/>
  <c r="J76" i="1"/>
  <c r="J75" i="1" s="1"/>
  <c r="J74" i="1" s="1"/>
  <c r="I76" i="1"/>
  <c r="H76" i="1"/>
  <c r="G76" i="1"/>
  <c r="G75" i="1" s="1"/>
  <c r="G74" i="1" s="1"/>
  <c r="F76" i="1"/>
  <c r="F75" i="1" s="1"/>
  <c r="F74" i="1" s="1"/>
  <c r="I75" i="1"/>
  <c r="I74" i="1" s="1"/>
  <c r="H75" i="1"/>
  <c r="H74" i="1" s="1"/>
  <c r="J71" i="1"/>
  <c r="J70" i="1" s="1"/>
  <c r="J69" i="1" s="1"/>
  <c r="I71" i="1"/>
  <c r="I70" i="1" s="1"/>
  <c r="I69" i="1" s="1"/>
  <c r="H71" i="1"/>
  <c r="G71" i="1"/>
  <c r="F71" i="1"/>
  <c r="F70" i="1" s="1"/>
  <c r="F69" i="1" s="1"/>
  <c r="H70" i="1"/>
  <c r="H69" i="1" s="1"/>
  <c r="G70" i="1"/>
  <c r="G69" i="1" s="1"/>
  <c r="J67" i="1"/>
  <c r="I67" i="1"/>
  <c r="I66" i="1" s="1"/>
  <c r="I65" i="1" s="1"/>
  <c r="H67" i="1"/>
  <c r="H66" i="1" s="1"/>
  <c r="H65" i="1" s="1"/>
  <c r="G67" i="1"/>
  <c r="F67" i="1"/>
  <c r="F66" i="1" s="1"/>
  <c r="F65" i="1" s="1"/>
  <c r="J66" i="1"/>
  <c r="J65" i="1" s="1"/>
  <c r="G66" i="1"/>
  <c r="G65" i="1" s="1"/>
  <c r="J63" i="1"/>
  <c r="J62" i="1" s="1"/>
  <c r="J61" i="1" s="1"/>
  <c r="I63" i="1"/>
  <c r="I62" i="1" s="1"/>
  <c r="I61" i="1" s="1"/>
  <c r="H63" i="1"/>
  <c r="H62" i="1" s="1"/>
  <c r="H61" i="1" s="1"/>
  <c r="G63" i="1"/>
  <c r="G62" i="1" s="1"/>
  <c r="G61" i="1" s="1"/>
  <c r="F63" i="1"/>
  <c r="F62" i="1" s="1"/>
  <c r="F61" i="1" s="1"/>
  <c r="J57" i="1"/>
  <c r="J56" i="1" s="1"/>
  <c r="J55" i="1" s="1"/>
  <c r="I57" i="1"/>
  <c r="H57" i="1"/>
  <c r="G57" i="1"/>
  <c r="G56" i="1" s="1"/>
  <c r="G55" i="1" s="1"/>
  <c r="F57" i="1"/>
  <c r="F56" i="1" s="1"/>
  <c r="F55" i="1" s="1"/>
  <c r="I56" i="1"/>
  <c r="H56" i="1"/>
  <c r="H55" i="1" s="1"/>
  <c r="I55" i="1"/>
  <c r="J44" i="1"/>
  <c r="J43" i="1" s="1"/>
  <c r="J42" i="1" s="1"/>
  <c r="I44" i="1"/>
  <c r="I43" i="1" s="1"/>
  <c r="I42" i="1" s="1"/>
  <c r="H44" i="1"/>
  <c r="H43" i="1" s="1"/>
  <c r="H42" i="1" s="1"/>
  <c r="G44" i="1"/>
  <c r="F44" i="1"/>
  <c r="F43" i="1" s="1"/>
  <c r="F42" i="1" s="1"/>
  <c r="G43" i="1"/>
  <c r="G42" i="1" s="1"/>
  <c r="J40" i="1"/>
  <c r="I40" i="1"/>
  <c r="I39" i="1" s="1"/>
  <c r="I38" i="1" s="1"/>
  <c r="H40" i="1"/>
  <c r="H39" i="1" s="1"/>
  <c r="H38" i="1" s="1"/>
  <c r="G40" i="1"/>
  <c r="F40" i="1"/>
  <c r="J39" i="1"/>
  <c r="J38" i="1" s="1"/>
  <c r="G39" i="1"/>
  <c r="G38" i="1" s="1"/>
  <c r="F39" i="1"/>
  <c r="F38" i="1" s="1"/>
  <c r="J28" i="1"/>
  <c r="I28" i="1"/>
  <c r="I27" i="1" s="1"/>
  <c r="I26" i="1" s="1"/>
  <c r="H28" i="1"/>
  <c r="H27" i="1" s="1"/>
  <c r="H26" i="1" s="1"/>
  <c r="G28" i="1"/>
  <c r="G27" i="1" s="1"/>
  <c r="G26" i="1" s="1"/>
  <c r="F28" i="1"/>
  <c r="J27" i="1"/>
  <c r="J26" i="1" s="1"/>
  <c r="F27" i="1"/>
  <c r="F26" i="1"/>
  <c r="J24" i="1"/>
  <c r="J23" i="1" s="1"/>
  <c r="J22" i="1" s="1"/>
  <c r="I24" i="1"/>
  <c r="H24" i="1"/>
  <c r="G24" i="1"/>
  <c r="G23" i="1" s="1"/>
  <c r="G22" i="1" s="1"/>
  <c r="F24" i="1"/>
  <c r="F23" i="1" s="1"/>
  <c r="F22" i="1" s="1"/>
  <c r="I23" i="1"/>
  <c r="H23" i="1"/>
  <c r="H22" i="1" s="1"/>
  <c r="I22" i="1"/>
  <c r="J20" i="1"/>
  <c r="J19" i="1" s="1"/>
  <c r="J18" i="1" s="1"/>
  <c r="I20" i="1"/>
  <c r="I19" i="1" s="1"/>
  <c r="I18" i="1" s="1"/>
  <c r="H20" i="1"/>
  <c r="G20" i="1"/>
  <c r="G19" i="1" s="1"/>
  <c r="G18" i="1" s="1"/>
  <c r="F20" i="1"/>
  <c r="F19" i="1" s="1"/>
  <c r="F18" i="1" s="1"/>
  <c r="H19" i="1"/>
  <c r="H18" i="1"/>
  <c r="J16" i="1"/>
  <c r="J15" i="1" s="1"/>
  <c r="J14" i="1" s="1"/>
  <c r="I16" i="1"/>
  <c r="I15" i="1" s="1"/>
  <c r="I14" i="1" s="1"/>
  <c r="H16" i="1"/>
  <c r="H15" i="1" s="1"/>
  <c r="H14" i="1" s="1"/>
  <c r="G16" i="1"/>
  <c r="G15" i="1" s="1"/>
  <c r="G14" i="1" s="1"/>
  <c r="F16" i="1"/>
  <c r="F15" i="1"/>
  <c r="F14" i="1" s="1"/>
  <c r="J11" i="1"/>
  <c r="I11" i="1"/>
  <c r="H11" i="1"/>
  <c r="H10" i="1" s="1"/>
  <c r="H9" i="1" s="1"/>
  <c r="G11" i="1"/>
  <c r="G10" i="1" s="1"/>
  <c r="G9" i="1" s="1"/>
  <c r="F11" i="1"/>
  <c r="J10" i="1"/>
  <c r="I10" i="1"/>
  <c r="I9" i="1" s="1"/>
  <c r="F10" i="1"/>
  <c r="F9" i="1" s="1"/>
  <c r="J9" i="1"/>
  <c r="J7" i="1"/>
  <c r="J6" i="1" s="1"/>
  <c r="J5" i="1" s="1"/>
  <c r="I7" i="1"/>
  <c r="H7" i="1"/>
  <c r="G7" i="1"/>
  <c r="G6" i="1" s="1"/>
  <c r="G5" i="1" s="1"/>
  <c r="F7" i="1"/>
  <c r="F6" i="1" s="1"/>
  <c r="F5" i="1" s="1"/>
  <c r="I6" i="1"/>
  <c r="I5" i="1" s="1"/>
  <c r="H6" i="1"/>
  <c r="H5" i="1" s="1"/>
  <c r="J123" i="1" l="1"/>
  <c r="I123" i="1"/>
  <c r="G123" i="1"/>
  <c r="F123" i="1"/>
  <c r="H123" i="1"/>
</calcChain>
</file>

<file path=xl/sharedStrings.xml><?xml version="1.0" encoding="utf-8"?>
<sst xmlns="http://schemas.openxmlformats.org/spreadsheetml/2006/main" count="502" uniqueCount="185">
  <si>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</si>
  <si>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</si>
  <si>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</si>
  <si>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</si>
  <si>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</si>
  <si>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</si>
  <si>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</si>
  <si>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</si>
  <si>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</si>
  <si>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</si>
  <si>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</si>
  <si>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</si>
  <si>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</si>
  <si>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</si>
  <si>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</si>
  <si>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</si>
  <si>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</si>
  <si>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</si>
  <si>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</si>
  <si>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</si>
  <si>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</si>
  <si>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</si>
  <si>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</si>
  <si>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</si>
  <si>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</si>
  <si>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</si>
  <si>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</si>
  <si>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</si>
  <si>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P</t>
  </si>
  <si>
    <t>P005</t>
  </si>
  <si>
    <t>Gestión de centros escolares de Educación Media Superior y Superior</t>
  </si>
  <si>
    <t>Desarrollo Social</t>
  </si>
  <si>
    <t>SABES</t>
  </si>
  <si>
    <t>SI</t>
  </si>
  <si>
    <t>FIN</t>
  </si>
  <si>
    <t>P005.F1: CONTRIBUIR A QUE LA POBLACIÓN TENGA ACCESO EQUITATIVO A PROCESOS FORMATIVOS DE CALIDAD, CON PERTINENCIA E INTEGRALIDAD, COMO BASE DEL DESARROLLO DE LA PERSONA EN LIBERTAD, MEDIANTE LA GESTIÓN ADECUADA DE CENTROS ESCOLARES DE EDUCACIÓN MEDIA SUPERIOR Y SUPERIOR.</t>
  </si>
  <si>
    <t xml:space="preserve">ID: 15006 - Porcentaje de personal administrativo de mandos medios del nivel medio superior que cuentan con la capacitación y/o formación de la norma ISO 21001 </t>
  </si>
  <si>
    <t>Componente</t>
  </si>
  <si>
    <t>A/B*100</t>
  </si>
  <si>
    <t xml:space="preserve">Personal administrativo de mandos medios del nivel media superior que cuentan con la capacitación y/o formación de la Norma ISO 21001 / Personal administrativo de mandos medios del nivel media superior programados con la capacitación y/o formación bajo la Norma ISO 21001 * 100 </t>
  </si>
  <si>
    <t>Personal de mandos medios del nivel media superior / Personal de mandos medios del nivel media superior</t>
  </si>
  <si>
    <t>PROPÓSITO</t>
  </si>
  <si>
    <t>P005.P1: LAS INSTITUCIONES DE EDUCACIÓN MEDIA SUPERIOR Y SUPERIOR MEJORAN LA CALIDAD DE LOS SERVICIOS EDUCATIVOS PRESTADOS EN BENEFICIO DE  LOS ALUMNOS</t>
  </si>
  <si>
    <t>COMPONENTE</t>
  </si>
  <si>
    <t>P005.C26: B. PROGRAMAS, PROCESOS Y/O PLANTELES DE INSTITUCIONES DE EDUCACIÓN MEDIA SUPERIOR, CERTIFICADOS. SABES</t>
  </si>
  <si>
    <t>ACTIVIDADES</t>
  </si>
  <si>
    <t>P005.C26.PA3257: GESTIÓN DE LA CERTIFICACIÓN DE ESTÁNDARES NACIONALES Y/O INTERNACIONALES EN EL NIVEL MEDIO SUPERIOR DEL SABES</t>
  </si>
  <si>
    <t>ID: 850 -  Porcentaje de procesos educativos certificados y/o programas educativos acreditados en el nivel superior</t>
  </si>
  <si>
    <t>Procesos y/o programas educativos certificados y/o acreditados del nivel superior / Procesos y/o programas educativos programados a ser certificados y/o acreditados del nivel superior * 100</t>
  </si>
  <si>
    <t>Procesos y/o programas educativos del nivel superior / Procesos y/o programas educativos del nivel superior</t>
  </si>
  <si>
    <t>P005.C67: B. PROGRAMAS, PROCESOS Y/O PLANTELES DE INSTITUCIONES DE EDUCACIÓN SUPERIOR, CERTIFICADOS. SABES</t>
  </si>
  <si>
    <t>P005.C67.PA1084: GESTIÓN DEL PROCESO DE ACREDITACIÓN Y EVALUACIÓN DE PROGRAMAS DE EDUCACIÓN SUPERIOR DEL SABES.</t>
  </si>
  <si>
    <t>P005.C67.PA2772: GESTIÓN DEL PROCESO DE ACREDITACIÓN Y EVALUACIÓN DE PROGRAMAS DE EDUCACIÓN SUPERIOR DEL SABES.</t>
  </si>
  <si>
    <t xml:space="preserve">ID: 15007 - Porcentaje de planteles del nivel superior que cuentan con la certificación de la norma ISO 21001 </t>
  </si>
  <si>
    <t>Planteles del nivel superior / Planteles del nivel superior * 100</t>
  </si>
  <si>
    <t>Planteles del nivel superior que cuentan con la certificación de la Norma ISO 21001 / Total de planteles del nivel superior</t>
  </si>
  <si>
    <t>P005.C67.PA3255: GESTIÓN DE LA CERTIFICACIÓN DE ESTÁNDARES NACIONALES Y/O INTERNACIONALES EN EL SABES</t>
  </si>
  <si>
    <t xml:space="preserve">ID 710.-  Porcentaje de docentes, directivos y personal administrativo fortalecidos con alguna acción formativa y/o de desarrollo profesional del nivel medio superior </t>
  </si>
  <si>
    <t>Docentes y directivos fortalecidos con alguna acción formativa o laboral del nivel media superior / Docentes y directivos programados a ser fortalecidos con alguna acción formativa o laboral del nivel media superior * 100</t>
  </si>
  <si>
    <t>Docente y directivo del nivel medio superior / Docente y directivo del nivel medio superior</t>
  </si>
  <si>
    <t>P005.C27: C.LOS CUERPOS ACADÉMICOS Y DIRECTIVOS DE LAS INSTITUCIONES PÚBLICAS DE EDUCACIÓN MEDIA SUPERIOR SON  CAPACITADOS, ACTUALIZADOS Y PROFESIONALIZADOS. SABES</t>
  </si>
  <si>
    <t>P005.C27.PA0497: PROFESIONALIZACIÓN DEL PERSONAL DOCENTE, DIRECTIVO Y ADMINISTRATIVO DEL NIVEL MEDIA SUPERIOR DEL SABES.</t>
  </si>
  <si>
    <t>si</t>
  </si>
  <si>
    <t>ID: 12771 -  Porcentaje de docentes, directivos y personal administrativo fortalecidos con alguna acción formativa y/o de desarrollo profesional en el nivel superior</t>
  </si>
  <si>
    <t>Docentes, directivos y personal administrativo fortalecidos con alguna acción formativa y/o de desarrollo profesional del nivel superior / Docentes, directivos y personal administrativo programados a ser fortalecidos con alguna acción formativa y/o de desarrollo profesional del nivel superior * 100</t>
  </si>
  <si>
    <t>Docentes, directivos y personal administrativo del nivel superior / Docentes, directivos y personal administrativo del nivel superior</t>
  </si>
  <si>
    <t>P005.C68: C.LOS CUERPOS ACADÉMICOS Y DIRECTIVOS DE LAS INSTITUCIONES PÚBLICAS DE EDUCACIÓN SUPERIOR SON CAPACITADOS, ACTUALIZADOS Y PROFESIONALIZADOS. SABES</t>
  </si>
  <si>
    <t>P005.C68.PA0498: PROFESIONALIZACIÓN DEL PERSONAL DOCENTE, DIRECTIVO Y ADMINISTRATIVO DEL NIVEL SUPERIOR DEL SABES.</t>
  </si>
  <si>
    <t>ID 2482.-  Porcentaje de estudiantes participando en cursos, actividades y talleres complementarias para el desarrollo integral para Media Superior</t>
  </si>
  <si>
    <t>Estudiantes del nivel media superior participando en cursos, actividades y talleres complementarias para el desarrollo integral / Estudiantes del nivel media superior programados para participar en cursos, actividades y talleres complementarias para el desarrollo integral * 100</t>
  </si>
  <si>
    <t>Estudiantes del nivel media superior participando / Estudiantes del nivel media superior participando</t>
  </si>
  <si>
    <t>P005.C28: D. CURSOS, ACTIVIDADES Y TALLERES PARA EL DESARROLLO COMPLEMENTARIO DE LOS ALUMNOS DE NIVEL MEDIO SUPERIOR IMPARTIDOS. SABES</t>
  </si>
  <si>
    <t>P005.C28.PB0499: FORTALECIMIENTO DE LA FORMACIÓN INTEGRAL DE LOS ESTUDIANTES DE EDUCACIÓN MEDIA SUPERIOR POR MEDIO DE ACTIVIDADES CULTURALES, DEPORTIVAS Y CIENTÍFICAS EN EL SABES, BACHILLERATO.</t>
  </si>
  <si>
    <t>P005.C28.PB2440: FORTALECIMIENTO DE LA FORMACIÓN INTEGRAL DE LOS ESTUDIANTES DE EDUCACIÓN MEDIA SUPERIOR POR MEDIO DE ACTIVIDADES CULTURALES, DEPORTIVAS Y CIENTÍFICAS EN EL SABES REGIÓN 1</t>
  </si>
  <si>
    <t>P005.C28.PB1083: FORTALECIMIENTO DE LA FORMACIÓN INTEGRAL DE LOS ESTUDIANTES DE EDUCACIÓN MEDIA SUPERIOR POR MEDIO DE ACTIVIDADES CULTURALES, DEPORTIVAS Y CIENTÍFICAS EN EL SABES REGIÓN 2</t>
  </si>
  <si>
    <t>P005.C28.PB2445: FORTALECIMIENTO DE LA FORMACIÓN INTEGRAL DE LOS ESTUDIANTES DE EDUCACIÓN MEDIA SUPERIOR POR MEDIO DE ACTIVIDADES CULTURALES, DEPORTIVAS Y CIENTÍFICAS EN EL SABES REGIÓN 3</t>
  </si>
  <si>
    <t>P005.C28.PB2448: FORTALECIMIENTO DE LA FORMACIÓN INTEGRAL DE LOS ESTUDIANTES DE EDUCACIÓN MEDIA SUPERIOR POR MEDIO DE ACTIVIDADES CULTURALES, DEPORTIVAS Y CIENTÍFICAS EN EL SABES REGIÓN 4</t>
  </si>
  <si>
    <t>P005.C28.PB2451: FORTALECIMIENTO DE LA FORMACIÓN INTEGRAL DE LOS ESTUDIANTES DE EDUCACIÓN MEDIA SUPERIOR POR MEDIO DE ACTIVIDADES CULTURALES, DEPORTIVAS Y CIENTÍFICAS EN EL SABES REGIÓN 5</t>
  </si>
  <si>
    <t>P005.C28.PB2454: FORTALECIMIENTO DE LA FORMACIÓN INTEGRAL DE LOS ESTUDIANTES DE EDUCACIÓN MEDIA SUPERIOR POR MEDIO DE ACTIVIDADES CULTURALES, DEPORTIVAS Y CIENTÍFICAS EN EL SABES REGIÓN 6</t>
  </si>
  <si>
    <t>P005.C28.PB2457: FORTALECIMIENTO DE LA FORMACIÓN INTEGRAL DE LOS ESTUDIANTES DE EDUCACIÓN MEDIA SUPERIOR POR MEDIO DE ACTIVIDADES CULTURALES, DEPORTIVAS Y CIENTÍFICAS EN EL SABES REGIÓN 7</t>
  </si>
  <si>
    <t>P005.C28.PB1132: FORTALECIMIENTO DE LA FORMACIÓN INTEGRAL DE LOS ESTUDIANTES DE EDUCACIÓN MEDIA SUPERIOR POR MEDIO DE ACTIVIDADES CULTURALES, DEPORTIVAS Y CIENTÍFICAS EN EL SABES ACADÉMICO.</t>
  </si>
  <si>
    <t>ID 12772.-  Porcentaje de estudiantes participando en cursos, actividades y talleres complementarias para el desarrollo integral para Superior</t>
  </si>
  <si>
    <t>Estudiantes del nivel superior participando en cursos, actividades y talleres complementarias para el desarrollo integral / Estudiantes del nivel superior programados para participar en cursos, actividades y talleres complementarias para el desarrollo integral * 100</t>
  </si>
  <si>
    <t>Estudiantes del nivel superior participando / Estudiantes del nivel superior participando</t>
  </si>
  <si>
    <t>P005.C69: D. CURSOS, ACTIVIDADES Y TALLERES PARA EL DESARROLLO COMPLEMENTARIO DE LOS ALUMNOS DEL NIVEL SUPERIOR IMPARTIDOS. SABES</t>
  </si>
  <si>
    <t>P005.C69.PB1082: FORTALECIMIENTO DE LA FORMACIÓN INTEGRAL DE LOS ESTUDIANTES DE EDUCACIÓN SUPERIOR POR MEDIO DE  ACTIVIDADES CULTURALES, DEPORTIVAS Y CIENTÍFICAS EN EL SABES</t>
  </si>
  <si>
    <t>E017</t>
  </si>
  <si>
    <t>Cobertura de Educación Media Superior y Superior</t>
  </si>
  <si>
    <t xml:space="preserve">E017.F1: CONTRIBUIR A QUE LA POBLACIÓN TENGA ACCESO EQUITATIVO A PROCESOS FORMATIVOS DE CALIDAD, CON PERTINENCIA E INTEGRALIDAD, COMO BASE DEL DESARROLLO DE LA PERSONA EN LIBERTAD, MEDIANTE EL INCREMENTO DE LA COBERTURA, LA  PERMANENCIA, PERTINENCIA Y CALIDAD DE LOS PROCESOS EDUCATIVOS. </t>
  </si>
  <si>
    <t>ID 2495.- Porcentaje de alumnos atendidos en Media Superior</t>
  </si>
  <si>
    <t>Número de alumnos atendidos / Número de alumnos proyectados a atender * 100</t>
  </si>
  <si>
    <t>Alumnos atendidos / Alumnos proyectados</t>
  </si>
  <si>
    <t>E017.P1: COBERTURA DE LA EDUCACIÓN MEDIA SUPERIOR Y SUPERIOR INCREMENTADA.</t>
  </si>
  <si>
    <t>E017.C18: A. SERVICIOS EDUCATIVOS OFERTADOS. SABES</t>
  </si>
  <si>
    <t>E017.C18.PB0492: GESTIÓN DE LOS SERVICIOS ADMINISTRATIVOS Y EDUCATIVOS EN LOS CENTROS DEL SABES A NIVEL BACHILLERATO</t>
  </si>
  <si>
    <t>E017.C18.PB2438: GESTIÓN DE LOS SERVICIOS ADMINISTRATIVOS Y EDUCATIVOS EN LOS CENTROS DEL SABES REGIÓN 1</t>
  </si>
  <si>
    <t>E017.C18.PB2441: GESTIÓN DE LOS SERVICIOS ADMINISTRATIVOS Y EDUCATIVOS EN LOS CENTROS DEL SABES REGIÓN 2</t>
  </si>
  <si>
    <t>E017.C18.PB2443: GESTIÓN DE LOS SERVICIOS ADMINISTRATIVOS Y EDUCATIVOS EN LOS CENTROS DEL SABES REGIÓN 3</t>
  </si>
  <si>
    <t>E017.C18.PB2446: GESTIÓN DE LOS SERVICIOS ADMINISTRATIVOS Y EDUCATIVOS EN LOS CENTROS DEL SABES REGIÓN 4</t>
  </si>
  <si>
    <t>E017.C18.PB2449: GESTIÓN DE LOS SERVICIOS ADMINISTRATIVOS Y EDUCATIVOS EN LOS CENTROS DEL SABES REGIÓN 5</t>
  </si>
  <si>
    <t>E017.C18.PB2452: GESTIÓN DE LOS SERVICIOS ADMINISTRATIVOS Y EDUCATIVOS EN LOS CENTROS DEL SABES REGIÓN 6</t>
  </si>
  <si>
    <t>E017.C18.PB2455: GESTIÓN DE LOS SERVICIOS ADMINISTRATIVOS Y EDUCATIVOS EN LOS CENTROS DEL SABES REGIÓN 7</t>
  </si>
  <si>
    <t>E017.C18.PB2606: GESTIÓN DE LOS SERVICIOS ADMINISTRATIVOS Y EDUCATIVOS EN LOS CENTROS DEL SABES ACADÉMICO NIVEL MEDIA SUPERIOR</t>
  </si>
  <si>
    <t>E017.C18.PB2979: SUPERVISIÓN DE TRÁMITES DE LOS CERTIFICADOS DE TERMINACIÓN EN LA POBLACIÓN ESTUDIANTIL DE MEDIA SUPERIOR DEL SABES</t>
  </si>
  <si>
    <t>ID 2496.- Porcentaje de alumnos atendidos en Superior</t>
  </si>
  <si>
    <t>E017.C18.PB2602: GESTIÓN DE LOS SERVICIOS ADMINISTRATIVOS Y EDUCATIVOS EN LOS CENTROS DEL SABES EN LA UNIVERSIDAD</t>
  </si>
  <si>
    <t>E017.C18.PB2771: GESTIÓN DE LOS SERVICIOS ADMINISTRATIVOS Y EDUCATIVOS EN LOS CENTROS DEL SABES ACADÉMICO NIVEL SUPERIOR</t>
  </si>
  <si>
    <t>E017.C18.PB2980: SUPERVISIÓN DE TRÁMITES DE LOS CERTIFICADOS DE TERMINACIÓN EN LA POBLACIÓN ESTUDIANTIL DE SUPERIOR</t>
  </si>
  <si>
    <t xml:space="preserve">ID: 12932.-  Porcentaje de alumnos atendidos en la modalidad tecnológica en Media Superior </t>
  </si>
  <si>
    <t>Número de alumnos en la modalidad tecmológico del nivel media superior atendidos / Número de alumnos en la modalidad tecnológicos del nivel media superior proyectadosr * 100</t>
  </si>
  <si>
    <t>Número de alumnos atendidos / Número de Alumnos proyectados</t>
  </si>
  <si>
    <t>E017.C18.PB3163: GESTIÓN DE LOS SERVICIOS ADMINISTRATIVOS Y EDUCATIVOS EN LOS CENTROS DEL SABES A NIVEL BACHILLERATO</t>
  </si>
  <si>
    <t xml:space="preserve">ID: 12933.- Porcentaje de alumnos atendidos en la modalidad mixta en Media Superior </t>
  </si>
  <si>
    <t>Número de alumnos en la modalidad mixta del nivel media superior atendidos / Número de alumnos en la modalidad mixta del nivel media superior proyectados a atender * 100</t>
  </si>
  <si>
    <t>Alumnos atendidos en la modalidad mixta del nivel media superior / Alumnos proyectados en la modalidad mixta del nivel media superior</t>
  </si>
  <si>
    <t>E017.C18.PB3164: GESTIÓN DE LOS SERVICIOS ADMINISTRATIVOS Y EDUCATIVOS EN LOS CENTROS DEL SABES A NIVEL BACHILLERATO</t>
  </si>
  <si>
    <t>ID 734.- Porcentaje de necesidades de infraestructura y equipamiento atendidas</t>
  </si>
  <si>
    <t>Necesidades de infraestructura y equipamiento atendidas / Necesidades de infraestructura y equipamiento identificadas * 100</t>
  </si>
  <si>
    <t>Acciones de infraestructura / Acciones de infraestructura</t>
  </si>
  <si>
    <t>E017.C19: B. INFRAESTRUCTURA EDUCATIVA CONSOLIDADA. SABES</t>
  </si>
  <si>
    <t>E017.C19.PB0502: ELABORACIÓN Y PROGRAMACIÓN DE MANTENIMIENTOS A LOS PLANTELES DE EDUCACIÓN MEDIA SUPERIOR</t>
  </si>
  <si>
    <t>E017.C19.PB0503: ELABORACIÓN Y PROGRAMACIÓN DE MANTENIMIENTOS A LOS PLANTELES DE EDUCACIÓN SUPERIOR</t>
  </si>
  <si>
    <t>E038</t>
  </si>
  <si>
    <t>Competencias para el trabajo</t>
  </si>
  <si>
    <t>E038.F1: CONTRIBUIR A QUE LA POBLACIÓN TENGA ACCESO EQUITATIVO A PROCESOS FORMATIVOS DE CALIDAD, CON PERTINENCIA E INTEGRIDAD, COMO BASE DEL DESARROLLO DE LA PERSONA, EN LIBERTAD, MEDIANTE EL FORTALECIMIENTO DE LAS COMPETENCIAS DE LOS EDUCANDOS DE INSTITUCIONES PÚBLICAS DE EMSYS QUE FAVOREZCAN SU DESARROLLO Y A SU EGRESO CUENTEN CON UN ALTO NIVEL DE COMPETITIVIDAD Y PRODUCTIVIDAD EN LOS DIFERENTES ÁMBITOS PARA LA VIDA Y EL TRABAJO.</t>
  </si>
  <si>
    <t>ID 2499.- Porcentaje de alumnos atendidos con acciones de fortalecimiento para Media Superior</t>
  </si>
  <si>
    <t>Alumnos atendidos con acciones de fortalecimiento para la vinculación con el entorno / Alumnos programados del nivel media superior a ser atendidos con acciones de fortalecimiento para la vinculación con el entorno * 100</t>
  </si>
  <si>
    <t>Alumnos atendidos del nivel media superior / Alumnos proyectados del nivel media superior</t>
  </si>
  <si>
    <t>E038.P1: LOS ESTUDIANTES DE EDUCACIÓN MEDIA SUPERIOR Y SUPERIOR DE LAS INSTITUCIONES PÚBLICAS DEL ESTADO DE GUANAJUATO CUENTAN CON COMPETENCIAS GENÉRICAS Y PROFESIONALES PARA CUBRIR LA DEMANDA DE LAS NECESIDADES SOCIALES Y DE VINCULACIÓN CON EL SECTOR EMPRESARIAL.</t>
  </si>
  <si>
    <t>E038.C31: A. VINCULACIÓN CON EL ENTORNO OPERANDO PARA EL NIVEL MEDIO SUPERIOR. SABES</t>
  </si>
  <si>
    <t>E038.C31.PB2032: ACTUALIZACIÓN DE PROGRAMAS Y CONTENIDOS EDUCATIVOS CON RELACIÓN A LAS DEMANDAS DEL ENTORNO PARA LOS ALUMNOS DEL NIVEL MEDIO SUPERIOR DEL SABES.</t>
  </si>
  <si>
    <t>E038.C31.PB2910: ACTUALIZACIÓN DE PROGRAMAS Y CONTENIDOS EDUCATIVOS CON RELACIÓN A LAS DEMANDAS DEL ENTORNO PARA LOS ALUMNOS DEL NIVEL MEDIA SUPERIOR DEL SABES.</t>
  </si>
  <si>
    <t>ID 2500.- Porcentaje de alumnos atendidos con acciones de fortalecimiento en Superior</t>
  </si>
  <si>
    <t>Alumnos atendidos con acciones de fortalecimiento para la vinculación con el entorno / Alumnos del nivel superior programados a ser atendidos con acciones de fortalecimiento para la vinculación con el entorno en el nivel superior * 100</t>
  </si>
  <si>
    <t>Alumnos atendidos del nivel superior / Alumnos programados en el nivel superior</t>
  </si>
  <si>
    <t>E038.C87.PB0491 ACTUALIZACIÓN DE PROGRAMAS Y CONTENIDOS EDUCATIVOS CON RELACIÓN A LAS DEMANDAS DEL ENTORNO PARA LOS ALUMNOS DEL NIVEL SUPERIOR DEL SABES ACADÉMICO</t>
  </si>
  <si>
    <t>E038.C87.PB2911 ACTUALIZACIÓN DE PROGRAMAS Y CONTENIDOS EDUCATIVOS CON RELACIÓN A LAS DEMANDAS DEL ENTORNO PARA LOS ALUMNOS DEL NIVEL MEDIO SUPERIOR DEL SABES</t>
  </si>
  <si>
    <t xml:space="preserve">ID 2502.-  Porcentaje de alumnos atendidos con acciones para el fortalecimiento de competencias emprendedoras en Media Superior </t>
  </si>
  <si>
    <t>Alumnos atendidos con acciones para el fortalecimiento de competencias emprendedoras / Alumnos programados para ser atendidos con acciones para el fortalecimiento de competencias emprendedoras * 100</t>
  </si>
  <si>
    <t>Alumnos atendidos / Alumnos programados</t>
  </si>
  <si>
    <t>E038.C32: E. PROGRAMA DE APRENDIZAJE PARA EL LIDERAZGO Y EMPRENDIMIENTO OFERTADO EN EDUCACIÓN MEDIA SUPERIOR. SABES</t>
  </si>
  <si>
    <t>E038.C32.PB0508: REALIZACIÓN DE FOROS DE EMPRENDEDURISMO Y EXPERIENCIAS EXITOSAS PARA EL APOYO DE LOS ALUMNOS EN EL NIVEL DE MEDIA SUPERIOR DEL SABES.</t>
  </si>
  <si>
    <t>E038.C32.PB2439: REALIZACIÓN DE FOROS DE EMPRENDEDURISMO Y EXPERIENCIAS EXITOSAS PARA EL APOYO DE LOS ALUMNOS EN EL NIVEL DE MEDIA SUPERIOR DEL SABES DE LA REGIÓN I.</t>
  </si>
  <si>
    <t>E038.C32.PB2442: REALIZACIÓN DE FOROS DE EMPRENDEDURISMO Y EXPERIENCIAS EXITOSAS PARA EL APOYO DE LOS ALUMNOS EN EL NIVEL DE MEDIA SUPERIOR DEL SABES DE LA REGIÓN II.</t>
  </si>
  <si>
    <t>E038.C32.PB2444: REALIZACIÓN DE FOROS DE EMPRENDEDURISMO Y EXPERIENCIAS EXITOSAS PARA EL APOYO DE LOS ALUMNOS EN EL NIVEL DE MEDIA SUPERIOR DEL SABES DE LA REGIÓN III.</t>
  </si>
  <si>
    <t>E038.C32.PB2447: REALIZACIÓN DE FOROS DE EMPRENDEDURISMO Y EXPERIENCIAS EXITOSAS PARA EL APOYO DE LOS ALUMNOS EN EL NIVEL DE MEDIA SUPERIOR DEL SABES DE LA REGIÓN IV.</t>
  </si>
  <si>
    <t>E038.C32.PB2450: REALIZACIÓN DE FOROS DE EMPRENDEDURISMO Y EXPERIENCIAS EXITOSAS PARA EL APOYO DE LOS ALUMNOS EN EL NIVEL DE MEDIA SUPERIOR DEL SABES DE LA REGIÓN V.</t>
  </si>
  <si>
    <t>E038.C32.PB2453: REALIZACIÓN DE FOROS DE EMPRENDEDURISMO Y EXPERIENCIAS EXITOSAS PARA EL APOYO DE LOS ALUMNOS EN EL NIVEL DE MEDIA SUPERIOR DEL SABES DE LA REGIÓN VI.</t>
  </si>
  <si>
    <t>E038.C32.PB2456: REALIZACIÓN DE FOROS DE EMPRENDEDURISMO Y EXPERIENCIAS EXITOSAS PARA EL APOYO DE LOS ALUMNOS EN EL NIVEL DE MEDIA SUPERIOR DEL SABES DE LA REGIÓN VII.</t>
  </si>
  <si>
    <t>ID: 2506 - Porcentaje de alumnos atendidos con acciones para el fortalecimiento de competencias emprendedoras en Superior</t>
  </si>
  <si>
    <t>E038.C33: F. PROGRAMA DE APRENDIZAJE PARA EL LIDERAZGO Y EMPRENDIMIENTO OFERTADO EN EDUCACIÓN SUPERIOR. SABES</t>
  </si>
  <si>
    <t>E038.C33.PB2574: REALIZACIÓN DE FOROS DE EMPRENDEDURISMO Y EXPERIENCIAS EXITOSAS PARA EL APOYO DE LOS ALUMNOS EN EL NIVEL DE SUPERIOR DEL SABES.</t>
  </si>
  <si>
    <t>Id 2507..-Porcentaje de alumnos con formación y/o certificados en competencias laborales en Media Superior</t>
  </si>
  <si>
    <t>Alumnos con formación  y/o certificados en competencias laborales / Alumnos con formación  y/o certificados en competencias laborales programados * 100</t>
  </si>
  <si>
    <t>E038.C34: G. PROGRAMAS DE CERTIFICACIÓN DE COMPETENCIAS LABORALES OFERTADOS EN  EDUCACIÓN MEDIA SUPERIOR. SABES</t>
  </si>
  <si>
    <t>E038.C34.PB2024: CAPACITACIÓN Y CERTIFICACIÓN DE COMPETENCIAS OCUPACIONALES A LOS ALUMNOS DE MEDIA SUPERIOR DEL SABES DE LA REGIÓN I.</t>
  </si>
  <si>
    <t>E038.C34.PB2025: CAPACITACIÓN Y CERTIFICACIÓN DE COMPETENCIAS OCUPACIONALES A LOS ALUMNOS DE MEDIA SUPERIOR DEL SABES DE LA REGIÓN II.</t>
  </si>
  <si>
    <t>E038.C34.PB2026: CAPACITACIÓN Y CERTIFICACIÓN DE COMPETENCIAS OCUPACIONALES A LOS ALUMNOS DE MEDIA SUPERIOR DEL SABES DE LA REGIÓN III.</t>
  </si>
  <si>
    <t>E038.C34.PB2027: CAPACITACIÓN Y CERTIFICACIÓN DE COMPETENCIAS OCUPACIONALES A LOS ALUMNOS DE MEDIA SUPERIOR DEL SABES DE LA REGIÓN IV.</t>
  </si>
  <si>
    <t>E038.C34.PB2028: CAPACITACIÓN Y CERTIFICACIÓN DE COMPETENCIAS OCUPACIONALES A LOS ALUMNOS DE MEDIA SUPERIOR DEL SABES DE LA REGIÓN V.</t>
  </si>
  <si>
    <t>E038.C34.PB2029: CAPACITACIÓN Y CERTIFICACIÓN DE COMPETENCIAS OCUPACIONALES A LOS ALUMNOS DE MEDIA SUPERIOR DEL SABES DE LA REGIÓN VI.</t>
  </si>
  <si>
    <t>E038.C34.PB2030: CAPACITACIÓN Y CERTIFICACIÓN DE COMPETENCIAS OCUPACIONALES A LOS ALUMNOS DE MEDIA SUPERIOR DEL SABES DE LA REGIÓN VII.</t>
  </si>
  <si>
    <t>ID 2508.- Porcentaje de alumnos con formación y/o certificados en competencias laborales en Superior</t>
  </si>
  <si>
    <t>E038.C35: H. PROGRAMAS DE CERTIFICACIÓN DE COMPETENCIAS LABORALES OFERTADOS EN EDUCACIÓN SUPERIOR. SABES</t>
  </si>
  <si>
    <t>E038.C35.PB2874: IMPLEMENTACIÓN DE PROGRAMAS DE CAPACITACIÓN Y CERTIFICACIÓN DE COMPETENCIAS OCUPACIONALES EN EL NIVEL SUPERIOR</t>
  </si>
  <si>
    <t>E057</t>
  </si>
  <si>
    <t>Trayectoria en Nivel Básico, Media Superior y Superior</t>
  </si>
  <si>
    <t>E057.F1: CONTRIBUIR A QUE LA POBLACIÓN TENGA ACCESO EQUITATIVO A PROCESOS FORMATIVOS DE CALIDAD, CON PERTINENCIA E INTEGRALIDAD, COMO BASE DEL DESARROLLO DE LA PERSONA EN LIBERTAD, MEDIANTE EL INCREMENTO DE LA COBERTURA, LA PERMANENCIA, PERTINENCIA Y CALIDAD DE LOS PROCESOS EDUCATIVOS.</t>
  </si>
  <si>
    <t>ID 2503.- Porcentaje de alumnos en riesgo de deserción y reprobación atendidos con apoyo académico y/o psicosocial</t>
  </si>
  <si>
    <t>Alumnos en riesgo de deserción y reprobación atendidos con apoyo académico y/o psicosocial / Alumnos en riesgo de deserción y reprobación, identificados * 100</t>
  </si>
  <si>
    <t>Alumnos en riesgo atendidos / Alumnos en riesgo identificados</t>
  </si>
  <si>
    <t>E057.P1: LAS TRAYECTORIAS EDUCATIVAS DE LOS NIÑOS Y JÓVENES EN LA EDUCACIÓN BÁSICA, MEDIA SUPERIOR Y SUPERIOR ESTÁN INCREMENTADAS</t>
  </si>
  <si>
    <t>E057.C20: D. APOYO ACADÉMICO Y/O PSICOSOCIAL A ALUMNOS EN RIESGO DE  DESERCIÓN O REPROBACIÓN OTORGADOS SABES</t>
  </si>
  <si>
    <t>E057.C20.PB2033: FORTALECIMIENTO DE LAS ESTRATEGIAS PARA EVITAR LA DESERCIÓN Y REPROBACIÓN DE LA POBLACIÓN ESTUDIANTIL EN MEDIA SUPERIOR DEL SABES ACADÉMICO</t>
  </si>
  <si>
    <t>E057.C20.PB2908: FORTALECIMIENTO DE LAS ESTRATEGIAS PARA EVITAR LA DESERCIÓN Y REPROBACIÓN DE LA POBLACIÓN ESTUDIANTIL DEL SABES NIVEL MEDIA SUPERIOR</t>
  </si>
  <si>
    <t xml:space="preserve">ID 2504.- Porcentaje de alumnos en riesgo de deserción y reprobación atendidos con apoyo académico y/o psicosocial en Superior </t>
  </si>
  <si>
    <t>E057.C20.PB2907: FORTALECIMIENTO DE LAS ESTRATEGIAS PARA EVITAR LA DESERCIÓN Y REPROBACIÓN DE LA POBLACIÓN ESTUDIANTIL EN SUPERIOR</t>
  </si>
  <si>
    <t>M</t>
  </si>
  <si>
    <t>M000</t>
  </si>
  <si>
    <t>Gestión e Inversión</t>
  </si>
  <si>
    <t>NO</t>
  </si>
  <si>
    <t>N/A</t>
  </si>
  <si>
    <t>TOTAL</t>
  </si>
  <si>
    <t>“Bajo protesta de decir verdad declaramos que los Estados Financieros y sus notas, son razonablemente correctos y son responsabilidad del emisor”</t>
  </si>
  <si>
    <t>SISTEMA AVANZADO DE BACHILLERATO Y EDUCACION SUPERIOR EN EL ESTADO DE GTO.
Indicadores de Resultados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</si>
</sst>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 applyProtection="1">
      <alignment horizontal="center" vertical="top" wrapText="1"/>
      <protection locked="0"/>
    </xf>
    <xf numFmtId="0" fontId="2" fillId="2" borderId="3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4" fillId="3" borderId="4" xfId="0" applyFont="1" applyFill="1" applyBorder="1" applyAlignment="1">
      <alignment horizontal="centerContinuous"/>
    </xf>
    <xf numFmtId="0" fontId="4" fillId="4" borderId="4" xfId="2" applyFont="1" applyFill="1" applyBorder="1" applyAlignment="1" applyProtection="1">
      <alignment horizontal="centerContinuous" vertical="center" wrapText="1"/>
      <protection locked="0"/>
    </xf>
    <xf numFmtId="0" fontId="4" fillId="5" borderId="4" xfId="0" applyFont="1" applyFill="1" applyBorder="1" applyAlignment="1">
      <alignment horizontal="centerContinuous" vertical="center" wrapText="1"/>
    </xf>
    <xf numFmtId="0" fontId="4" fillId="6" borderId="4" xfId="0" applyFont="1" applyFill="1" applyBorder="1" applyAlignment="1">
      <alignment horizontal="centerContinuous" wrapText="1"/>
    </xf>
    <xf numFmtId="0" fontId="4" fillId="7" borderId="5" xfId="3" applyFont="1" applyFill="1" applyBorder="1" applyAlignment="1">
      <alignment horizontal="centerContinuous" vertical="center" wrapText="1"/>
    </xf>
    <xf numFmtId="0" fontId="4" fillId="7" borderId="6" xfId="3" applyFont="1" applyFill="1" applyBorder="1" applyAlignment="1">
      <alignment horizontal="centerContinuous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4" borderId="4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4" xfId="3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4" borderId="0" xfId="3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3" applyFont="1" applyFill="1" applyAlignment="1">
      <alignment horizontal="center" vertical="center" wrapText="1"/>
    </xf>
    <xf numFmtId="0" fontId="4" fillId="7" borderId="0" xfId="3" applyFont="1" applyFill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center" wrapText="1"/>
      <protection locked="0"/>
    </xf>
    <xf numFmtId="164" fontId="7" fillId="0" borderId="4" xfId="4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164" fontId="3" fillId="0" borderId="0" xfId="0" applyNumberFormat="1" applyFont="1"/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wrapText="1"/>
      <protection locked="0"/>
    </xf>
    <xf numFmtId="0" fontId="7" fillId="0" borderId="10" xfId="0" applyFont="1" applyBorder="1" applyAlignment="1" applyProtection="1">
      <alignment horizontal="justify" vertical="center" wrapText="1"/>
      <protection locked="0"/>
    </xf>
    <xf numFmtId="164" fontId="7" fillId="0" borderId="4" xfId="0" applyNumberFormat="1" applyFont="1" applyBorder="1" applyAlignment="1" applyProtection="1">
      <alignment horizontal="justify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justify" wrapText="1"/>
      <protection locked="0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8" fillId="0" borderId="12" xfId="0" applyFont="1" applyBorder="1" applyAlignment="1">
      <alignment horizontal="justify" vertical="top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164" fontId="7" fillId="8" borderId="4" xfId="4" applyFont="1" applyFill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>
      <alignment horizontal="center"/>
    </xf>
    <xf numFmtId="165" fontId="10" fillId="8" borderId="4" xfId="5" applyFont="1" applyFill="1" applyBorder="1" applyProtection="1">
      <protection locked="0"/>
    </xf>
    <xf numFmtId="0" fontId="3" fillId="8" borderId="0" xfId="0" applyFont="1" applyFill="1" applyProtection="1">
      <protection locked="0"/>
    </xf>
    <xf numFmtId="0" fontId="3" fillId="8" borderId="0" xfId="0" applyFont="1" applyFill="1"/>
    <xf numFmtId="164" fontId="3" fillId="8" borderId="0" xfId="0" applyNumberFormat="1" applyFont="1" applyFill="1"/>
    <xf numFmtId="165" fontId="3" fillId="8" borderId="0" xfId="5" applyFont="1" applyFill="1" applyProtection="1">
      <protection locked="0"/>
    </xf>
    <xf numFmtId="164" fontId="3" fillId="8" borderId="0" xfId="4" applyFont="1" applyFill="1" applyProtection="1">
      <protection locked="0"/>
    </xf>
    <xf numFmtId="4" fontId="0" fillId="8" borderId="0" xfId="0" applyNumberFormat="1" applyFill="1" applyAlignment="1">
      <alignment vertical="top"/>
    </xf>
    <xf numFmtId="49" fontId="7" fillId="0" borderId="0" xfId="6" applyNumberFormat="1" applyAlignment="1">
      <alignment horizontal="left" vertical="center"/>
    </xf>
    <xf numFmtId="4" fontId="11" fillId="8" borderId="0" xfId="0" applyNumberFormat="1" applyFont="1" applyFill="1" applyAlignment="1">
      <alignment vertical="top"/>
    </xf>
    <xf numFmtId="0" fontId="7" fillId="8" borderId="0" xfId="0" applyFont="1" applyFill="1" applyProtection="1">
      <protection locked="0"/>
    </xf>
    <xf numFmtId="4" fontId="7" fillId="8" borderId="0" xfId="0" applyNumberFormat="1" applyFont="1" applyFill="1" applyProtection="1">
      <protection locked="0"/>
    </xf>
    <xf numFmtId="0" fontId="3" fillId="0" borderId="0" xfId="0" applyFont="1" applyProtection="1">
      <protection locked="0"/>
    </xf>
  </cellXfs>
  <cellStyles count="7">
    <cellStyle name="Millares 2" xfId="4" xr:uid="{D5F36346-535C-426C-A613-9E17F5268094}"/>
    <cellStyle name="Moneda 2 17" xfId="5" xr:uid="{7F3F2BF0-40C2-41ED-9F76-A8C512018378}"/>
    <cellStyle name="Normal" xfId="0" builtinId="0"/>
    <cellStyle name="Normal 2 2" xfId="2" xr:uid="{AF2F2D7D-A087-456D-BA23-7F58B1457BB0}"/>
    <cellStyle name="Normal 2 3 2" xfId="1" xr:uid="{9244F5F5-C10E-4528-8AA3-5D5FBCB17EC9}"/>
    <cellStyle name="Normal 2 31" xfId="6" xr:uid="{F6089253-36C1-4820-968A-9204100FB5BF}"/>
    <cellStyle name="Normal_141008Reportes Cuadros Institucionales-sectorialesADV" xfId="3" xr:uid="{C0FE90B0-413C-46A9-A1CD-4F5E8403C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0A41-ED35-4156-AA0B-724AB6586C19}">
  <sheetPr>
    <tabColor theme="4" tint="0.79998168889431442"/>
  </sheetPr>
  <dimension ref="A1:AD132"/>
  <sheetViews>
    <sheetView tabSelected="1" topLeftCell="A117" zoomScale="115" zoomScaleNormal="115" workbookViewId="0">
      <selection activeCell="C137" sqref="C137"/>
    </sheetView>
  </sheetViews>
  <sheetFormatPr baseColWidth="10" defaultColWidth="10.28515625" defaultRowHeight="14.25" x14ac:dyDescent="0.2"/>
  <cols>
    <col min="1" max="1" width="11.85546875" style="4" customWidth="1"/>
    <col min="2" max="2" width="13.42578125" style="75" customWidth="1"/>
    <col min="3" max="3" width="16.7109375" style="75" customWidth="1"/>
    <col min="4" max="4" width="17" style="75" customWidth="1"/>
    <col min="5" max="5" width="13.28515625" style="75" customWidth="1"/>
    <col min="6" max="6" width="20.28515625" style="75" customWidth="1"/>
    <col min="7" max="10" width="19.5703125" style="75" bestFit="1" customWidth="1"/>
    <col min="11" max="11" width="11.28515625" style="75" customWidth="1"/>
    <col min="12" max="12" width="14.85546875" style="75" customWidth="1"/>
    <col min="13" max="13" width="34.5703125" style="75" customWidth="1"/>
    <col min="14" max="14" width="25.140625" style="75" customWidth="1"/>
    <col min="15" max="15" width="10" style="75" customWidth="1"/>
    <col min="16" max="16" width="17.5703125" style="75" customWidth="1"/>
    <col min="17" max="17" width="24.28515625" style="75" customWidth="1"/>
    <col min="18" max="22" width="8.5703125" style="75" customWidth="1"/>
    <col min="23" max="23" width="19.28515625" style="4" customWidth="1"/>
    <col min="24" max="24" width="17.5703125" style="4" customWidth="1"/>
    <col min="25" max="16384" width="10.28515625" style="4"/>
  </cols>
  <sheetData>
    <row r="1" spans="1:24" ht="47.25" customHeight="1" x14ac:dyDescent="0.2">
      <c r="A1" s="1" t="s">
        <v>184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4" ht="11.25" customHeight="1" x14ac:dyDescent="0.2">
      <c r="A2" s="5" t="s">
        <v>0</v>
      </c>
      <c r="B2" s="5"/>
      <c r="C2" s="5"/>
      <c r="D2" s="5"/>
      <c r="E2" s="5"/>
      <c r="F2" s="6" t="s">
        <v>1</v>
      </c>
      <c r="G2" s="6"/>
      <c r="H2" s="6"/>
      <c r="I2" s="6"/>
      <c r="J2" s="6"/>
      <c r="K2" s="7" t="s">
        <v>2</v>
      </c>
      <c r="L2" s="7"/>
      <c r="M2" s="7"/>
      <c r="N2" s="8" t="s">
        <v>3</v>
      </c>
      <c r="O2" s="8"/>
      <c r="P2" s="8"/>
      <c r="Q2" s="8"/>
      <c r="R2" s="8"/>
      <c r="S2" s="8"/>
      <c r="T2" s="8"/>
      <c r="U2" s="9" t="s">
        <v>4</v>
      </c>
      <c r="V2" s="9"/>
      <c r="W2" s="10"/>
    </row>
    <row r="3" spans="1:24" ht="71.25" customHeight="1" x14ac:dyDescent="0.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2" t="s">
        <v>12</v>
      </c>
      <c r="I3" s="13" t="s">
        <v>13</v>
      </c>
      <c r="J3" s="13" t="s">
        <v>14</v>
      </c>
      <c r="K3" s="14" t="s">
        <v>15</v>
      </c>
      <c r="L3" s="14" t="s">
        <v>16</v>
      </c>
      <c r="M3" s="14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6" t="s">
        <v>25</v>
      </c>
      <c r="V3" s="17" t="s">
        <v>26</v>
      </c>
      <c r="W3" s="17" t="s">
        <v>27</v>
      </c>
    </row>
    <row r="4" spans="1:24" ht="15" customHeight="1" x14ac:dyDescent="0.2">
      <c r="A4" s="18">
        <v>1</v>
      </c>
      <c r="B4" s="18">
        <v>2</v>
      </c>
      <c r="C4" s="19">
        <v>3</v>
      </c>
      <c r="D4" s="20">
        <v>4</v>
      </c>
      <c r="E4" s="19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3">
        <v>16</v>
      </c>
      <c r="Q4" s="23">
        <v>17</v>
      </c>
      <c r="R4" s="23">
        <v>18</v>
      </c>
      <c r="S4" s="23">
        <v>19</v>
      </c>
      <c r="T4" s="23">
        <v>20</v>
      </c>
      <c r="U4" s="24">
        <v>21</v>
      </c>
      <c r="V4" s="24">
        <v>22</v>
      </c>
      <c r="W4" s="25">
        <v>23</v>
      </c>
    </row>
    <row r="5" spans="1:24" ht="81.599999999999994" customHeight="1" x14ac:dyDescent="0.2">
      <c r="A5" s="26" t="s">
        <v>28</v>
      </c>
      <c r="B5" s="26" t="s">
        <v>29</v>
      </c>
      <c r="C5" s="27" t="s">
        <v>30</v>
      </c>
      <c r="D5" s="27" t="s">
        <v>31</v>
      </c>
      <c r="E5" s="26" t="s">
        <v>32</v>
      </c>
      <c r="F5" s="28">
        <f>F6</f>
        <v>446978.54</v>
      </c>
      <c r="G5" s="28">
        <f t="shared" ref="G5:J7" si="0">G6</f>
        <v>446978.54</v>
      </c>
      <c r="H5" s="28">
        <f t="shared" si="0"/>
        <v>53834.06</v>
      </c>
      <c r="I5" s="28">
        <f>I6</f>
        <v>53834.06</v>
      </c>
      <c r="J5" s="28">
        <f t="shared" si="0"/>
        <v>53834.06</v>
      </c>
      <c r="K5" s="29" t="s">
        <v>33</v>
      </c>
      <c r="L5" s="30" t="s">
        <v>34</v>
      </c>
      <c r="M5" s="30" t="s">
        <v>35</v>
      </c>
      <c r="N5" s="31" t="s">
        <v>36</v>
      </c>
      <c r="O5" s="32" t="s">
        <v>37</v>
      </c>
      <c r="P5" s="32" t="s">
        <v>38</v>
      </c>
      <c r="Q5" s="31" t="s">
        <v>39</v>
      </c>
      <c r="R5" s="32">
        <v>32</v>
      </c>
      <c r="S5" s="32"/>
      <c r="T5" s="32">
        <v>3</v>
      </c>
      <c r="U5" s="32">
        <v>32</v>
      </c>
      <c r="V5" s="32">
        <v>172</v>
      </c>
      <c r="W5" s="33" t="s">
        <v>40</v>
      </c>
      <c r="X5" s="34"/>
    </row>
    <row r="6" spans="1:24" ht="45" x14ac:dyDescent="0.2">
      <c r="A6" s="35"/>
      <c r="B6" s="35"/>
      <c r="C6" s="36"/>
      <c r="D6" s="36"/>
      <c r="E6" s="35"/>
      <c r="F6" s="28">
        <f>F7</f>
        <v>446978.54</v>
      </c>
      <c r="G6" s="28">
        <f t="shared" si="0"/>
        <v>446978.54</v>
      </c>
      <c r="H6" s="28">
        <f t="shared" si="0"/>
        <v>53834.06</v>
      </c>
      <c r="I6" s="28">
        <f t="shared" si="0"/>
        <v>53834.06</v>
      </c>
      <c r="J6" s="28">
        <f t="shared" si="0"/>
        <v>53834.06</v>
      </c>
      <c r="K6" s="29"/>
      <c r="L6" s="30" t="s">
        <v>41</v>
      </c>
      <c r="M6" s="37" t="s">
        <v>42</v>
      </c>
      <c r="N6" s="38"/>
      <c r="O6" s="32"/>
      <c r="P6" s="32"/>
      <c r="Q6" s="38"/>
      <c r="R6" s="32"/>
      <c r="S6" s="32"/>
      <c r="T6" s="32"/>
      <c r="U6" s="32"/>
      <c r="V6" s="32"/>
      <c r="W6" s="33"/>
      <c r="X6" s="34"/>
    </row>
    <row r="7" spans="1:24" ht="33.75" x14ac:dyDescent="0.2">
      <c r="A7" s="35"/>
      <c r="B7" s="35"/>
      <c r="C7" s="36"/>
      <c r="D7" s="36"/>
      <c r="E7" s="35"/>
      <c r="F7" s="39">
        <f>F8</f>
        <v>446978.54</v>
      </c>
      <c r="G7" s="39">
        <f t="shared" si="0"/>
        <v>446978.54</v>
      </c>
      <c r="H7" s="39">
        <f t="shared" si="0"/>
        <v>53834.06</v>
      </c>
      <c r="I7" s="39">
        <f t="shared" si="0"/>
        <v>53834.06</v>
      </c>
      <c r="J7" s="39">
        <f t="shared" si="0"/>
        <v>53834.06</v>
      </c>
      <c r="K7" s="29"/>
      <c r="L7" s="30" t="s">
        <v>43</v>
      </c>
      <c r="M7" s="37" t="s">
        <v>44</v>
      </c>
      <c r="N7" s="38"/>
      <c r="O7" s="32"/>
      <c r="P7" s="32"/>
      <c r="Q7" s="38"/>
      <c r="R7" s="32"/>
      <c r="S7" s="32"/>
      <c r="T7" s="32"/>
      <c r="U7" s="32"/>
      <c r="V7" s="32"/>
      <c r="W7" s="33"/>
      <c r="X7" s="34"/>
    </row>
    <row r="8" spans="1:24" ht="90" customHeight="1" x14ac:dyDescent="0.2">
      <c r="A8" s="40"/>
      <c r="B8" s="40"/>
      <c r="C8" s="41"/>
      <c r="D8" s="41"/>
      <c r="E8" s="40"/>
      <c r="F8" s="28">
        <v>446978.54</v>
      </c>
      <c r="G8" s="28">
        <v>446978.54</v>
      </c>
      <c r="H8" s="28">
        <v>53834.06</v>
      </c>
      <c r="I8" s="28">
        <v>53834.06</v>
      </c>
      <c r="J8" s="28">
        <v>53834.06</v>
      </c>
      <c r="K8" s="29"/>
      <c r="L8" s="30" t="s">
        <v>45</v>
      </c>
      <c r="M8" s="42" t="s">
        <v>46</v>
      </c>
      <c r="N8" s="43"/>
      <c r="O8" s="32"/>
      <c r="P8" s="32"/>
      <c r="Q8" s="43"/>
      <c r="R8" s="32"/>
      <c r="S8" s="32"/>
      <c r="T8" s="32"/>
      <c r="U8" s="32"/>
      <c r="V8" s="32"/>
      <c r="W8" s="33"/>
      <c r="X8" s="34"/>
    </row>
    <row r="9" spans="1:24" ht="90" x14ac:dyDescent="0.2">
      <c r="A9" s="26" t="s">
        <v>28</v>
      </c>
      <c r="B9" s="26" t="s">
        <v>29</v>
      </c>
      <c r="C9" s="27" t="s">
        <v>30</v>
      </c>
      <c r="D9" s="27" t="s">
        <v>31</v>
      </c>
      <c r="E9" s="26" t="s">
        <v>32</v>
      </c>
      <c r="F9" s="39">
        <f>F10</f>
        <v>16263986.739999998</v>
      </c>
      <c r="G9" s="39">
        <f t="shared" ref="G9:J10" si="1">G10</f>
        <v>18140546.739999998</v>
      </c>
      <c r="H9" s="39">
        <f t="shared" si="1"/>
        <v>2926366.7200000002</v>
      </c>
      <c r="I9" s="39">
        <f t="shared" si="1"/>
        <v>2926366.7200000002</v>
      </c>
      <c r="J9" s="39">
        <f t="shared" si="1"/>
        <v>2926366.7200000002</v>
      </c>
      <c r="K9" s="44" t="s">
        <v>33</v>
      </c>
      <c r="L9" s="30" t="s">
        <v>34</v>
      </c>
      <c r="M9" s="37" t="s">
        <v>35</v>
      </c>
      <c r="N9" s="31" t="s">
        <v>47</v>
      </c>
      <c r="O9" s="45" t="s">
        <v>37</v>
      </c>
      <c r="P9" s="45" t="s">
        <v>38</v>
      </c>
      <c r="Q9" s="31" t="s">
        <v>48</v>
      </c>
      <c r="R9" s="45">
        <v>8</v>
      </c>
      <c r="S9" s="45"/>
      <c r="T9" s="45">
        <v>2</v>
      </c>
      <c r="U9" s="45">
        <v>8</v>
      </c>
      <c r="V9" s="45">
        <v>8</v>
      </c>
      <c r="W9" s="46" t="s">
        <v>49</v>
      </c>
      <c r="X9" s="34"/>
    </row>
    <row r="10" spans="1:24" ht="45" x14ac:dyDescent="0.2">
      <c r="A10" s="35"/>
      <c r="B10" s="35"/>
      <c r="C10" s="36"/>
      <c r="D10" s="36"/>
      <c r="E10" s="35"/>
      <c r="F10" s="39">
        <f>F11</f>
        <v>16263986.739999998</v>
      </c>
      <c r="G10" s="39">
        <f t="shared" si="1"/>
        <v>18140546.739999998</v>
      </c>
      <c r="H10" s="39">
        <f t="shared" si="1"/>
        <v>2926366.7200000002</v>
      </c>
      <c r="I10" s="39">
        <f t="shared" si="1"/>
        <v>2926366.7200000002</v>
      </c>
      <c r="J10" s="39">
        <f t="shared" si="1"/>
        <v>2926366.7200000002</v>
      </c>
      <c r="K10" s="44"/>
      <c r="L10" s="30" t="s">
        <v>41</v>
      </c>
      <c r="M10" s="37" t="s">
        <v>42</v>
      </c>
      <c r="N10" s="38"/>
      <c r="O10" s="45"/>
      <c r="P10" s="45"/>
      <c r="Q10" s="38"/>
      <c r="R10" s="45"/>
      <c r="S10" s="45"/>
      <c r="T10" s="45"/>
      <c r="U10" s="45"/>
      <c r="V10" s="45"/>
      <c r="W10" s="46"/>
      <c r="X10" s="34"/>
    </row>
    <row r="11" spans="1:24" ht="33.75" x14ac:dyDescent="0.2">
      <c r="A11" s="35"/>
      <c r="B11" s="35"/>
      <c r="C11" s="36"/>
      <c r="D11" s="36"/>
      <c r="E11" s="35"/>
      <c r="F11" s="39">
        <f>SUM(F12+F13)</f>
        <v>16263986.739999998</v>
      </c>
      <c r="G11" s="39">
        <f>SUM(G12+G13)</f>
        <v>18140546.739999998</v>
      </c>
      <c r="H11" s="39">
        <f>SUM(H12+H13)</f>
        <v>2926366.7200000002</v>
      </c>
      <c r="I11" s="39">
        <f>SUM(I12+I13)</f>
        <v>2926366.7200000002</v>
      </c>
      <c r="J11" s="39">
        <f>SUM(J12+J13)</f>
        <v>2926366.7200000002</v>
      </c>
      <c r="K11" s="44"/>
      <c r="L11" s="30" t="s">
        <v>43</v>
      </c>
      <c r="M11" s="37" t="s">
        <v>50</v>
      </c>
      <c r="N11" s="38"/>
      <c r="O11" s="45"/>
      <c r="P11" s="45"/>
      <c r="Q11" s="38"/>
      <c r="R11" s="45"/>
      <c r="S11" s="45"/>
      <c r="T11" s="45"/>
      <c r="U11" s="45"/>
      <c r="V11" s="45"/>
      <c r="W11" s="46"/>
      <c r="X11" s="34"/>
    </row>
    <row r="12" spans="1:24" ht="45" x14ac:dyDescent="0.2">
      <c r="A12" s="35"/>
      <c r="B12" s="35"/>
      <c r="C12" s="36"/>
      <c r="D12" s="36"/>
      <c r="E12" s="35"/>
      <c r="F12" s="28">
        <v>14265617.369999999</v>
      </c>
      <c r="G12" s="28">
        <v>16142177.369999999</v>
      </c>
      <c r="H12" s="28">
        <v>2483440.29</v>
      </c>
      <c r="I12" s="28">
        <v>2483440.29</v>
      </c>
      <c r="J12" s="28">
        <v>2483440.29</v>
      </c>
      <c r="K12" s="44"/>
      <c r="L12" s="30" t="s">
        <v>45</v>
      </c>
      <c r="M12" s="42" t="s">
        <v>51</v>
      </c>
      <c r="N12" s="38"/>
      <c r="O12" s="45"/>
      <c r="P12" s="45"/>
      <c r="Q12" s="38"/>
      <c r="R12" s="45"/>
      <c r="S12" s="45"/>
      <c r="T12" s="45"/>
      <c r="U12" s="45"/>
      <c r="V12" s="45"/>
      <c r="W12" s="46"/>
      <c r="X12" s="34"/>
    </row>
    <row r="13" spans="1:24" ht="45" x14ac:dyDescent="0.2">
      <c r="A13" s="40"/>
      <c r="B13" s="40"/>
      <c r="C13" s="41"/>
      <c r="D13" s="41"/>
      <c r="E13" s="40"/>
      <c r="F13" s="28">
        <v>1998369.37</v>
      </c>
      <c r="G13" s="28">
        <v>1998369.37</v>
      </c>
      <c r="H13" s="28">
        <v>442926.43</v>
      </c>
      <c r="I13" s="28">
        <v>442926.43</v>
      </c>
      <c r="J13" s="28">
        <v>442926.43</v>
      </c>
      <c r="K13" s="44"/>
      <c r="L13" s="30" t="s">
        <v>45</v>
      </c>
      <c r="M13" s="42" t="s">
        <v>52</v>
      </c>
      <c r="N13" s="43"/>
      <c r="O13" s="45"/>
      <c r="P13" s="45"/>
      <c r="Q13" s="43"/>
      <c r="R13" s="45"/>
      <c r="S13" s="45"/>
      <c r="T13" s="45"/>
      <c r="U13" s="45"/>
      <c r="V13" s="45"/>
      <c r="W13" s="46"/>
      <c r="X13" s="34"/>
    </row>
    <row r="14" spans="1:24" ht="90" x14ac:dyDescent="0.2">
      <c r="A14" s="26" t="s">
        <v>28</v>
      </c>
      <c r="B14" s="26" t="s">
        <v>29</v>
      </c>
      <c r="C14" s="27" t="s">
        <v>30</v>
      </c>
      <c r="D14" s="27" t="s">
        <v>31</v>
      </c>
      <c r="E14" s="26" t="s">
        <v>32</v>
      </c>
      <c r="F14" s="39">
        <f>F15</f>
        <v>3037665.07</v>
      </c>
      <c r="G14" s="39">
        <f t="shared" ref="G14:J16" si="2">G15</f>
        <v>3037665.07</v>
      </c>
      <c r="H14" s="39">
        <f t="shared" si="2"/>
        <v>473743.42</v>
      </c>
      <c r="I14" s="39">
        <f t="shared" si="2"/>
        <v>473743.42</v>
      </c>
      <c r="J14" s="39">
        <f t="shared" si="2"/>
        <v>473743.42</v>
      </c>
      <c r="K14" s="44"/>
      <c r="L14" s="30" t="s">
        <v>34</v>
      </c>
      <c r="M14" s="37" t="s">
        <v>35</v>
      </c>
      <c r="N14" s="31" t="s">
        <v>53</v>
      </c>
      <c r="O14" s="45" t="s">
        <v>37</v>
      </c>
      <c r="P14" s="45" t="s">
        <v>38</v>
      </c>
      <c r="Q14" s="31" t="s">
        <v>54</v>
      </c>
      <c r="R14" s="45">
        <v>13</v>
      </c>
      <c r="S14" s="45"/>
      <c r="T14" s="45">
        <v>1</v>
      </c>
      <c r="U14" s="45">
        <v>13</v>
      </c>
      <c r="V14" s="45">
        <v>13</v>
      </c>
      <c r="W14" s="46" t="s">
        <v>55</v>
      </c>
      <c r="X14" s="34"/>
    </row>
    <row r="15" spans="1:24" ht="45" x14ac:dyDescent="0.2">
      <c r="A15" s="35"/>
      <c r="B15" s="35"/>
      <c r="C15" s="36"/>
      <c r="D15" s="36"/>
      <c r="E15" s="35"/>
      <c r="F15" s="28">
        <f>F16</f>
        <v>3037665.07</v>
      </c>
      <c r="G15" s="28">
        <f t="shared" si="2"/>
        <v>3037665.07</v>
      </c>
      <c r="H15" s="28">
        <f t="shared" si="2"/>
        <v>473743.42</v>
      </c>
      <c r="I15" s="28">
        <f t="shared" si="2"/>
        <v>473743.42</v>
      </c>
      <c r="J15" s="28">
        <f t="shared" si="2"/>
        <v>473743.42</v>
      </c>
      <c r="K15" s="44"/>
      <c r="L15" s="30" t="s">
        <v>41</v>
      </c>
      <c r="M15" s="37" t="s">
        <v>42</v>
      </c>
      <c r="N15" s="38"/>
      <c r="O15" s="45"/>
      <c r="P15" s="45"/>
      <c r="Q15" s="38"/>
      <c r="R15" s="45"/>
      <c r="S15" s="45"/>
      <c r="T15" s="45"/>
      <c r="U15" s="45"/>
      <c r="V15" s="45"/>
      <c r="W15" s="46"/>
      <c r="X15" s="34"/>
    </row>
    <row r="16" spans="1:24" ht="33.75" x14ac:dyDescent="0.2">
      <c r="A16" s="35"/>
      <c r="B16" s="35"/>
      <c r="C16" s="36"/>
      <c r="D16" s="36"/>
      <c r="E16" s="35"/>
      <c r="F16" s="28">
        <f>F17</f>
        <v>3037665.07</v>
      </c>
      <c r="G16" s="28">
        <f t="shared" si="2"/>
        <v>3037665.07</v>
      </c>
      <c r="H16" s="28">
        <f t="shared" si="2"/>
        <v>473743.42</v>
      </c>
      <c r="I16" s="28">
        <f t="shared" si="2"/>
        <v>473743.42</v>
      </c>
      <c r="J16" s="28">
        <f t="shared" si="2"/>
        <v>473743.42</v>
      </c>
      <c r="K16" s="44"/>
      <c r="L16" s="30" t="s">
        <v>43</v>
      </c>
      <c r="M16" s="37" t="s">
        <v>50</v>
      </c>
      <c r="N16" s="38"/>
      <c r="O16" s="45"/>
      <c r="P16" s="45"/>
      <c r="Q16" s="38"/>
      <c r="R16" s="45"/>
      <c r="S16" s="45"/>
      <c r="T16" s="45"/>
      <c r="U16" s="45"/>
      <c r="V16" s="45"/>
      <c r="W16" s="46"/>
      <c r="X16" s="34"/>
    </row>
    <row r="17" spans="1:24" ht="45" x14ac:dyDescent="0.2">
      <c r="A17" s="40"/>
      <c r="B17" s="40"/>
      <c r="C17" s="41"/>
      <c r="D17" s="41"/>
      <c r="E17" s="40"/>
      <c r="F17" s="28">
        <v>3037665.07</v>
      </c>
      <c r="G17" s="28">
        <v>3037665.07</v>
      </c>
      <c r="H17" s="28">
        <v>473743.42</v>
      </c>
      <c r="I17" s="28">
        <v>473743.42</v>
      </c>
      <c r="J17" s="28">
        <v>473743.42</v>
      </c>
      <c r="K17" s="44"/>
      <c r="L17" s="30" t="s">
        <v>45</v>
      </c>
      <c r="M17" s="47" t="s">
        <v>56</v>
      </c>
      <c r="N17" s="43"/>
      <c r="O17" s="45"/>
      <c r="P17" s="45"/>
      <c r="Q17" s="43"/>
      <c r="R17" s="45"/>
      <c r="S17" s="45"/>
      <c r="T17" s="45"/>
      <c r="U17" s="45"/>
      <c r="V17" s="45"/>
      <c r="W17" s="46"/>
      <c r="X17" s="34"/>
    </row>
    <row r="18" spans="1:24" ht="81.599999999999994" customHeight="1" x14ac:dyDescent="0.2">
      <c r="A18" s="26" t="s">
        <v>28</v>
      </c>
      <c r="B18" s="26" t="s">
        <v>29</v>
      </c>
      <c r="C18" s="27" t="s">
        <v>30</v>
      </c>
      <c r="D18" s="27" t="s">
        <v>31</v>
      </c>
      <c r="E18" s="26" t="s">
        <v>32</v>
      </c>
      <c r="F18" s="39">
        <f>F19</f>
        <v>4660513.67</v>
      </c>
      <c r="G18" s="39">
        <f t="shared" ref="G18:J20" si="3">G19</f>
        <v>4660513.67</v>
      </c>
      <c r="H18" s="39">
        <f t="shared" si="3"/>
        <v>475241.4</v>
      </c>
      <c r="I18" s="39">
        <f t="shared" si="3"/>
        <v>475241.4</v>
      </c>
      <c r="J18" s="39">
        <f t="shared" si="3"/>
        <v>475241.4</v>
      </c>
      <c r="K18" s="44" t="s">
        <v>33</v>
      </c>
      <c r="L18" s="30" t="s">
        <v>34</v>
      </c>
      <c r="M18" s="30" t="s">
        <v>35</v>
      </c>
      <c r="N18" s="31" t="s">
        <v>57</v>
      </c>
      <c r="O18" s="45" t="s">
        <v>37</v>
      </c>
      <c r="P18" s="45" t="s">
        <v>38</v>
      </c>
      <c r="Q18" s="31" t="s">
        <v>58</v>
      </c>
      <c r="R18" s="45">
        <v>1450</v>
      </c>
      <c r="S18" s="45"/>
      <c r="T18" s="45">
        <v>218</v>
      </c>
      <c r="U18" s="45">
        <v>1450</v>
      </c>
      <c r="V18" s="45">
        <v>1450</v>
      </c>
      <c r="W18" s="46" t="s">
        <v>59</v>
      </c>
      <c r="X18" s="34"/>
    </row>
    <row r="19" spans="1:24" ht="45" x14ac:dyDescent="0.2">
      <c r="A19" s="35"/>
      <c r="B19" s="35"/>
      <c r="C19" s="36"/>
      <c r="D19" s="36"/>
      <c r="E19" s="35"/>
      <c r="F19" s="28">
        <f>F20</f>
        <v>4660513.67</v>
      </c>
      <c r="G19" s="28">
        <f t="shared" si="3"/>
        <v>4660513.67</v>
      </c>
      <c r="H19" s="28">
        <f t="shared" si="3"/>
        <v>475241.4</v>
      </c>
      <c r="I19" s="28">
        <f t="shared" si="3"/>
        <v>475241.4</v>
      </c>
      <c r="J19" s="28">
        <f t="shared" si="3"/>
        <v>475241.4</v>
      </c>
      <c r="K19" s="44"/>
      <c r="L19" s="30" t="s">
        <v>41</v>
      </c>
      <c r="M19" s="30" t="s">
        <v>42</v>
      </c>
      <c r="N19" s="38"/>
      <c r="O19" s="45"/>
      <c r="P19" s="45"/>
      <c r="Q19" s="38"/>
      <c r="R19" s="45"/>
      <c r="S19" s="45"/>
      <c r="T19" s="45"/>
      <c r="U19" s="45"/>
      <c r="V19" s="45"/>
      <c r="W19" s="46"/>
      <c r="X19" s="34"/>
    </row>
    <row r="20" spans="1:24" ht="56.25" x14ac:dyDescent="0.2">
      <c r="A20" s="35"/>
      <c r="B20" s="35"/>
      <c r="C20" s="36"/>
      <c r="D20" s="36"/>
      <c r="E20" s="35"/>
      <c r="F20" s="28">
        <f>F21</f>
        <v>4660513.67</v>
      </c>
      <c r="G20" s="28">
        <f t="shared" si="3"/>
        <v>4660513.67</v>
      </c>
      <c r="H20" s="28">
        <f t="shared" si="3"/>
        <v>475241.4</v>
      </c>
      <c r="I20" s="28">
        <f t="shared" si="3"/>
        <v>475241.4</v>
      </c>
      <c r="J20" s="28">
        <f t="shared" si="3"/>
        <v>475241.4</v>
      </c>
      <c r="K20" s="44"/>
      <c r="L20" s="30" t="s">
        <v>43</v>
      </c>
      <c r="M20" s="30" t="s">
        <v>60</v>
      </c>
      <c r="N20" s="38"/>
      <c r="O20" s="45"/>
      <c r="P20" s="45"/>
      <c r="Q20" s="38"/>
      <c r="R20" s="45"/>
      <c r="S20" s="45"/>
      <c r="T20" s="45"/>
      <c r="U20" s="45"/>
      <c r="V20" s="45"/>
      <c r="W20" s="46"/>
      <c r="X20" s="34"/>
    </row>
    <row r="21" spans="1:24" ht="45" x14ac:dyDescent="0.2">
      <c r="A21" s="40"/>
      <c r="B21" s="40"/>
      <c r="C21" s="41"/>
      <c r="D21" s="41"/>
      <c r="E21" s="40"/>
      <c r="F21" s="28">
        <v>4660513.67</v>
      </c>
      <c r="G21" s="28">
        <v>4660513.67</v>
      </c>
      <c r="H21" s="28">
        <v>475241.4</v>
      </c>
      <c r="I21" s="28">
        <v>475241.4</v>
      </c>
      <c r="J21" s="28">
        <v>475241.4</v>
      </c>
      <c r="K21" s="44"/>
      <c r="L21" s="30" t="s">
        <v>45</v>
      </c>
      <c r="M21" s="48" t="s">
        <v>61</v>
      </c>
      <c r="N21" s="43"/>
      <c r="O21" s="45"/>
      <c r="P21" s="45"/>
      <c r="Q21" s="43"/>
      <c r="R21" s="45"/>
      <c r="S21" s="45"/>
      <c r="T21" s="45"/>
      <c r="U21" s="45"/>
      <c r="V21" s="45"/>
      <c r="W21" s="46"/>
      <c r="X21" s="34"/>
    </row>
    <row r="22" spans="1:24" ht="90" customHeight="1" x14ac:dyDescent="0.2">
      <c r="A22" s="26" t="s">
        <v>28</v>
      </c>
      <c r="B22" s="26" t="s">
        <v>29</v>
      </c>
      <c r="C22" s="27" t="s">
        <v>30</v>
      </c>
      <c r="D22" s="27" t="s">
        <v>31</v>
      </c>
      <c r="E22" s="26" t="s">
        <v>32</v>
      </c>
      <c r="F22" s="39">
        <f>F23</f>
        <v>1228252.52</v>
      </c>
      <c r="G22" s="39">
        <f t="shared" ref="G22:J24" si="4">G23</f>
        <v>1228252.52</v>
      </c>
      <c r="H22" s="39">
        <f t="shared" si="4"/>
        <v>99179.77</v>
      </c>
      <c r="I22" s="39">
        <f t="shared" si="4"/>
        <v>99179.77</v>
      </c>
      <c r="J22" s="39">
        <f t="shared" si="4"/>
        <v>99179.77</v>
      </c>
      <c r="K22" s="44" t="s">
        <v>62</v>
      </c>
      <c r="L22" s="30" t="s">
        <v>34</v>
      </c>
      <c r="M22" s="30" t="s">
        <v>35</v>
      </c>
      <c r="N22" s="31" t="s">
        <v>63</v>
      </c>
      <c r="O22" s="45" t="s">
        <v>37</v>
      </c>
      <c r="P22" s="45" t="s">
        <v>38</v>
      </c>
      <c r="Q22" s="31" t="s">
        <v>64</v>
      </c>
      <c r="R22" s="45">
        <v>160</v>
      </c>
      <c r="S22" s="45"/>
      <c r="T22" s="49">
        <v>24</v>
      </c>
      <c r="U22" s="45">
        <v>160</v>
      </c>
      <c r="V22" s="45">
        <v>195</v>
      </c>
      <c r="W22" s="46" t="s">
        <v>65</v>
      </c>
      <c r="X22" s="34"/>
    </row>
    <row r="23" spans="1:24" ht="45" x14ac:dyDescent="0.2">
      <c r="A23" s="35"/>
      <c r="B23" s="35"/>
      <c r="C23" s="36"/>
      <c r="D23" s="36"/>
      <c r="E23" s="35"/>
      <c r="F23" s="28">
        <f>F24</f>
        <v>1228252.52</v>
      </c>
      <c r="G23" s="28">
        <f t="shared" si="4"/>
        <v>1228252.52</v>
      </c>
      <c r="H23" s="28">
        <f t="shared" si="4"/>
        <v>99179.77</v>
      </c>
      <c r="I23" s="28">
        <f t="shared" si="4"/>
        <v>99179.77</v>
      </c>
      <c r="J23" s="28">
        <f t="shared" si="4"/>
        <v>99179.77</v>
      </c>
      <c r="K23" s="44"/>
      <c r="L23" s="30" t="s">
        <v>41</v>
      </c>
      <c r="M23" s="30" t="s">
        <v>42</v>
      </c>
      <c r="N23" s="38"/>
      <c r="O23" s="45"/>
      <c r="P23" s="45"/>
      <c r="Q23" s="38"/>
      <c r="R23" s="45"/>
      <c r="S23" s="45"/>
      <c r="T23" s="50"/>
      <c r="U23" s="45"/>
      <c r="V23" s="45"/>
      <c r="W23" s="46"/>
      <c r="X23" s="34"/>
    </row>
    <row r="24" spans="1:24" ht="56.25" x14ac:dyDescent="0.2">
      <c r="A24" s="35"/>
      <c r="B24" s="35"/>
      <c r="C24" s="36"/>
      <c r="D24" s="36"/>
      <c r="E24" s="35"/>
      <c r="F24" s="28">
        <f>F25</f>
        <v>1228252.52</v>
      </c>
      <c r="G24" s="28">
        <f t="shared" si="4"/>
        <v>1228252.52</v>
      </c>
      <c r="H24" s="28">
        <f t="shared" si="4"/>
        <v>99179.77</v>
      </c>
      <c r="I24" s="28">
        <f t="shared" si="4"/>
        <v>99179.77</v>
      </c>
      <c r="J24" s="28">
        <f t="shared" si="4"/>
        <v>99179.77</v>
      </c>
      <c r="K24" s="44"/>
      <c r="L24" s="30" t="s">
        <v>43</v>
      </c>
      <c r="M24" s="30" t="s">
        <v>66</v>
      </c>
      <c r="N24" s="38"/>
      <c r="O24" s="45"/>
      <c r="P24" s="45"/>
      <c r="Q24" s="38"/>
      <c r="R24" s="45"/>
      <c r="S24" s="45"/>
      <c r="T24" s="50"/>
      <c r="U24" s="45"/>
      <c r="V24" s="45"/>
      <c r="W24" s="46"/>
      <c r="X24" s="34"/>
    </row>
    <row r="25" spans="1:24" ht="90" customHeight="1" x14ac:dyDescent="0.2">
      <c r="A25" s="40"/>
      <c r="B25" s="40"/>
      <c r="C25" s="41"/>
      <c r="D25" s="41"/>
      <c r="E25" s="40"/>
      <c r="F25" s="28">
        <v>1228252.52</v>
      </c>
      <c r="G25" s="28">
        <v>1228252.52</v>
      </c>
      <c r="H25" s="28">
        <v>99179.77</v>
      </c>
      <c r="I25" s="28">
        <v>99179.77</v>
      </c>
      <c r="J25" s="28">
        <v>99179.77</v>
      </c>
      <c r="K25" s="44"/>
      <c r="L25" s="30" t="s">
        <v>45</v>
      </c>
      <c r="M25" s="42" t="s">
        <v>67</v>
      </c>
      <c r="N25" s="43"/>
      <c r="O25" s="45"/>
      <c r="P25" s="45"/>
      <c r="Q25" s="43"/>
      <c r="R25" s="45"/>
      <c r="S25" s="45"/>
      <c r="T25" s="51"/>
      <c r="U25" s="45"/>
      <c r="V25" s="45"/>
      <c r="W25" s="46"/>
      <c r="X25" s="34"/>
    </row>
    <row r="26" spans="1:24" ht="81.599999999999994" customHeight="1" x14ac:dyDescent="0.2">
      <c r="A26" s="26" t="s">
        <v>28</v>
      </c>
      <c r="B26" s="26" t="s">
        <v>29</v>
      </c>
      <c r="C26" s="27" t="s">
        <v>30</v>
      </c>
      <c r="D26" s="27" t="s">
        <v>31</v>
      </c>
      <c r="E26" s="26" t="s">
        <v>32</v>
      </c>
      <c r="F26" s="39">
        <f>F27</f>
        <v>47941564.650000006</v>
      </c>
      <c r="G26" s="39">
        <f t="shared" ref="G26:J27" si="5">G27</f>
        <v>49217723.230000004</v>
      </c>
      <c r="H26" s="39">
        <f t="shared" si="5"/>
        <v>7273251.0099999998</v>
      </c>
      <c r="I26" s="39">
        <f t="shared" si="5"/>
        <v>7244679.9100000001</v>
      </c>
      <c r="J26" s="39">
        <f t="shared" si="5"/>
        <v>7244679.9100000001</v>
      </c>
      <c r="K26" s="52" t="s">
        <v>33</v>
      </c>
      <c r="L26" s="30" t="s">
        <v>34</v>
      </c>
      <c r="M26" s="30" t="s">
        <v>35</v>
      </c>
      <c r="N26" s="31" t="s">
        <v>68</v>
      </c>
      <c r="O26" s="53" t="s">
        <v>37</v>
      </c>
      <c r="P26" s="53" t="s">
        <v>38</v>
      </c>
      <c r="Q26" s="31" t="s">
        <v>69</v>
      </c>
      <c r="R26" s="53">
        <v>10270</v>
      </c>
      <c r="S26" s="53"/>
      <c r="T26" s="54">
        <v>616</v>
      </c>
      <c r="U26" s="53">
        <v>10270</v>
      </c>
      <c r="V26" s="53">
        <v>10270</v>
      </c>
      <c r="W26" s="33" t="s">
        <v>70</v>
      </c>
      <c r="X26" s="34"/>
    </row>
    <row r="27" spans="1:24" ht="45" x14ac:dyDescent="0.2">
      <c r="A27" s="35"/>
      <c r="B27" s="35"/>
      <c r="C27" s="36"/>
      <c r="D27" s="36"/>
      <c r="E27" s="35"/>
      <c r="F27" s="39">
        <f>F28</f>
        <v>47941564.650000006</v>
      </c>
      <c r="G27" s="39">
        <f t="shared" si="5"/>
        <v>49217723.230000004</v>
      </c>
      <c r="H27" s="39">
        <f t="shared" si="5"/>
        <v>7273251.0099999998</v>
      </c>
      <c r="I27" s="39">
        <f t="shared" si="5"/>
        <v>7244679.9100000001</v>
      </c>
      <c r="J27" s="39">
        <f t="shared" si="5"/>
        <v>7244679.9100000001</v>
      </c>
      <c r="K27" s="52"/>
      <c r="L27" s="30" t="s">
        <v>41</v>
      </c>
      <c r="M27" s="30" t="s">
        <v>42</v>
      </c>
      <c r="N27" s="38"/>
      <c r="O27" s="53"/>
      <c r="P27" s="53"/>
      <c r="Q27" s="38"/>
      <c r="R27" s="53"/>
      <c r="S27" s="53"/>
      <c r="T27" s="54"/>
      <c r="U27" s="53"/>
      <c r="V27" s="53"/>
      <c r="W27" s="33"/>
      <c r="X27" s="34"/>
    </row>
    <row r="28" spans="1:24" ht="45" x14ac:dyDescent="0.2">
      <c r="A28" s="35"/>
      <c r="B28" s="35"/>
      <c r="C28" s="36"/>
      <c r="D28" s="36"/>
      <c r="E28" s="35"/>
      <c r="F28" s="39">
        <f>SUM(F29:F37)</f>
        <v>47941564.650000006</v>
      </c>
      <c r="G28" s="39">
        <f>SUM(G29:G37)</f>
        <v>49217723.230000004</v>
      </c>
      <c r="H28" s="39">
        <f>SUM(H29:H37)</f>
        <v>7273251.0099999998</v>
      </c>
      <c r="I28" s="39">
        <f>SUM(I29:I37)</f>
        <v>7244679.9100000001</v>
      </c>
      <c r="J28" s="39">
        <f>SUM(J29:J37)</f>
        <v>7244679.9100000001</v>
      </c>
      <c r="K28" s="52"/>
      <c r="L28" s="30" t="s">
        <v>43</v>
      </c>
      <c r="M28" s="55" t="s">
        <v>71</v>
      </c>
      <c r="N28" s="38"/>
      <c r="O28" s="53"/>
      <c r="P28" s="53"/>
      <c r="Q28" s="38"/>
      <c r="R28" s="53"/>
      <c r="S28" s="53"/>
      <c r="T28" s="54"/>
      <c r="U28" s="53"/>
      <c r="V28" s="53"/>
      <c r="W28" s="33"/>
      <c r="X28" s="34"/>
    </row>
    <row r="29" spans="1:24" ht="90" customHeight="1" x14ac:dyDescent="0.2">
      <c r="A29" s="35"/>
      <c r="B29" s="35"/>
      <c r="C29" s="36"/>
      <c r="D29" s="36"/>
      <c r="E29" s="35"/>
      <c r="F29" s="28">
        <v>22170915.41</v>
      </c>
      <c r="G29" s="28">
        <v>23124994.890000001</v>
      </c>
      <c r="H29" s="28">
        <v>2781869.07</v>
      </c>
      <c r="I29" s="28">
        <v>2781869.07</v>
      </c>
      <c r="J29" s="28">
        <v>2781869.07</v>
      </c>
      <c r="K29" s="52"/>
      <c r="L29" s="30" t="s">
        <v>45</v>
      </c>
      <c r="M29" s="47" t="s">
        <v>72</v>
      </c>
      <c r="N29" s="38"/>
      <c r="O29" s="53"/>
      <c r="P29" s="53"/>
      <c r="Q29" s="38"/>
      <c r="R29" s="53"/>
      <c r="S29" s="53"/>
      <c r="T29" s="54"/>
      <c r="U29" s="53"/>
      <c r="V29" s="53"/>
      <c r="W29" s="33"/>
      <c r="X29" s="34"/>
    </row>
    <row r="30" spans="1:24" ht="67.5" x14ac:dyDescent="0.2">
      <c r="A30" s="35"/>
      <c r="B30" s="35"/>
      <c r="C30" s="36"/>
      <c r="D30" s="36"/>
      <c r="E30" s="35"/>
      <c r="F30" s="28">
        <v>3239372</v>
      </c>
      <c r="G30" s="28">
        <v>3239372</v>
      </c>
      <c r="H30" s="28">
        <v>480781.37</v>
      </c>
      <c r="I30" s="28">
        <v>480781.37</v>
      </c>
      <c r="J30" s="28">
        <v>480781.37</v>
      </c>
      <c r="K30" s="52"/>
      <c r="L30" s="30" t="s">
        <v>45</v>
      </c>
      <c r="M30" s="47" t="s">
        <v>73</v>
      </c>
      <c r="N30" s="38"/>
      <c r="O30" s="53"/>
      <c r="P30" s="53"/>
      <c r="Q30" s="38"/>
      <c r="R30" s="53"/>
      <c r="S30" s="53"/>
      <c r="T30" s="54"/>
      <c r="U30" s="53"/>
      <c r="V30" s="53"/>
      <c r="W30" s="33"/>
      <c r="X30" s="34"/>
    </row>
    <row r="31" spans="1:24" ht="67.5" x14ac:dyDescent="0.2">
      <c r="A31" s="35"/>
      <c r="B31" s="35"/>
      <c r="C31" s="36"/>
      <c r="D31" s="36"/>
      <c r="E31" s="35"/>
      <c r="F31" s="28">
        <v>4780877.55</v>
      </c>
      <c r="G31" s="28">
        <v>4780877.55</v>
      </c>
      <c r="H31" s="28">
        <v>842235.14</v>
      </c>
      <c r="I31" s="28">
        <v>842235.14</v>
      </c>
      <c r="J31" s="28">
        <v>842235.14</v>
      </c>
      <c r="K31" s="52"/>
      <c r="L31" s="30" t="s">
        <v>45</v>
      </c>
      <c r="M31" s="47" t="s">
        <v>74</v>
      </c>
      <c r="N31" s="38"/>
      <c r="O31" s="53"/>
      <c r="P31" s="53"/>
      <c r="Q31" s="38"/>
      <c r="R31" s="53"/>
      <c r="S31" s="53"/>
      <c r="T31" s="54"/>
      <c r="U31" s="53"/>
      <c r="V31" s="53"/>
      <c r="W31" s="33"/>
      <c r="X31" s="34"/>
    </row>
    <row r="32" spans="1:24" ht="67.5" x14ac:dyDescent="0.2">
      <c r="A32" s="35"/>
      <c r="B32" s="35"/>
      <c r="C32" s="36"/>
      <c r="D32" s="36"/>
      <c r="E32" s="35"/>
      <c r="F32" s="28">
        <v>3519329.03</v>
      </c>
      <c r="G32" s="28">
        <v>3519329.03</v>
      </c>
      <c r="H32" s="28">
        <v>602023.47</v>
      </c>
      <c r="I32" s="28">
        <v>602023.47</v>
      </c>
      <c r="J32" s="28">
        <v>602023.47</v>
      </c>
      <c r="K32" s="52"/>
      <c r="L32" s="30" t="s">
        <v>45</v>
      </c>
      <c r="M32" s="47" t="s">
        <v>75</v>
      </c>
      <c r="N32" s="38"/>
      <c r="O32" s="53"/>
      <c r="P32" s="53"/>
      <c r="Q32" s="38"/>
      <c r="R32" s="53"/>
      <c r="S32" s="53"/>
      <c r="T32" s="54"/>
      <c r="U32" s="53"/>
      <c r="V32" s="53"/>
      <c r="W32" s="33"/>
      <c r="X32" s="34"/>
    </row>
    <row r="33" spans="1:24" ht="67.5" x14ac:dyDescent="0.2">
      <c r="A33" s="35"/>
      <c r="B33" s="35"/>
      <c r="C33" s="36"/>
      <c r="D33" s="36"/>
      <c r="E33" s="35"/>
      <c r="F33" s="28">
        <v>1941440.24</v>
      </c>
      <c r="G33" s="28">
        <v>2191440.2400000002</v>
      </c>
      <c r="H33" s="28">
        <v>406190.68</v>
      </c>
      <c r="I33" s="28">
        <v>406190.68</v>
      </c>
      <c r="J33" s="28">
        <v>406190.68</v>
      </c>
      <c r="K33" s="52"/>
      <c r="L33" s="30" t="s">
        <v>45</v>
      </c>
      <c r="M33" s="47" t="s">
        <v>76</v>
      </c>
      <c r="N33" s="38"/>
      <c r="O33" s="53"/>
      <c r="P33" s="53"/>
      <c r="Q33" s="38"/>
      <c r="R33" s="53"/>
      <c r="S33" s="53"/>
      <c r="T33" s="54"/>
      <c r="U33" s="53"/>
      <c r="V33" s="53"/>
      <c r="W33" s="33"/>
      <c r="X33" s="34"/>
    </row>
    <row r="34" spans="1:24" ht="67.5" x14ac:dyDescent="0.2">
      <c r="A34" s="35"/>
      <c r="B34" s="35"/>
      <c r="C34" s="36"/>
      <c r="D34" s="36"/>
      <c r="E34" s="35"/>
      <c r="F34" s="28">
        <v>1662974.33</v>
      </c>
      <c r="G34" s="28">
        <v>1662974.33</v>
      </c>
      <c r="H34" s="28">
        <v>299132.79999999999</v>
      </c>
      <c r="I34" s="28">
        <v>299132.79999999999</v>
      </c>
      <c r="J34" s="28">
        <v>299132.79999999999</v>
      </c>
      <c r="K34" s="52"/>
      <c r="L34" s="30" t="s">
        <v>45</v>
      </c>
      <c r="M34" s="47" t="s">
        <v>77</v>
      </c>
      <c r="N34" s="38"/>
      <c r="O34" s="53"/>
      <c r="P34" s="53"/>
      <c r="Q34" s="38"/>
      <c r="R34" s="53"/>
      <c r="S34" s="53"/>
      <c r="T34" s="54"/>
      <c r="U34" s="53"/>
      <c r="V34" s="53"/>
      <c r="W34" s="33"/>
      <c r="X34" s="34"/>
    </row>
    <row r="35" spans="1:24" ht="67.5" x14ac:dyDescent="0.2">
      <c r="A35" s="35"/>
      <c r="B35" s="35"/>
      <c r="C35" s="36"/>
      <c r="D35" s="36"/>
      <c r="E35" s="35"/>
      <c r="F35" s="28">
        <v>3229453.52</v>
      </c>
      <c r="G35" s="28">
        <v>3229453.52</v>
      </c>
      <c r="H35" s="28">
        <v>596868.59</v>
      </c>
      <c r="I35" s="28">
        <v>596868.59</v>
      </c>
      <c r="J35" s="28">
        <v>596868.59</v>
      </c>
      <c r="K35" s="52"/>
      <c r="L35" s="30" t="s">
        <v>45</v>
      </c>
      <c r="M35" s="47" t="s">
        <v>78</v>
      </c>
      <c r="N35" s="38"/>
      <c r="O35" s="53"/>
      <c r="P35" s="53"/>
      <c r="Q35" s="38"/>
      <c r="R35" s="53"/>
      <c r="S35" s="53"/>
      <c r="T35" s="54"/>
      <c r="U35" s="53"/>
      <c r="V35" s="53"/>
      <c r="W35" s="33"/>
      <c r="X35" s="34"/>
    </row>
    <row r="36" spans="1:24" ht="67.5" x14ac:dyDescent="0.2">
      <c r="A36" s="35"/>
      <c r="B36" s="35"/>
      <c r="C36" s="36"/>
      <c r="D36" s="36"/>
      <c r="E36" s="35"/>
      <c r="F36" s="28">
        <v>5509517.3600000003</v>
      </c>
      <c r="G36" s="28">
        <v>5509517.3600000003</v>
      </c>
      <c r="H36" s="28">
        <v>806230.81</v>
      </c>
      <c r="I36" s="28">
        <v>806230.81</v>
      </c>
      <c r="J36" s="28">
        <v>806230.81</v>
      </c>
      <c r="K36" s="52"/>
      <c r="L36" s="30" t="s">
        <v>45</v>
      </c>
      <c r="M36" s="47" t="s">
        <v>79</v>
      </c>
      <c r="N36" s="38"/>
      <c r="O36" s="53"/>
      <c r="P36" s="53"/>
      <c r="Q36" s="38"/>
      <c r="R36" s="53"/>
      <c r="S36" s="53"/>
      <c r="T36" s="54"/>
      <c r="U36" s="53"/>
      <c r="V36" s="53"/>
      <c r="W36" s="33"/>
      <c r="X36" s="34"/>
    </row>
    <row r="37" spans="1:24" ht="67.5" x14ac:dyDescent="0.2">
      <c r="A37" s="40"/>
      <c r="B37" s="40"/>
      <c r="C37" s="41"/>
      <c r="D37" s="41"/>
      <c r="E37" s="40"/>
      <c r="F37" s="28">
        <v>1887685.21</v>
      </c>
      <c r="G37" s="28">
        <v>1959764.31</v>
      </c>
      <c r="H37" s="28">
        <v>457919.08</v>
      </c>
      <c r="I37" s="28">
        <v>429347.98</v>
      </c>
      <c r="J37" s="28">
        <v>429347.98</v>
      </c>
      <c r="K37" s="52"/>
      <c r="L37" s="30" t="s">
        <v>45</v>
      </c>
      <c r="M37" s="47" t="s">
        <v>80</v>
      </c>
      <c r="N37" s="43"/>
      <c r="O37" s="53"/>
      <c r="P37" s="53"/>
      <c r="Q37" s="43"/>
      <c r="R37" s="53"/>
      <c r="S37" s="53"/>
      <c r="T37" s="54"/>
      <c r="U37" s="53"/>
      <c r="V37" s="53"/>
      <c r="W37" s="33"/>
      <c r="X37" s="34"/>
    </row>
    <row r="38" spans="1:24" ht="90" customHeight="1" x14ac:dyDescent="0.2">
      <c r="A38" s="26" t="s">
        <v>28</v>
      </c>
      <c r="B38" s="26" t="s">
        <v>29</v>
      </c>
      <c r="C38" s="27" t="s">
        <v>30</v>
      </c>
      <c r="D38" s="27" t="s">
        <v>31</v>
      </c>
      <c r="E38" s="26" t="s">
        <v>32</v>
      </c>
      <c r="F38" s="39">
        <f>F39</f>
        <v>8359930.3300000001</v>
      </c>
      <c r="G38" s="39">
        <f t="shared" ref="G38:J40" si="6">G39</f>
        <v>9767930.3300000001</v>
      </c>
      <c r="H38" s="39">
        <f t="shared" si="6"/>
        <v>1658983.66</v>
      </c>
      <c r="I38" s="39">
        <f t="shared" si="6"/>
        <v>1658983.66</v>
      </c>
      <c r="J38" s="39">
        <f t="shared" si="6"/>
        <v>1658983.66</v>
      </c>
      <c r="K38" s="52" t="s">
        <v>33</v>
      </c>
      <c r="L38" s="30" t="s">
        <v>34</v>
      </c>
      <c r="M38" s="30" t="s">
        <v>35</v>
      </c>
      <c r="N38" s="31" t="s">
        <v>81</v>
      </c>
      <c r="O38" s="53" t="s">
        <v>37</v>
      </c>
      <c r="P38" s="53" t="s">
        <v>38</v>
      </c>
      <c r="Q38" s="31" t="s">
        <v>82</v>
      </c>
      <c r="R38" s="53">
        <v>3500</v>
      </c>
      <c r="S38" s="53"/>
      <c r="T38" s="53">
        <v>386</v>
      </c>
      <c r="U38" s="53">
        <v>3500</v>
      </c>
      <c r="V38" s="53">
        <v>3500</v>
      </c>
      <c r="W38" s="33" t="s">
        <v>83</v>
      </c>
      <c r="X38" s="34"/>
    </row>
    <row r="39" spans="1:24" ht="45" x14ac:dyDescent="0.2">
      <c r="A39" s="35"/>
      <c r="B39" s="35"/>
      <c r="C39" s="36"/>
      <c r="D39" s="36"/>
      <c r="E39" s="35"/>
      <c r="F39" s="28">
        <f>F40</f>
        <v>8359930.3300000001</v>
      </c>
      <c r="G39" s="28">
        <f t="shared" si="6"/>
        <v>9767930.3300000001</v>
      </c>
      <c r="H39" s="28">
        <f t="shared" si="6"/>
        <v>1658983.66</v>
      </c>
      <c r="I39" s="28">
        <f t="shared" si="6"/>
        <v>1658983.66</v>
      </c>
      <c r="J39" s="28">
        <f t="shared" si="6"/>
        <v>1658983.66</v>
      </c>
      <c r="K39" s="52"/>
      <c r="L39" s="30" t="s">
        <v>41</v>
      </c>
      <c r="M39" s="30" t="s">
        <v>42</v>
      </c>
      <c r="N39" s="38"/>
      <c r="O39" s="53"/>
      <c r="P39" s="53"/>
      <c r="Q39" s="38"/>
      <c r="R39" s="53"/>
      <c r="S39" s="53"/>
      <c r="T39" s="53"/>
      <c r="U39" s="53"/>
      <c r="V39" s="53"/>
      <c r="W39" s="33"/>
      <c r="X39" s="34"/>
    </row>
    <row r="40" spans="1:24" ht="45" x14ac:dyDescent="0.2">
      <c r="A40" s="35"/>
      <c r="B40" s="35"/>
      <c r="C40" s="36"/>
      <c r="D40" s="36"/>
      <c r="E40" s="35"/>
      <c r="F40" s="28">
        <f>F41</f>
        <v>8359930.3300000001</v>
      </c>
      <c r="G40" s="28">
        <f t="shared" si="6"/>
        <v>9767930.3300000001</v>
      </c>
      <c r="H40" s="28">
        <f t="shared" si="6"/>
        <v>1658983.66</v>
      </c>
      <c r="I40" s="28">
        <f t="shared" si="6"/>
        <v>1658983.66</v>
      </c>
      <c r="J40" s="28">
        <f t="shared" si="6"/>
        <v>1658983.66</v>
      </c>
      <c r="K40" s="52"/>
      <c r="L40" s="30" t="s">
        <v>43</v>
      </c>
      <c r="M40" s="30" t="s">
        <v>84</v>
      </c>
      <c r="N40" s="38"/>
      <c r="O40" s="53"/>
      <c r="P40" s="53"/>
      <c r="Q40" s="38"/>
      <c r="R40" s="53"/>
      <c r="S40" s="53"/>
      <c r="T40" s="53"/>
      <c r="U40" s="53"/>
      <c r="V40" s="53"/>
      <c r="W40" s="33"/>
      <c r="X40" s="34"/>
    </row>
    <row r="41" spans="1:24" ht="90" customHeight="1" x14ac:dyDescent="0.2">
      <c r="A41" s="40"/>
      <c r="B41" s="40"/>
      <c r="C41" s="41"/>
      <c r="D41" s="41"/>
      <c r="E41" s="40"/>
      <c r="F41" s="28">
        <v>8359930.3300000001</v>
      </c>
      <c r="G41" s="28">
        <v>9767930.3300000001</v>
      </c>
      <c r="H41" s="28">
        <v>1658983.66</v>
      </c>
      <c r="I41" s="28">
        <v>1658983.66</v>
      </c>
      <c r="J41" s="28">
        <v>1658983.66</v>
      </c>
      <c r="K41" s="52"/>
      <c r="L41" s="30" t="s">
        <v>45</v>
      </c>
      <c r="M41" s="47" t="s">
        <v>85</v>
      </c>
      <c r="N41" s="43"/>
      <c r="O41" s="53"/>
      <c r="P41" s="53"/>
      <c r="Q41" s="43"/>
      <c r="R41" s="53"/>
      <c r="S41" s="53"/>
      <c r="T41" s="53"/>
      <c r="U41" s="53"/>
      <c r="V41" s="53"/>
      <c r="W41" s="33"/>
      <c r="X41" s="34"/>
    </row>
    <row r="42" spans="1:24" ht="90" x14ac:dyDescent="0.2">
      <c r="A42" s="26" t="s">
        <v>28</v>
      </c>
      <c r="B42" s="26" t="s">
        <v>86</v>
      </c>
      <c r="C42" s="27" t="s">
        <v>87</v>
      </c>
      <c r="D42" s="27" t="s">
        <v>31</v>
      </c>
      <c r="E42" s="26" t="s">
        <v>32</v>
      </c>
      <c r="F42" s="39">
        <f>F43</f>
        <v>316321469.28000003</v>
      </c>
      <c r="G42" s="39">
        <f t="shared" ref="G42:J43" si="7">G43</f>
        <v>341713258.19000006</v>
      </c>
      <c r="H42" s="39">
        <f t="shared" si="7"/>
        <v>64419807.080000006</v>
      </c>
      <c r="I42" s="39">
        <f t="shared" si="7"/>
        <v>63080926.549999997</v>
      </c>
      <c r="J42" s="39">
        <f t="shared" si="7"/>
        <v>62876999.709999993</v>
      </c>
      <c r="K42" s="52" t="s">
        <v>33</v>
      </c>
      <c r="L42" s="30" t="s">
        <v>34</v>
      </c>
      <c r="M42" s="30" t="s">
        <v>88</v>
      </c>
      <c r="N42" s="31" t="s">
        <v>89</v>
      </c>
      <c r="O42" s="53" t="s">
        <v>37</v>
      </c>
      <c r="P42" s="53" t="s">
        <v>38</v>
      </c>
      <c r="Q42" s="31" t="s">
        <v>90</v>
      </c>
      <c r="R42" s="53">
        <v>41080</v>
      </c>
      <c r="S42" s="53"/>
      <c r="T42" s="54">
        <v>0</v>
      </c>
      <c r="U42" s="53">
        <v>41080</v>
      </c>
      <c r="V42" s="53">
        <v>41080</v>
      </c>
      <c r="W42" s="33" t="s">
        <v>91</v>
      </c>
      <c r="X42" s="34"/>
    </row>
    <row r="43" spans="1:24" ht="33.75" x14ac:dyDescent="0.2">
      <c r="A43" s="35"/>
      <c r="B43" s="35"/>
      <c r="C43" s="36"/>
      <c r="D43" s="36"/>
      <c r="E43" s="35"/>
      <c r="F43" s="39">
        <f>F44</f>
        <v>316321469.28000003</v>
      </c>
      <c r="G43" s="39">
        <f t="shared" si="7"/>
        <v>341713258.19000006</v>
      </c>
      <c r="H43" s="39">
        <f t="shared" si="7"/>
        <v>64419807.080000006</v>
      </c>
      <c r="I43" s="39">
        <f t="shared" si="7"/>
        <v>63080926.549999997</v>
      </c>
      <c r="J43" s="39">
        <f t="shared" si="7"/>
        <v>62876999.709999993</v>
      </c>
      <c r="K43" s="52"/>
      <c r="L43" s="30" t="s">
        <v>41</v>
      </c>
      <c r="M43" s="30" t="s">
        <v>92</v>
      </c>
      <c r="N43" s="38"/>
      <c r="O43" s="53"/>
      <c r="P43" s="53"/>
      <c r="Q43" s="38"/>
      <c r="R43" s="53"/>
      <c r="S43" s="53"/>
      <c r="T43" s="54"/>
      <c r="U43" s="53"/>
      <c r="V43" s="53"/>
      <c r="W43" s="33"/>
      <c r="X43" s="34"/>
    </row>
    <row r="44" spans="1:24" ht="22.5" x14ac:dyDescent="0.2">
      <c r="A44" s="35"/>
      <c r="B44" s="35"/>
      <c r="C44" s="36"/>
      <c r="D44" s="36"/>
      <c r="E44" s="35"/>
      <c r="F44" s="39">
        <f>SUM(F45:F54)</f>
        <v>316321469.28000003</v>
      </c>
      <c r="G44" s="39">
        <f>SUM(G45:G54)</f>
        <v>341713258.19000006</v>
      </c>
      <c r="H44" s="39">
        <f>SUM(H45:H54)</f>
        <v>64419807.080000006</v>
      </c>
      <c r="I44" s="39">
        <f>SUM(I45:I54)</f>
        <v>63080926.549999997</v>
      </c>
      <c r="J44" s="39">
        <f>SUM(J45:J54)</f>
        <v>62876999.709999993</v>
      </c>
      <c r="K44" s="52"/>
      <c r="L44" s="30" t="s">
        <v>43</v>
      </c>
      <c r="M44" s="30" t="s">
        <v>93</v>
      </c>
      <c r="N44" s="38"/>
      <c r="O44" s="53"/>
      <c r="P44" s="53"/>
      <c r="Q44" s="38"/>
      <c r="R44" s="53"/>
      <c r="S44" s="53"/>
      <c r="T44" s="54"/>
      <c r="U44" s="53"/>
      <c r="V44" s="53"/>
      <c r="W44" s="33"/>
      <c r="X44" s="34"/>
    </row>
    <row r="45" spans="1:24" ht="45" x14ac:dyDescent="0.2">
      <c r="A45" s="35"/>
      <c r="B45" s="35"/>
      <c r="C45" s="36"/>
      <c r="D45" s="36"/>
      <c r="E45" s="35"/>
      <c r="F45" s="28">
        <v>91227202.719999999</v>
      </c>
      <c r="G45" s="28">
        <v>114754244.37</v>
      </c>
      <c r="H45" s="28">
        <v>14692703.67</v>
      </c>
      <c r="I45" s="28">
        <v>13394219.029999999</v>
      </c>
      <c r="J45" s="28">
        <v>13190292.189999999</v>
      </c>
      <c r="K45" s="52"/>
      <c r="L45" s="30" t="s">
        <v>45</v>
      </c>
      <c r="M45" s="47" t="s">
        <v>94</v>
      </c>
      <c r="N45" s="38"/>
      <c r="O45" s="53"/>
      <c r="P45" s="53"/>
      <c r="Q45" s="38"/>
      <c r="R45" s="53"/>
      <c r="S45" s="53"/>
      <c r="T45" s="54"/>
      <c r="U45" s="53"/>
      <c r="V45" s="53"/>
      <c r="W45" s="33"/>
      <c r="X45" s="34"/>
    </row>
    <row r="46" spans="1:24" ht="45" x14ac:dyDescent="0.2">
      <c r="A46" s="35"/>
      <c r="B46" s="35"/>
      <c r="C46" s="36"/>
      <c r="D46" s="36"/>
      <c r="E46" s="35"/>
      <c r="F46" s="28">
        <v>16696346.369999999</v>
      </c>
      <c r="G46" s="28">
        <v>16696346.369999999</v>
      </c>
      <c r="H46" s="28">
        <v>3660766.73</v>
      </c>
      <c r="I46" s="28">
        <v>3660766.73</v>
      </c>
      <c r="J46" s="28">
        <v>3660766.73</v>
      </c>
      <c r="K46" s="52"/>
      <c r="L46" s="30" t="s">
        <v>45</v>
      </c>
      <c r="M46" s="47" t="s">
        <v>95</v>
      </c>
      <c r="N46" s="38"/>
      <c r="O46" s="53"/>
      <c r="P46" s="53"/>
      <c r="Q46" s="38"/>
      <c r="R46" s="53"/>
      <c r="S46" s="53"/>
      <c r="T46" s="54"/>
      <c r="U46" s="53"/>
      <c r="V46" s="53"/>
      <c r="W46" s="33"/>
      <c r="X46" s="34"/>
    </row>
    <row r="47" spans="1:24" ht="45" x14ac:dyDescent="0.2">
      <c r="A47" s="35"/>
      <c r="B47" s="35"/>
      <c r="C47" s="36"/>
      <c r="D47" s="36"/>
      <c r="E47" s="35"/>
      <c r="F47" s="28">
        <v>64259239.340000004</v>
      </c>
      <c r="G47" s="28">
        <v>64259239.340000004</v>
      </c>
      <c r="H47" s="28">
        <v>14250461.369999999</v>
      </c>
      <c r="I47" s="28">
        <v>14250461.369999999</v>
      </c>
      <c r="J47" s="28">
        <v>14250461.369999999</v>
      </c>
      <c r="K47" s="52"/>
      <c r="L47" s="30" t="s">
        <v>45</v>
      </c>
      <c r="M47" s="47" t="s">
        <v>96</v>
      </c>
      <c r="N47" s="38"/>
      <c r="O47" s="53"/>
      <c r="P47" s="53"/>
      <c r="Q47" s="38"/>
      <c r="R47" s="53"/>
      <c r="S47" s="53"/>
      <c r="T47" s="54"/>
      <c r="U47" s="53"/>
      <c r="V47" s="53"/>
      <c r="W47" s="33"/>
      <c r="X47" s="34"/>
    </row>
    <row r="48" spans="1:24" ht="45" x14ac:dyDescent="0.2">
      <c r="A48" s="35"/>
      <c r="B48" s="35"/>
      <c r="C48" s="36"/>
      <c r="D48" s="36"/>
      <c r="E48" s="35"/>
      <c r="F48" s="28">
        <v>39331550.82</v>
      </c>
      <c r="G48" s="28">
        <v>39349684.399999999</v>
      </c>
      <c r="H48" s="28">
        <v>8648541.7300000004</v>
      </c>
      <c r="I48" s="28">
        <v>8648541.7300000004</v>
      </c>
      <c r="J48" s="28">
        <v>8648541.7300000004</v>
      </c>
      <c r="K48" s="52"/>
      <c r="L48" s="30" t="s">
        <v>45</v>
      </c>
      <c r="M48" s="47" t="s">
        <v>97</v>
      </c>
      <c r="N48" s="38"/>
      <c r="O48" s="53"/>
      <c r="P48" s="53"/>
      <c r="Q48" s="38"/>
      <c r="R48" s="53"/>
      <c r="S48" s="53"/>
      <c r="T48" s="54"/>
      <c r="U48" s="53"/>
      <c r="V48" s="53"/>
      <c r="W48" s="33"/>
      <c r="X48" s="34"/>
    </row>
    <row r="49" spans="1:24" ht="45" x14ac:dyDescent="0.2">
      <c r="A49" s="35"/>
      <c r="B49" s="35"/>
      <c r="C49" s="36"/>
      <c r="D49" s="36"/>
      <c r="E49" s="35"/>
      <c r="F49" s="28">
        <v>14882915.640000001</v>
      </c>
      <c r="G49" s="28">
        <v>14936915.640000001</v>
      </c>
      <c r="H49" s="28">
        <v>3252778.7</v>
      </c>
      <c r="I49" s="28">
        <v>3237578.7</v>
      </c>
      <c r="J49" s="28">
        <v>3237578.7</v>
      </c>
      <c r="K49" s="52"/>
      <c r="L49" s="30" t="s">
        <v>45</v>
      </c>
      <c r="M49" s="47" t="s">
        <v>98</v>
      </c>
      <c r="N49" s="38"/>
      <c r="O49" s="53"/>
      <c r="P49" s="53"/>
      <c r="Q49" s="38"/>
      <c r="R49" s="53"/>
      <c r="S49" s="53"/>
      <c r="T49" s="54"/>
      <c r="U49" s="53"/>
      <c r="V49" s="53"/>
      <c r="W49" s="33"/>
      <c r="X49" s="34"/>
    </row>
    <row r="50" spans="1:24" ht="45" x14ac:dyDescent="0.2">
      <c r="A50" s="35"/>
      <c r="B50" s="35"/>
      <c r="C50" s="36"/>
      <c r="D50" s="36"/>
      <c r="E50" s="35"/>
      <c r="F50" s="28">
        <v>11187555.83</v>
      </c>
      <c r="G50" s="28">
        <v>11204930.789999999</v>
      </c>
      <c r="H50" s="28">
        <v>2391793.54</v>
      </c>
      <c r="I50" s="28">
        <v>2391793.54</v>
      </c>
      <c r="J50" s="28">
        <v>2391793.54</v>
      </c>
      <c r="K50" s="52"/>
      <c r="L50" s="30" t="s">
        <v>45</v>
      </c>
      <c r="M50" s="47" t="s">
        <v>99</v>
      </c>
      <c r="N50" s="38"/>
      <c r="O50" s="53"/>
      <c r="P50" s="53"/>
      <c r="Q50" s="38"/>
      <c r="R50" s="53"/>
      <c r="S50" s="53"/>
      <c r="T50" s="54"/>
      <c r="U50" s="53"/>
      <c r="V50" s="53"/>
      <c r="W50" s="33"/>
      <c r="X50" s="34"/>
    </row>
    <row r="51" spans="1:24" ht="45" x14ac:dyDescent="0.2">
      <c r="A51" s="35"/>
      <c r="B51" s="35"/>
      <c r="C51" s="36"/>
      <c r="D51" s="36"/>
      <c r="E51" s="35"/>
      <c r="F51" s="28">
        <v>25659448.399999999</v>
      </c>
      <c r="G51" s="28">
        <v>25664805.379999999</v>
      </c>
      <c r="H51" s="28">
        <v>5453048.7999999998</v>
      </c>
      <c r="I51" s="28">
        <v>5453048.7999999998</v>
      </c>
      <c r="J51" s="28">
        <v>5453048.7999999998</v>
      </c>
      <c r="K51" s="52"/>
      <c r="L51" s="30" t="s">
        <v>45</v>
      </c>
      <c r="M51" s="47" t="s">
        <v>100</v>
      </c>
      <c r="N51" s="38"/>
      <c r="O51" s="53"/>
      <c r="P51" s="53"/>
      <c r="Q51" s="38"/>
      <c r="R51" s="53"/>
      <c r="S51" s="53"/>
      <c r="T51" s="54"/>
      <c r="U51" s="53"/>
      <c r="V51" s="53"/>
      <c r="W51" s="33"/>
      <c r="X51" s="34"/>
    </row>
    <row r="52" spans="1:24" ht="45" x14ac:dyDescent="0.2">
      <c r="A52" s="35"/>
      <c r="B52" s="35"/>
      <c r="C52" s="36"/>
      <c r="D52" s="36"/>
      <c r="E52" s="35"/>
      <c r="F52" s="28">
        <v>42760612.640000001</v>
      </c>
      <c r="G52" s="28">
        <v>42798951.159999996</v>
      </c>
      <c r="H52" s="28">
        <v>9304243.9100000001</v>
      </c>
      <c r="I52" s="28">
        <v>9290384.9299999997</v>
      </c>
      <c r="J52" s="28">
        <v>9290384.9299999997</v>
      </c>
      <c r="K52" s="52"/>
      <c r="L52" s="30" t="s">
        <v>45</v>
      </c>
      <c r="M52" s="47" t="s">
        <v>101</v>
      </c>
      <c r="N52" s="38"/>
      <c r="O52" s="53"/>
      <c r="P52" s="53"/>
      <c r="Q52" s="38"/>
      <c r="R52" s="53"/>
      <c r="S52" s="53"/>
      <c r="T52" s="54"/>
      <c r="U52" s="53"/>
      <c r="V52" s="53"/>
      <c r="W52" s="33"/>
      <c r="X52" s="34"/>
    </row>
    <row r="53" spans="1:24" ht="45" x14ac:dyDescent="0.2">
      <c r="A53" s="35"/>
      <c r="B53" s="35"/>
      <c r="C53" s="36"/>
      <c r="D53" s="36"/>
      <c r="E53" s="35"/>
      <c r="F53" s="28">
        <v>5909850.6699999999</v>
      </c>
      <c r="G53" s="28">
        <v>7618164.5499999998</v>
      </c>
      <c r="H53" s="28">
        <v>1944853.6</v>
      </c>
      <c r="I53" s="28">
        <v>1933516.69</v>
      </c>
      <c r="J53" s="28">
        <v>1933516.69</v>
      </c>
      <c r="K53" s="52"/>
      <c r="L53" s="30" t="s">
        <v>45</v>
      </c>
      <c r="M53" s="47" t="s">
        <v>102</v>
      </c>
      <c r="N53" s="38"/>
      <c r="O53" s="53"/>
      <c r="P53" s="53"/>
      <c r="Q53" s="38"/>
      <c r="R53" s="53"/>
      <c r="S53" s="53"/>
      <c r="T53" s="54"/>
      <c r="U53" s="53"/>
      <c r="V53" s="53"/>
      <c r="W53" s="33"/>
      <c r="X53" s="34"/>
    </row>
    <row r="54" spans="1:24" ht="56.25" x14ac:dyDescent="0.2">
      <c r="A54" s="40"/>
      <c r="B54" s="40"/>
      <c r="C54" s="41"/>
      <c r="D54" s="41"/>
      <c r="E54" s="40"/>
      <c r="F54" s="28">
        <v>4406746.8499999996</v>
      </c>
      <c r="G54" s="28">
        <v>4429976.1900000004</v>
      </c>
      <c r="H54" s="28">
        <v>820615.03</v>
      </c>
      <c r="I54" s="28">
        <v>820615.03</v>
      </c>
      <c r="J54" s="28">
        <v>820615.03</v>
      </c>
      <c r="K54" s="52"/>
      <c r="L54" s="30" t="s">
        <v>45</v>
      </c>
      <c r="M54" s="47" t="s">
        <v>103</v>
      </c>
      <c r="N54" s="43"/>
      <c r="O54" s="53"/>
      <c r="P54" s="53"/>
      <c r="Q54" s="43"/>
      <c r="R54" s="53"/>
      <c r="S54" s="53"/>
      <c r="T54" s="54"/>
      <c r="U54" s="53"/>
      <c r="V54" s="53"/>
      <c r="W54" s="33"/>
      <c r="X54" s="34"/>
    </row>
    <row r="55" spans="1:24" ht="90" x14ac:dyDescent="0.2">
      <c r="A55" s="26" t="s">
        <v>28</v>
      </c>
      <c r="B55" s="26" t="s">
        <v>86</v>
      </c>
      <c r="C55" s="27" t="s">
        <v>87</v>
      </c>
      <c r="D55" s="27" t="s">
        <v>31</v>
      </c>
      <c r="E55" s="26" t="s">
        <v>32</v>
      </c>
      <c r="F55" s="39">
        <f>F56</f>
        <v>145163079.06999999</v>
      </c>
      <c r="G55" s="39">
        <f t="shared" ref="G55:J56" si="8">G56</f>
        <v>155793833.84</v>
      </c>
      <c r="H55" s="39">
        <f t="shared" si="8"/>
        <v>34587529.029999994</v>
      </c>
      <c r="I55" s="39">
        <f t="shared" si="8"/>
        <v>32818938.91</v>
      </c>
      <c r="J55" s="39">
        <f t="shared" si="8"/>
        <v>32812212.07</v>
      </c>
      <c r="K55" s="52" t="s">
        <v>33</v>
      </c>
      <c r="L55" s="30" t="s">
        <v>34</v>
      </c>
      <c r="M55" s="30" t="s">
        <v>88</v>
      </c>
      <c r="N55" s="31" t="s">
        <v>104</v>
      </c>
      <c r="O55" s="53" t="s">
        <v>37</v>
      </c>
      <c r="P55" s="53" t="s">
        <v>38</v>
      </c>
      <c r="Q55" s="31" t="s">
        <v>90</v>
      </c>
      <c r="R55" s="53">
        <v>6900</v>
      </c>
      <c r="S55" s="53"/>
      <c r="T55" s="54">
        <v>0</v>
      </c>
      <c r="U55" s="53">
        <v>6900</v>
      </c>
      <c r="V55" s="53">
        <v>6900</v>
      </c>
      <c r="W55" s="33" t="s">
        <v>91</v>
      </c>
      <c r="X55" s="34"/>
    </row>
    <row r="56" spans="1:24" ht="33.75" x14ac:dyDescent="0.2">
      <c r="A56" s="35"/>
      <c r="B56" s="35"/>
      <c r="C56" s="36"/>
      <c r="D56" s="36"/>
      <c r="E56" s="35"/>
      <c r="F56" s="39">
        <f>F57</f>
        <v>145163079.06999999</v>
      </c>
      <c r="G56" s="39">
        <f t="shared" si="8"/>
        <v>155793833.84</v>
      </c>
      <c r="H56" s="39">
        <f t="shared" si="8"/>
        <v>34587529.029999994</v>
      </c>
      <c r="I56" s="39">
        <f t="shared" si="8"/>
        <v>32818938.91</v>
      </c>
      <c r="J56" s="39">
        <f t="shared" si="8"/>
        <v>32812212.07</v>
      </c>
      <c r="K56" s="52"/>
      <c r="L56" s="30" t="s">
        <v>41</v>
      </c>
      <c r="M56" s="30" t="s">
        <v>92</v>
      </c>
      <c r="N56" s="38"/>
      <c r="O56" s="53"/>
      <c r="P56" s="53"/>
      <c r="Q56" s="38"/>
      <c r="R56" s="53"/>
      <c r="S56" s="53"/>
      <c r="T56" s="54"/>
      <c r="U56" s="53"/>
      <c r="V56" s="53"/>
      <c r="W56" s="33"/>
      <c r="X56" s="34"/>
    </row>
    <row r="57" spans="1:24" ht="22.5" x14ac:dyDescent="0.2">
      <c r="A57" s="35"/>
      <c r="B57" s="35"/>
      <c r="C57" s="36"/>
      <c r="D57" s="36"/>
      <c r="E57" s="35"/>
      <c r="F57" s="39">
        <f>SUM(F58:F60)</f>
        <v>145163079.06999999</v>
      </c>
      <c r="G57" s="39">
        <f>SUM(G58:G60)</f>
        <v>155793833.84</v>
      </c>
      <c r="H57" s="39">
        <f>SUM(H58:H60)</f>
        <v>34587529.029999994</v>
      </c>
      <c r="I57" s="39">
        <f>SUM(I58:I60)</f>
        <v>32818938.91</v>
      </c>
      <c r="J57" s="39">
        <f>SUM(J58:J60)</f>
        <v>32812212.07</v>
      </c>
      <c r="K57" s="52"/>
      <c r="L57" s="30" t="s">
        <v>43</v>
      </c>
      <c r="M57" s="30" t="s">
        <v>93</v>
      </c>
      <c r="N57" s="38"/>
      <c r="O57" s="53"/>
      <c r="P57" s="53"/>
      <c r="Q57" s="38"/>
      <c r="R57" s="53"/>
      <c r="S57" s="53"/>
      <c r="T57" s="54"/>
      <c r="U57" s="53"/>
      <c r="V57" s="53"/>
      <c r="W57" s="33"/>
      <c r="X57" s="34"/>
    </row>
    <row r="58" spans="1:24" ht="45" x14ac:dyDescent="0.2">
      <c r="A58" s="35"/>
      <c r="B58" s="35"/>
      <c r="C58" s="36"/>
      <c r="D58" s="36"/>
      <c r="E58" s="35"/>
      <c r="F58" s="28">
        <v>141112286.56</v>
      </c>
      <c r="G58" s="28">
        <v>150798312.75</v>
      </c>
      <c r="H58" s="28">
        <v>33783711.140000001</v>
      </c>
      <c r="I58" s="28">
        <v>32015121.02</v>
      </c>
      <c r="J58" s="28">
        <v>32008394.18</v>
      </c>
      <c r="K58" s="52"/>
      <c r="L58" s="30" t="s">
        <v>45</v>
      </c>
      <c r="M58" s="47" t="s">
        <v>105</v>
      </c>
      <c r="N58" s="38"/>
      <c r="O58" s="53"/>
      <c r="P58" s="53"/>
      <c r="Q58" s="38"/>
      <c r="R58" s="53"/>
      <c r="S58" s="53"/>
      <c r="T58" s="54"/>
      <c r="U58" s="53"/>
      <c r="V58" s="53"/>
      <c r="W58" s="33"/>
      <c r="X58" s="34"/>
    </row>
    <row r="59" spans="1:24" ht="45" x14ac:dyDescent="0.2">
      <c r="A59" s="35"/>
      <c r="B59" s="35"/>
      <c r="C59" s="36"/>
      <c r="D59" s="36"/>
      <c r="E59" s="35"/>
      <c r="F59" s="28">
        <v>3087947.47</v>
      </c>
      <c r="G59" s="28">
        <v>3931293.19</v>
      </c>
      <c r="H59" s="28">
        <v>637313.23</v>
      </c>
      <c r="I59" s="28">
        <v>637313.23</v>
      </c>
      <c r="J59" s="28">
        <v>637313.23</v>
      </c>
      <c r="K59" s="52"/>
      <c r="L59" s="30" t="s">
        <v>45</v>
      </c>
      <c r="M59" s="47" t="s">
        <v>106</v>
      </c>
      <c r="N59" s="38"/>
      <c r="O59" s="53"/>
      <c r="P59" s="53"/>
      <c r="Q59" s="38"/>
      <c r="R59" s="53"/>
      <c r="S59" s="53"/>
      <c r="T59" s="54"/>
      <c r="U59" s="53"/>
      <c r="V59" s="53"/>
      <c r="W59" s="33"/>
      <c r="X59" s="34"/>
    </row>
    <row r="60" spans="1:24" ht="45" x14ac:dyDescent="0.2">
      <c r="A60" s="40"/>
      <c r="B60" s="40"/>
      <c r="C60" s="41"/>
      <c r="D60" s="41"/>
      <c r="E60" s="40"/>
      <c r="F60" s="28">
        <v>962845.04</v>
      </c>
      <c r="G60" s="28">
        <v>1064227.8999999999</v>
      </c>
      <c r="H60" s="28">
        <v>166504.66</v>
      </c>
      <c r="I60" s="28">
        <v>166504.66</v>
      </c>
      <c r="J60" s="28">
        <v>166504.66</v>
      </c>
      <c r="K60" s="52"/>
      <c r="L60" s="30" t="s">
        <v>45</v>
      </c>
      <c r="M60" s="47" t="s">
        <v>107</v>
      </c>
      <c r="N60" s="43"/>
      <c r="O60" s="53"/>
      <c r="P60" s="53"/>
      <c r="Q60" s="43"/>
      <c r="R60" s="53"/>
      <c r="S60" s="53"/>
      <c r="T60" s="54"/>
      <c r="U60" s="53"/>
      <c r="V60" s="53"/>
      <c r="W60" s="33"/>
      <c r="X60" s="34"/>
    </row>
    <row r="61" spans="1:24" ht="90" x14ac:dyDescent="0.2">
      <c r="A61" s="26" t="s">
        <v>28</v>
      </c>
      <c r="B61" s="26" t="s">
        <v>86</v>
      </c>
      <c r="C61" s="27" t="s">
        <v>87</v>
      </c>
      <c r="D61" s="27" t="s">
        <v>31</v>
      </c>
      <c r="E61" s="26" t="s">
        <v>32</v>
      </c>
      <c r="F61" s="39">
        <f>F62</f>
        <v>3379010.12</v>
      </c>
      <c r="G61" s="39">
        <f t="shared" ref="G61:J63" si="9">G62</f>
        <v>3379010.12</v>
      </c>
      <c r="H61" s="39">
        <f t="shared" si="9"/>
        <v>294431.28000000003</v>
      </c>
      <c r="I61" s="39">
        <f t="shared" si="9"/>
        <v>294431.28000000003</v>
      </c>
      <c r="J61" s="39">
        <f t="shared" si="9"/>
        <v>294431.28000000003</v>
      </c>
      <c r="K61" s="52" t="s">
        <v>33</v>
      </c>
      <c r="L61" s="30" t="s">
        <v>34</v>
      </c>
      <c r="M61" s="30" t="s">
        <v>88</v>
      </c>
      <c r="N61" s="31" t="s">
        <v>108</v>
      </c>
      <c r="O61" s="53" t="s">
        <v>37</v>
      </c>
      <c r="P61" s="53" t="s">
        <v>38</v>
      </c>
      <c r="Q61" s="31" t="s">
        <v>109</v>
      </c>
      <c r="R61" s="53">
        <v>535</v>
      </c>
      <c r="S61" s="53"/>
      <c r="T61" s="54">
        <v>0</v>
      </c>
      <c r="U61" s="53">
        <v>535</v>
      </c>
      <c r="V61" s="53">
        <v>535</v>
      </c>
      <c r="W61" s="33" t="s">
        <v>110</v>
      </c>
      <c r="X61" s="34"/>
    </row>
    <row r="62" spans="1:24" ht="33.75" x14ac:dyDescent="0.2">
      <c r="A62" s="35"/>
      <c r="B62" s="35"/>
      <c r="C62" s="36"/>
      <c r="D62" s="36"/>
      <c r="E62" s="35"/>
      <c r="F62" s="28">
        <f>F63</f>
        <v>3379010.12</v>
      </c>
      <c r="G62" s="28">
        <f t="shared" si="9"/>
        <v>3379010.12</v>
      </c>
      <c r="H62" s="28">
        <f t="shared" si="9"/>
        <v>294431.28000000003</v>
      </c>
      <c r="I62" s="28">
        <f t="shared" si="9"/>
        <v>294431.28000000003</v>
      </c>
      <c r="J62" s="28">
        <f t="shared" si="9"/>
        <v>294431.28000000003</v>
      </c>
      <c r="K62" s="52"/>
      <c r="L62" s="30" t="s">
        <v>41</v>
      </c>
      <c r="M62" s="30" t="s">
        <v>92</v>
      </c>
      <c r="N62" s="38"/>
      <c r="O62" s="53"/>
      <c r="P62" s="53"/>
      <c r="Q62" s="38"/>
      <c r="R62" s="53"/>
      <c r="S62" s="53"/>
      <c r="T62" s="54"/>
      <c r="U62" s="53"/>
      <c r="V62" s="53"/>
      <c r="W62" s="33"/>
      <c r="X62" s="34"/>
    </row>
    <row r="63" spans="1:24" ht="22.5" x14ac:dyDescent="0.2">
      <c r="A63" s="35"/>
      <c r="B63" s="35"/>
      <c r="C63" s="36"/>
      <c r="D63" s="36"/>
      <c r="E63" s="35"/>
      <c r="F63" s="28">
        <f>F64</f>
        <v>3379010.12</v>
      </c>
      <c r="G63" s="28">
        <f t="shared" si="9"/>
        <v>3379010.12</v>
      </c>
      <c r="H63" s="28">
        <f t="shared" si="9"/>
        <v>294431.28000000003</v>
      </c>
      <c r="I63" s="28">
        <f t="shared" si="9"/>
        <v>294431.28000000003</v>
      </c>
      <c r="J63" s="28">
        <f t="shared" si="9"/>
        <v>294431.28000000003</v>
      </c>
      <c r="K63" s="52"/>
      <c r="L63" s="30" t="s">
        <v>43</v>
      </c>
      <c r="M63" s="30" t="s">
        <v>93</v>
      </c>
      <c r="N63" s="38"/>
      <c r="O63" s="53"/>
      <c r="P63" s="53"/>
      <c r="Q63" s="38"/>
      <c r="R63" s="53"/>
      <c r="S63" s="53"/>
      <c r="T63" s="54"/>
      <c r="U63" s="53"/>
      <c r="V63" s="53"/>
      <c r="W63" s="33"/>
      <c r="X63" s="34"/>
    </row>
    <row r="64" spans="1:24" ht="45" x14ac:dyDescent="0.2">
      <c r="A64" s="40"/>
      <c r="B64" s="40"/>
      <c r="C64" s="41"/>
      <c r="D64" s="41"/>
      <c r="E64" s="40"/>
      <c r="F64" s="28">
        <v>3379010.12</v>
      </c>
      <c r="G64" s="28">
        <v>3379010.12</v>
      </c>
      <c r="H64" s="28">
        <v>294431.28000000003</v>
      </c>
      <c r="I64" s="28">
        <v>294431.28000000003</v>
      </c>
      <c r="J64" s="28">
        <v>294431.28000000003</v>
      </c>
      <c r="K64" s="52"/>
      <c r="L64" s="30" t="s">
        <v>45</v>
      </c>
      <c r="M64" s="47" t="s">
        <v>111</v>
      </c>
      <c r="N64" s="43"/>
      <c r="O64" s="53"/>
      <c r="P64" s="53"/>
      <c r="Q64" s="43"/>
      <c r="R64" s="53"/>
      <c r="S64" s="53"/>
      <c r="T64" s="54"/>
      <c r="U64" s="53"/>
      <c r="V64" s="53"/>
      <c r="W64" s="33"/>
      <c r="X64" s="34"/>
    </row>
    <row r="65" spans="1:24" ht="90" x14ac:dyDescent="0.2">
      <c r="A65" s="26" t="s">
        <v>28</v>
      </c>
      <c r="B65" s="26" t="s">
        <v>86</v>
      </c>
      <c r="C65" s="27" t="s">
        <v>87</v>
      </c>
      <c r="D65" s="27" t="s">
        <v>31</v>
      </c>
      <c r="E65" s="26" t="s">
        <v>32</v>
      </c>
      <c r="F65" s="39">
        <f>F66</f>
        <v>2044752.52</v>
      </c>
      <c r="G65" s="39">
        <f t="shared" ref="G65:J67" si="10">G66</f>
        <v>2044752.52</v>
      </c>
      <c r="H65" s="39">
        <f t="shared" si="10"/>
        <v>105437.8</v>
      </c>
      <c r="I65" s="39">
        <f t="shared" si="10"/>
        <v>105437.8</v>
      </c>
      <c r="J65" s="39">
        <f t="shared" si="10"/>
        <v>105437.8</v>
      </c>
      <c r="K65" s="52" t="s">
        <v>33</v>
      </c>
      <c r="L65" s="30" t="s">
        <v>34</v>
      </c>
      <c r="M65" s="30" t="s">
        <v>88</v>
      </c>
      <c r="N65" s="31" t="s">
        <v>112</v>
      </c>
      <c r="O65" s="53" t="s">
        <v>37</v>
      </c>
      <c r="P65" s="53" t="s">
        <v>38</v>
      </c>
      <c r="Q65" s="31" t="s">
        <v>113</v>
      </c>
      <c r="R65" s="53">
        <v>759</v>
      </c>
      <c r="S65" s="53"/>
      <c r="T65" s="54">
        <v>0</v>
      </c>
      <c r="U65" s="53">
        <v>759</v>
      </c>
      <c r="V65" s="53">
        <v>759</v>
      </c>
      <c r="W65" s="33" t="s">
        <v>114</v>
      </c>
      <c r="X65" s="34"/>
    </row>
    <row r="66" spans="1:24" ht="33.75" x14ac:dyDescent="0.2">
      <c r="A66" s="35"/>
      <c r="B66" s="35"/>
      <c r="C66" s="36"/>
      <c r="D66" s="36"/>
      <c r="E66" s="35"/>
      <c r="F66" s="28">
        <f>F67</f>
        <v>2044752.52</v>
      </c>
      <c r="G66" s="28">
        <f t="shared" si="10"/>
        <v>2044752.52</v>
      </c>
      <c r="H66" s="28">
        <f t="shared" si="10"/>
        <v>105437.8</v>
      </c>
      <c r="I66" s="28">
        <f t="shared" si="10"/>
        <v>105437.8</v>
      </c>
      <c r="J66" s="28">
        <f t="shared" si="10"/>
        <v>105437.8</v>
      </c>
      <c r="K66" s="52"/>
      <c r="L66" s="30" t="s">
        <v>41</v>
      </c>
      <c r="M66" s="30" t="s">
        <v>92</v>
      </c>
      <c r="N66" s="38"/>
      <c r="O66" s="53"/>
      <c r="P66" s="53"/>
      <c r="Q66" s="38"/>
      <c r="R66" s="53"/>
      <c r="S66" s="53"/>
      <c r="T66" s="54"/>
      <c r="U66" s="53"/>
      <c r="V66" s="53"/>
      <c r="W66" s="33"/>
      <c r="X66" s="34"/>
    </row>
    <row r="67" spans="1:24" ht="22.5" x14ac:dyDescent="0.2">
      <c r="A67" s="35"/>
      <c r="B67" s="35"/>
      <c r="C67" s="36"/>
      <c r="D67" s="36"/>
      <c r="E67" s="35"/>
      <c r="F67" s="28">
        <f>F68</f>
        <v>2044752.52</v>
      </c>
      <c r="G67" s="28">
        <f t="shared" si="10"/>
        <v>2044752.52</v>
      </c>
      <c r="H67" s="28">
        <f t="shared" si="10"/>
        <v>105437.8</v>
      </c>
      <c r="I67" s="28">
        <f t="shared" si="10"/>
        <v>105437.8</v>
      </c>
      <c r="J67" s="28">
        <f t="shared" si="10"/>
        <v>105437.8</v>
      </c>
      <c r="K67" s="52"/>
      <c r="L67" s="30" t="s">
        <v>43</v>
      </c>
      <c r="M67" s="30" t="s">
        <v>93</v>
      </c>
      <c r="N67" s="38"/>
      <c r="O67" s="53"/>
      <c r="P67" s="53"/>
      <c r="Q67" s="38"/>
      <c r="R67" s="53"/>
      <c r="S67" s="53"/>
      <c r="T67" s="54"/>
      <c r="U67" s="53"/>
      <c r="V67" s="53"/>
      <c r="W67" s="33"/>
      <c r="X67" s="34"/>
    </row>
    <row r="68" spans="1:24" ht="45" x14ac:dyDescent="0.2">
      <c r="A68" s="40"/>
      <c r="B68" s="40"/>
      <c r="C68" s="41"/>
      <c r="D68" s="41"/>
      <c r="E68" s="40"/>
      <c r="F68" s="28">
        <v>2044752.52</v>
      </c>
      <c r="G68" s="28">
        <v>2044752.52</v>
      </c>
      <c r="H68" s="28">
        <v>105437.8</v>
      </c>
      <c r="I68" s="28">
        <v>105437.8</v>
      </c>
      <c r="J68" s="28">
        <v>105437.8</v>
      </c>
      <c r="K68" s="52"/>
      <c r="L68" s="30" t="s">
        <v>45</v>
      </c>
      <c r="M68" s="47" t="s">
        <v>115</v>
      </c>
      <c r="N68" s="43"/>
      <c r="O68" s="53"/>
      <c r="P68" s="53"/>
      <c r="Q68" s="43"/>
      <c r="R68" s="53"/>
      <c r="S68" s="53"/>
      <c r="T68" s="54"/>
      <c r="U68" s="53"/>
      <c r="V68" s="53"/>
      <c r="W68" s="33"/>
      <c r="X68" s="34"/>
    </row>
    <row r="69" spans="1:24" ht="90" x14ac:dyDescent="0.2">
      <c r="A69" s="26" t="s">
        <v>28</v>
      </c>
      <c r="B69" s="26" t="s">
        <v>86</v>
      </c>
      <c r="C69" s="27" t="s">
        <v>87</v>
      </c>
      <c r="D69" s="27" t="s">
        <v>31</v>
      </c>
      <c r="E69" s="26" t="s">
        <v>32</v>
      </c>
      <c r="F69" s="39">
        <f>F70</f>
        <v>17627355.440000001</v>
      </c>
      <c r="G69" s="39">
        <f t="shared" ref="G69:J70" si="11">G70</f>
        <v>34139238.410000004</v>
      </c>
      <c r="H69" s="39">
        <f t="shared" si="11"/>
        <v>1584294.2999999998</v>
      </c>
      <c r="I69" s="39">
        <f t="shared" si="11"/>
        <v>1545105.15</v>
      </c>
      <c r="J69" s="39">
        <f t="shared" si="11"/>
        <v>1545105.15</v>
      </c>
      <c r="K69" s="52" t="s">
        <v>33</v>
      </c>
      <c r="L69" s="30" t="s">
        <v>34</v>
      </c>
      <c r="M69" s="30" t="s">
        <v>88</v>
      </c>
      <c r="N69" s="31" t="s">
        <v>116</v>
      </c>
      <c r="O69" s="53" t="s">
        <v>37</v>
      </c>
      <c r="P69" s="53" t="s">
        <v>38</v>
      </c>
      <c r="Q69" s="31" t="s">
        <v>117</v>
      </c>
      <c r="R69" s="53">
        <v>2</v>
      </c>
      <c r="S69" s="53"/>
      <c r="T69" s="53">
        <v>0.5</v>
      </c>
      <c r="U69" s="53">
        <v>2</v>
      </c>
      <c r="V69" s="53">
        <v>2</v>
      </c>
      <c r="W69" s="33" t="s">
        <v>118</v>
      </c>
      <c r="X69" s="34"/>
    </row>
    <row r="70" spans="1:24" ht="33.75" x14ac:dyDescent="0.2">
      <c r="A70" s="35"/>
      <c r="B70" s="35"/>
      <c r="C70" s="36"/>
      <c r="D70" s="36"/>
      <c r="E70" s="35"/>
      <c r="F70" s="28">
        <f>F71</f>
        <v>17627355.440000001</v>
      </c>
      <c r="G70" s="28">
        <f t="shared" si="11"/>
        <v>34139238.410000004</v>
      </c>
      <c r="H70" s="28">
        <f t="shared" si="11"/>
        <v>1584294.2999999998</v>
      </c>
      <c r="I70" s="28">
        <f t="shared" si="11"/>
        <v>1545105.15</v>
      </c>
      <c r="J70" s="28">
        <f t="shared" si="11"/>
        <v>1545105.15</v>
      </c>
      <c r="K70" s="52"/>
      <c r="L70" s="30" t="s">
        <v>41</v>
      </c>
      <c r="M70" s="30" t="s">
        <v>92</v>
      </c>
      <c r="N70" s="38"/>
      <c r="O70" s="53"/>
      <c r="P70" s="53"/>
      <c r="Q70" s="38"/>
      <c r="R70" s="53"/>
      <c r="S70" s="53"/>
      <c r="T70" s="53"/>
      <c r="U70" s="53"/>
      <c r="V70" s="53"/>
      <c r="W70" s="33"/>
      <c r="X70" s="34"/>
    </row>
    <row r="71" spans="1:24" ht="22.5" x14ac:dyDescent="0.2">
      <c r="A71" s="35"/>
      <c r="B71" s="35"/>
      <c r="C71" s="36"/>
      <c r="D71" s="36"/>
      <c r="E71" s="35"/>
      <c r="F71" s="39">
        <f>SUM(F72:F73)</f>
        <v>17627355.440000001</v>
      </c>
      <c r="G71" s="39">
        <f>SUM(G72:G73)</f>
        <v>34139238.410000004</v>
      </c>
      <c r="H71" s="39">
        <f>SUM(H72:H73)</f>
        <v>1584294.2999999998</v>
      </c>
      <c r="I71" s="39">
        <f>SUM(I72:I73)</f>
        <v>1545105.15</v>
      </c>
      <c r="J71" s="39">
        <f>SUM(J72:J73)</f>
        <v>1545105.15</v>
      </c>
      <c r="K71" s="52"/>
      <c r="L71" s="30" t="s">
        <v>43</v>
      </c>
      <c r="M71" s="56" t="s">
        <v>119</v>
      </c>
      <c r="N71" s="38"/>
      <c r="O71" s="53"/>
      <c r="P71" s="53"/>
      <c r="Q71" s="38"/>
      <c r="R71" s="53"/>
      <c r="S71" s="53"/>
      <c r="T71" s="53"/>
      <c r="U71" s="53"/>
      <c r="V71" s="53"/>
      <c r="W71" s="33"/>
      <c r="X71" s="34"/>
    </row>
    <row r="72" spans="1:24" ht="45" x14ac:dyDescent="0.2">
      <c r="A72" s="35"/>
      <c r="B72" s="35"/>
      <c r="C72" s="36"/>
      <c r="D72" s="36"/>
      <c r="E72" s="35"/>
      <c r="F72" s="28">
        <v>14182960.32</v>
      </c>
      <c r="G72" s="28">
        <v>30230538.170000002</v>
      </c>
      <c r="H72" s="28">
        <v>1484509.63</v>
      </c>
      <c r="I72" s="28">
        <v>1445320.48</v>
      </c>
      <c r="J72" s="28">
        <v>1445320.48</v>
      </c>
      <c r="K72" s="52"/>
      <c r="L72" s="30" t="s">
        <v>45</v>
      </c>
      <c r="M72" s="42" t="s">
        <v>120</v>
      </c>
      <c r="N72" s="38"/>
      <c r="O72" s="53"/>
      <c r="P72" s="53"/>
      <c r="Q72" s="38"/>
      <c r="R72" s="53"/>
      <c r="S72" s="53"/>
      <c r="T72" s="53"/>
      <c r="U72" s="53"/>
      <c r="V72" s="53"/>
      <c r="W72" s="33"/>
      <c r="X72" s="34"/>
    </row>
    <row r="73" spans="1:24" ht="33.75" x14ac:dyDescent="0.2">
      <c r="A73" s="40"/>
      <c r="B73" s="40"/>
      <c r="C73" s="41"/>
      <c r="D73" s="41"/>
      <c r="E73" s="40"/>
      <c r="F73" s="28">
        <v>3444395.12</v>
      </c>
      <c r="G73" s="28">
        <v>3908700.24</v>
      </c>
      <c r="H73" s="28">
        <v>99784.67</v>
      </c>
      <c r="I73" s="28">
        <v>99784.67</v>
      </c>
      <c r="J73" s="28">
        <v>99784.67</v>
      </c>
      <c r="K73" s="52"/>
      <c r="L73" s="30" t="s">
        <v>45</v>
      </c>
      <c r="M73" s="42" t="s">
        <v>121</v>
      </c>
      <c r="N73" s="43"/>
      <c r="O73" s="53"/>
      <c r="P73" s="53"/>
      <c r="Q73" s="43"/>
      <c r="R73" s="53"/>
      <c r="S73" s="53"/>
      <c r="T73" s="53"/>
      <c r="U73" s="53"/>
      <c r="V73" s="53"/>
      <c r="W73" s="33"/>
      <c r="X73" s="34"/>
    </row>
    <row r="74" spans="1:24" ht="146.25" customHeight="1" x14ac:dyDescent="0.2">
      <c r="A74" s="26" t="s">
        <v>28</v>
      </c>
      <c r="B74" s="26" t="s">
        <v>122</v>
      </c>
      <c r="C74" s="27" t="s">
        <v>123</v>
      </c>
      <c r="D74" s="27" t="s">
        <v>31</v>
      </c>
      <c r="E74" s="26" t="s">
        <v>32</v>
      </c>
      <c r="F74" s="39">
        <f>F75</f>
        <v>3538970.74</v>
      </c>
      <c r="G74" s="39">
        <f t="shared" ref="G74:J75" si="12">G75</f>
        <v>4131082.04</v>
      </c>
      <c r="H74" s="39">
        <f t="shared" si="12"/>
        <v>720439.04</v>
      </c>
      <c r="I74" s="39">
        <f t="shared" si="12"/>
        <v>720439.04</v>
      </c>
      <c r="J74" s="39">
        <f t="shared" si="12"/>
        <v>720439.04</v>
      </c>
      <c r="K74" s="52" t="s">
        <v>33</v>
      </c>
      <c r="L74" s="30" t="s">
        <v>34</v>
      </c>
      <c r="M74" s="37" t="s">
        <v>124</v>
      </c>
      <c r="N74" s="31" t="s">
        <v>125</v>
      </c>
      <c r="O74" s="53" t="s">
        <v>37</v>
      </c>
      <c r="P74" s="53" t="s">
        <v>38</v>
      </c>
      <c r="Q74" s="31" t="s">
        <v>126</v>
      </c>
      <c r="R74" s="53">
        <v>11423</v>
      </c>
      <c r="S74" s="53"/>
      <c r="T74" s="53">
        <v>3998</v>
      </c>
      <c r="U74" s="53">
        <v>11423</v>
      </c>
      <c r="V74" s="53">
        <v>11423</v>
      </c>
      <c r="W74" s="33" t="s">
        <v>127</v>
      </c>
      <c r="X74" s="34"/>
    </row>
    <row r="75" spans="1:24" ht="90" x14ac:dyDescent="0.2">
      <c r="A75" s="35"/>
      <c r="B75" s="35"/>
      <c r="C75" s="36"/>
      <c r="D75" s="36"/>
      <c r="E75" s="35"/>
      <c r="F75" s="28">
        <f>F76</f>
        <v>3538970.74</v>
      </c>
      <c r="G75" s="28">
        <f t="shared" si="12"/>
        <v>4131082.04</v>
      </c>
      <c r="H75" s="28">
        <f t="shared" si="12"/>
        <v>720439.04</v>
      </c>
      <c r="I75" s="28">
        <f t="shared" si="12"/>
        <v>720439.04</v>
      </c>
      <c r="J75" s="28">
        <f t="shared" si="12"/>
        <v>720439.04</v>
      </c>
      <c r="K75" s="52"/>
      <c r="L75" s="30" t="s">
        <v>41</v>
      </c>
      <c r="M75" s="37" t="s">
        <v>128</v>
      </c>
      <c r="N75" s="38"/>
      <c r="O75" s="53"/>
      <c r="P75" s="53"/>
      <c r="Q75" s="38"/>
      <c r="R75" s="53"/>
      <c r="S75" s="53"/>
      <c r="T75" s="53"/>
      <c r="U75" s="53"/>
      <c r="V75" s="53"/>
      <c r="W75" s="33"/>
      <c r="X75" s="34"/>
    </row>
    <row r="76" spans="1:24" ht="33.75" x14ac:dyDescent="0.2">
      <c r="A76" s="35"/>
      <c r="B76" s="35"/>
      <c r="C76" s="36"/>
      <c r="D76" s="36"/>
      <c r="E76" s="35"/>
      <c r="F76" s="39">
        <f>SUM(F77:F78)</f>
        <v>3538970.74</v>
      </c>
      <c r="G76" s="39">
        <f>SUM(G77:G78)</f>
        <v>4131082.04</v>
      </c>
      <c r="H76" s="39">
        <f>SUM(H77:H78)</f>
        <v>720439.04</v>
      </c>
      <c r="I76" s="39">
        <f>SUM(I77:I78)</f>
        <v>720439.04</v>
      </c>
      <c r="J76" s="39">
        <f>SUM(J77:J78)</f>
        <v>720439.04</v>
      </c>
      <c r="K76" s="52"/>
      <c r="L76" s="30" t="s">
        <v>43</v>
      </c>
      <c r="M76" s="37" t="s">
        <v>129</v>
      </c>
      <c r="N76" s="38"/>
      <c r="O76" s="53"/>
      <c r="P76" s="53"/>
      <c r="Q76" s="38"/>
      <c r="R76" s="53"/>
      <c r="S76" s="53"/>
      <c r="T76" s="53"/>
      <c r="U76" s="53"/>
      <c r="V76" s="53"/>
      <c r="W76" s="33"/>
      <c r="X76" s="34"/>
    </row>
    <row r="77" spans="1:24" ht="56.25" x14ac:dyDescent="0.2">
      <c r="A77" s="35"/>
      <c r="B77" s="35"/>
      <c r="C77" s="36"/>
      <c r="D77" s="36"/>
      <c r="E77" s="35"/>
      <c r="F77" s="28">
        <v>1763481.83</v>
      </c>
      <c r="G77" s="28">
        <v>1763481.83</v>
      </c>
      <c r="H77" s="28">
        <v>351096.21</v>
      </c>
      <c r="I77" s="28">
        <v>351096.21</v>
      </c>
      <c r="J77" s="28">
        <v>351096.21</v>
      </c>
      <c r="K77" s="52"/>
      <c r="L77" s="30" t="s">
        <v>45</v>
      </c>
      <c r="M77" s="42" t="s">
        <v>130</v>
      </c>
      <c r="N77" s="38"/>
      <c r="O77" s="53"/>
      <c r="P77" s="53"/>
      <c r="Q77" s="38"/>
      <c r="R77" s="53"/>
      <c r="S77" s="53"/>
      <c r="T77" s="53"/>
      <c r="U77" s="53"/>
      <c r="V77" s="53"/>
      <c r="W77" s="33"/>
      <c r="X77" s="34"/>
    </row>
    <row r="78" spans="1:24" ht="56.25" x14ac:dyDescent="0.2">
      <c r="A78" s="40"/>
      <c r="B78" s="40"/>
      <c r="C78" s="41"/>
      <c r="D78" s="41"/>
      <c r="E78" s="40"/>
      <c r="F78" s="28">
        <v>1775488.91</v>
      </c>
      <c r="G78" s="28">
        <v>2367600.21</v>
      </c>
      <c r="H78" s="28">
        <v>369342.83</v>
      </c>
      <c r="I78" s="28">
        <v>369342.83</v>
      </c>
      <c r="J78" s="28">
        <v>369342.83</v>
      </c>
      <c r="K78" s="52"/>
      <c r="L78" s="30" t="s">
        <v>45</v>
      </c>
      <c r="M78" s="47" t="s">
        <v>131</v>
      </c>
      <c r="N78" s="43"/>
      <c r="O78" s="53"/>
      <c r="P78" s="53"/>
      <c r="Q78" s="43"/>
      <c r="R78" s="53"/>
      <c r="S78" s="53"/>
      <c r="T78" s="53"/>
      <c r="U78" s="53"/>
      <c r="V78" s="53"/>
      <c r="W78" s="33"/>
      <c r="X78" s="34"/>
    </row>
    <row r="79" spans="1:24" ht="146.25" customHeight="1" x14ac:dyDescent="0.2">
      <c r="A79" s="26" t="s">
        <v>28</v>
      </c>
      <c r="B79" s="26" t="s">
        <v>122</v>
      </c>
      <c r="C79" s="27" t="s">
        <v>123</v>
      </c>
      <c r="D79" s="27" t="s">
        <v>31</v>
      </c>
      <c r="E79" s="26" t="s">
        <v>32</v>
      </c>
      <c r="F79" s="39">
        <f>F80</f>
        <v>2248875.4900000002</v>
      </c>
      <c r="G79" s="39">
        <f t="shared" ref="G79:J80" si="13">G80</f>
        <v>2278416.4900000002</v>
      </c>
      <c r="H79" s="39">
        <f t="shared" si="13"/>
        <v>434400.69999999995</v>
      </c>
      <c r="I79" s="39">
        <f t="shared" si="13"/>
        <v>434400.69999999995</v>
      </c>
      <c r="J79" s="39">
        <f t="shared" si="13"/>
        <v>434400.69999999995</v>
      </c>
      <c r="K79" s="52" t="s">
        <v>33</v>
      </c>
      <c r="L79" s="30" t="s">
        <v>34</v>
      </c>
      <c r="M79" s="30" t="s">
        <v>124</v>
      </c>
      <c r="N79" s="31" t="s">
        <v>132</v>
      </c>
      <c r="O79" s="53" t="s">
        <v>37</v>
      </c>
      <c r="P79" s="53" t="s">
        <v>38</v>
      </c>
      <c r="Q79" s="31" t="s">
        <v>133</v>
      </c>
      <c r="R79" s="53">
        <v>3500</v>
      </c>
      <c r="S79" s="53"/>
      <c r="T79" s="54">
        <v>386</v>
      </c>
      <c r="U79" s="53">
        <v>3500</v>
      </c>
      <c r="V79" s="53">
        <v>3500</v>
      </c>
      <c r="W79" s="33" t="s">
        <v>134</v>
      </c>
      <c r="X79" s="34"/>
    </row>
    <row r="80" spans="1:24" ht="90" x14ac:dyDescent="0.2">
      <c r="A80" s="35"/>
      <c r="B80" s="35"/>
      <c r="C80" s="36"/>
      <c r="D80" s="36"/>
      <c r="E80" s="35"/>
      <c r="F80" s="28">
        <f>F81</f>
        <v>2248875.4900000002</v>
      </c>
      <c r="G80" s="28">
        <f t="shared" si="13"/>
        <v>2278416.4900000002</v>
      </c>
      <c r="H80" s="28">
        <f t="shared" si="13"/>
        <v>434400.69999999995</v>
      </c>
      <c r="I80" s="28">
        <f t="shared" si="13"/>
        <v>434400.69999999995</v>
      </c>
      <c r="J80" s="28">
        <f t="shared" si="13"/>
        <v>434400.69999999995</v>
      </c>
      <c r="K80" s="52"/>
      <c r="L80" s="30" t="s">
        <v>41</v>
      </c>
      <c r="M80" s="37" t="s">
        <v>128</v>
      </c>
      <c r="N80" s="38"/>
      <c r="O80" s="53"/>
      <c r="P80" s="53"/>
      <c r="Q80" s="38"/>
      <c r="R80" s="53"/>
      <c r="S80" s="53"/>
      <c r="T80" s="54"/>
      <c r="U80" s="53"/>
      <c r="V80" s="53"/>
      <c r="W80" s="33"/>
      <c r="X80" s="34"/>
    </row>
    <row r="81" spans="1:24" ht="33.75" x14ac:dyDescent="0.2">
      <c r="A81" s="35"/>
      <c r="B81" s="35"/>
      <c r="C81" s="36"/>
      <c r="D81" s="36"/>
      <c r="E81" s="35"/>
      <c r="F81" s="39">
        <f>SUM(F82:F83)</f>
        <v>2248875.4900000002</v>
      </c>
      <c r="G81" s="39">
        <f>SUM(G82:G83)</f>
        <v>2278416.4900000002</v>
      </c>
      <c r="H81" s="39">
        <f>SUM(H82:H83)</f>
        <v>434400.69999999995</v>
      </c>
      <c r="I81" s="39">
        <f>SUM(I82:I83)</f>
        <v>434400.69999999995</v>
      </c>
      <c r="J81" s="39">
        <f>SUM(J82:J83)</f>
        <v>434400.69999999995</v>
      </c>
      <c r="K81" s="52"/>
      <c r="L81" s="30" t="s">
        <v>43</v>
      </c>
      <c r="M81" s="37" t="s">
        <v>129</v>
      </c>
      <c r="N81" s="38"/>
      <c r="O81" s="53"/>
      <c r="P81" s="53"/>
      <c r="Q81" s="38"/>
      <c r="R81" s="53"/>
      <c r="S81" s="53"/>
      <c r="T81" s="54"/>
      <c r="U81" s="53"/>
      <c r="V81" s="53"/>
      <c r="W81" s="33"/>
      <c r="X81" s="34"/>
    </row>
    <row r="82" spans="1:24" ht="56.25" x14ac:dyDescent="0.2">
      <c r="A82" s="35"/>
      <c r="B82" s="35"/>
      <c r="C82" s="36"/>
      <c r="D82" s="36"/>
      <c r="E82" s="35"/>
      <c r="F82" s="28">
        <v>948091.05</v>
      </c>
      <c r="G82" s="28">
        <v>968091.05</v>
      </c>
      <c r="H82" s="28">
        <v>138621.65</v>
      </c>
      <c r="I82" s="28">
        <v>138621.65</v>
      </c>
      <c r="J82" s="28">
        <v>138621.65</v>
      </c>
      <c r="K82" s="52"/>
      <c r="L82" s="30" t="s">
        <v>45</v>
      </c>
      <c r="M82" s="47" t="s">
        <v>135</v>
      </c>
      <c r="N82" s="38"/>
      <c r="O82" s="53"/>
      <c r="P82" s="53"/>
      <c r="Q82" s="38"/>
      <c r="R82" s="53"/>
      <c r="S82" s="53"/>
      <c r="T82" s="54"/>
      <c r="U82" s="53"/>
      <c r="V82" s="53"/>
      <c r="W82" s="33"/>
      <c r="X82" s="34"/>
    </row>
    <row r="83" spans="1:24" ht="56.25" x14ac:dyDescent="0.2">
      <c r="A83" s="40"/>
      <c r="B83" s="40"/>
      <c r="C83" s="41"/>
      <c r="D83" s="41"/>
      <c r="E83" s="40"/>
      <c r="F83" s="28">
        <v>1300784.44</v>
      </c>
      <c r="G83" s="28">
        <v>1310325.44</v>
      </c>
      <c r="H83" s="28">
        <v>295779.05</v>
      </c>
      <c r="I83" s="28">
        <v>295779.05</v>
      </c>
      <c r="J83" s="28">
        <v>295779.05</v>
      </c>
      <c r="K83" s="52"/>
      <c r="L83" s="30" t="s">
        <v>45</v>
      </c>
      <c r="M83" s="47" t="s">
        <v>136</v>
      </c>
      <c r="N83" s="43"/>
      <c r="O83" s="53"/>
      <c r="P83" s="53"/>
      <c r="Q83" s="43"/>
      <c r="R83" s="53"/>
      <c r="S83" s="53"/>
      <c r="T83" s="54"/>
      <c r="U83" s="53"/>
      <c r="V83" s="53"/>
      <c r="W83" s="33"/>
      <c r="X83" s="34"/>
    </row>
    <row r="84" spans="1:24" ht="146.25" customHeight="1" x14ac:dyDescent="0.2">
      <c r="A84" s="26" t="s">
        <v>28</v>
      </c>
      <c r="B84" s="26" t="s">
        <v>122</v>
      </c>
      <c r="C84" s="27" t="s">
        <v>123</v>
      </c>
      <c r="D84" s="27" t="s">
        <v>31</v>
      </c>
      <c r="E84" s="26" t="s">
        <v>32</v>
      </c>
      <c r="F84" s="39">
        <f>F85</f>
        <v>443676111.71999997</v>
      </c>
      <c r="G84" s="39">
        <f t="shared" ref="G84:J85" si="14">G85</f>
        <v>443736111.71999997</v>
      </c>
      <c r="H84" s="39">
        <f t="shared" si="14"/>
        <v>96075188.700000003</v>
      </c>
      <c r="I84" s="39">
        <f t="shared" si="14"/>
        <v>96075188.700000003</v>
      </c>
      <c r="J84" s="39">
        <f t="shared" si="14"/>
        <v>96075188.700000003</v>
      </c>
      <c r="K84" s="52" t="s">
        <v>33</v>
      </c>
      <c r="L84" s="30" t="s">
        <v>34</v>
      </c>
      <c r="M84" s="30" t="s">
        <v>124</v>
      </c>
      <c r="N84" s="31" t="s">
        <v>137</v>
      </c>
      <c r="O84" s="53" t="s">
        <v>37</v>
      </c>
      <c r="P84" s="53" t="s">
        <v>38</v>
      </c>
      <c r="Q84" s="31" t="s">
        <v>138</v>
      </c>
      <c r="R84" s="53">
        <v>53011</v>
      </c>
      <c r="S84" s="53"/>
      <c r="T84" s="54">
        <v>5301</v>
      </c>
      <c r="U84" s="53">
        <v>53011</v>
      </c>
      <c r="V84" s="53">
        <v>53011</v>
      </c>
      <c r="W84" s="33" t="s">
        <v>139</v>
      </c>
      <c r="X84" s="34"/>
    </row>
    <row r="85" spans="1:24" ht="90" x14ac:dyDescent="0.2">
      <c r="A85" s="35"/>
      <c r="B85" s="35"/>
      <c r="C85" s="36"/>
      <c r="D85" s="36"/>
      <c r="E85" s="35"/>
      <c r="F85" s="28">
        <f>F86</f>
        <v>443676111.71999997</v>
      </c>
      <c r="G85" s="28">
        <f t="shared" si="14"/>
        <v>443736111.71999997</v>
      </c>
      <c r="H85" s="28">
        <f t="shared" si="14"/>
        <v>96075188.700000003</v>
      </c>
      <c r="I85" s="28">
        <f t="shared" si="14"/>
        <v>96075188.700000003</v>
      </c>
      <c r="J85" s="28">
        <f t="shared" si="14"/>
        <v>96075188.700000003</v>
      </c>
      <c r="K85" s="52"/>
      <c r="L85" s="30" t="s">
        <v>41</v>
      </c>
      <c r="M85" s="30" t="s">
        <v>128</v>
      </c>
      <c r="N85" s="38"/>
      <c r="O85" s="53"/>
      <c r="P85" s="53"/>
      <c r="Q85" s="38"/>
      <c r="R85" s="53"/>
      <c r="S85" s="53"/>
      <c r="T85" s="54"/>
      <c r="U85" s="53"/>
      <c r="V85" s="53"/>
      <c r="W85" s="33"/>
      <c r="X85" s="34"/>
    </row>
    <row r="86" spans="1:24" ht="45" x14ac:dyDescent="0.2">
      <c r="A86" s="35"/>
      <c r="B86" s="35"/>
      <c r="C86" s="36"/>
      <c r="D86" s="36"/>
      <c r="E86" s="35"/>
      <c r="F86" s="39">
        <f>SUM(F87:F94)</f>
        <v>443676111.71999997</v>
      </c>
      <c r="G86" s="39">
        <f>SUM(G87:G94)</f>
        <v>443736111.71999997</v>
      </c>
      <c r="H86" s="39">
        <f>SUM(H87:H94)</f>
        <v>96075188.700000003</v>
      </c>
      <c r="I86" s="39">
        <f>SUM(I87:I94)</f>
        <v>96075188.700000003</v>
      </c>
      <c r="J86" s="39">
        <f>SUM(J87:J94)</f>
        <v>96075188.700000003</v>
      </c>
      <c r="K86" s="52"/>
      <c r="L86" s="30" t="s">
        <v>43</v>
      </c>
      <c r="M86" s="30" t="s">
        <v>140</v>
      </c>
      <c r="N86" s="38"/>
      <c r="O86" s="53"/>
      <c r="P86" s="53"/>
      <c r="Q86" s="38"/>
      <c r="R86" s="53"/>
      <c r="S86" s="53"/>
      <c r="T86" s="54"/>
      <c r="U86" s="53"/>
      <c r="V86" s="53"/>
      <c r="W86" s="33"/>
      <c r="X86" s="34"/>
    </row>
    <row r="87" spans="1:24" ht="56.25" x14ac:dyDescent="0.2">
      <c r="A87" s="35"/>
      <c r="B87" s="35"/>
      <c r="C87" s="36"/>
      <c r="D87" s="36"/>
      <c r="E87" s="35"/>
      <c r="F87" s="28">
        <v>1325823.82</v>
      </c>
      <c r="G87" s="28">
        <v>1325823.82</v>
      </c>
      <c r="H87" s="28">
        <v>99198.56</v>
      </c>
      <c r="I87" s="28">
        <v>99198.56</v>
      </c>
      <c r="J87" s="28">
        <v>99198.56</v>
      </c>
      <c r="K87" s="52"/>
      <c r="L87" s="30" t="s">
        <v>45</v>
      </c>
      <c r="M87" s="47" t="s">
        <v>141</v>
      </c>
      <c r="N87" s="38"/>
      <c r="O87" s="53"/>
      <c r="P87" s="53"/>
      <c r="Q87" s="38"/>
      <c r="R87" s="53"/>
      <c r="S87" s="53"/>
      <c r="T87" s="54"/>
      <c r="U87" s="53"/>
      <c r="V87" s="53"/>
      <c r="W87" s="33"/>
      <c r="X87" s="34"/>
    </row>
    <row r="88" spans="1:24" ht="56.25" x14ac:dyDescent="0.2">
      <c r="A88" s="35"/>
      <c r="B88" s="35"/>
      <c r="C88" s="36"/>
      <c r="D88" s="36"/>
      <c r="E88" s="35"/>
      <c r="F88" s="28">
        <v>48381609.280000001</v>
      </c>
      <c r="G88" s="28">
        <v>48381609.280000001</v>
      </c>
      <c r="H88" s="28">
        <v>10502350</v>
      </c>
      <c r="I88" s="28">
        <v>10502350</v>
      </c>
      <c r="J88" s="28">
        <v>10502350</v>
      </c>
      <c r="K88" s="52"/>
      <c r="L88" s="30" t="s">
        <v>45</v>
      </c>
      <c r="M88" s="47" t="s">
        <v>142</v>
      </c>
      <c r="N88" s="38"/>
      <c r="O88" s="53"/>
      <c r="P88" s="53"/>
      <c r="Q88" s="38"/>
      <c r="R88" s="53"/>
      <c r="S88" s="53"/>
      <c r="T88" s="54"/>
      <c r="U88" s="53"/>
      <c r="V88" s="53"/>
      <c r="W88" s="33"/>
      <c r="X88" s="34"/>
    </row>
    <row r="89" spans="1:24" ht="56.25" x14ac:dyDescent="0.2">
      <c r="A89" s="35"/>
      <c r="B89" s="35"/>
      <c r="C89" s="36"/>
      <c r="D89" s="36"/>
      <c r="E89" s="35"/>
      <c r="F89" s="28">
        <v>12991194.43</v>
      </c>
      <c r="G89" s="28">
        <v>12991194.43</v>
      </c>
      <c r="H89" s="28">
        <v>2916984.46</v>
      </c>
      <c r="I89" s="28">
        <v>2916984.46</v>
      </c>
      <c r="J89" s="28">
        <v>2916984.46</v>
      </c>
      <c r="K89" s="52"/>
      <c r="L89" s="30" t="s">
        <v>45</v>
      </c>
      <c r="M89" s="47" t="s">
        <v>143</v>
      </c>
      <c r="N89" s="38"/>
      <c r="O89" s="53"/>
      <c r="P89" s="53"/>
      <c r="Q89" s="38"/>
      <c r="R89" s="53"/>
      <c r="S89" s="53"/>
      <c r="T89" s="54"/>
      <c r="U89" s="53"/>
      <c r="V89" s="53"/>
      <c r="W89" s="33"/>
      <c r="X89" s="34"/>
    </row>
    <row r="90" spans="1:24" ht="56.25" x14ac:dyDescent="0.2">
      <c r="A90" s="35"/>
      <c r="B90" s="35"/>
      <c r="C90" s="36"/>
      <c r="D90" s="36"/>
      <c r="E90" s="35"/>
      <c r="F90" s="28">
        <v>111359225.42</v>
      </c>
      <c r="G90" s="28">
        <v>111359225.42</v>
      </c>
      <c r="H90" s="28">
        <v>24317653.09</v>
      </c>
      <c r="I90" s="28">
        <v>24317653.09</v>
      </c>
      <c r="J90" s="28">
        <v>24317653.09</v>
      </c>
      <c r="K90" s="52"/>
      <c r="L90" s="30" t="s">
        <v>45</v>
      </c>
      <c r="M90" s="47" t="s">
        <v>144</v>
      </c>
      <c r="N90" s="38"/>
      <c r="O90" s="53"/>
      <c r="P90" s="53"/>
      <c r="Q90" s="38"/>
      <c r="R90" s="53"/>
      <c r="S90" s="53"/>
      <c r="T90" s="54"/>
      <c r="U90" s="53"/>
      <c r="V90" s="53"/>
      <c r="W90" s="33"/>
      <c r="X90" s="34"/>
    </row>
    <row r="91" spans="1:24" ht="56.25" x14ac:dyDescent="0.2">
      <c r="A91" s="35"/>
      <c r="B91" s="35"/>
      <c r="C91" s="36"/>
      <c r="D91" s="36"/>
      <c r="E91" s="35"/>
      <c r="F91" s="28">
        <v>46624775</v>
      </c>
      <c r="G91" s="28">
        <v>46624775</v>
      </c>
      <c r="H91" s="28">
        <v>9968462.1500000004</v>
      </c>
      <c r="I91" s="28">
        <v>9968462.1500000004</v>
      </c>
      <c r="J91" s="28">
        <v>9968462.1500000004</v>
      </c>
      <c r="K91" s="52"/>
      <c r="L91" s="30" t="s">
        <v>45</v>
      </c>
      <c r="M91" s="47" t="s">
        <v>145</v>
      </c>
      <c r="N91" s="38"/>
      <c r="O91" s="53"/>
      <c r="P91" s="53"/>
      <c r="Q91" s="38"/>
      <c r="R91" s="53"/>
      <c r="S91" s="53"/>
      <c r="T91" s="54"/>
      <c r="U91" s="53"/>
      <c r="V91" s="53"/>
      <c r="W91" s="33"/>
      <c r="X91" s="34"/>
    </row>
    <row r="92" spans="1:24" ht="56.25" x14ac:dyDescent="0.2">
      <c r="A92" s="35"/>
      <c r="B92" s="35"/>
      <c r="C92" s="36"/>
      <c r="D92" s="36"/>
      <c r="E92" s="35"/>
      <c r="F92" s="28">
        <v>30032874.289999999</v>
      </c>
      <c r="G92" s="28">
        <v>30032874.289999999</v>
      </c>
      <c r="H92" s="28">
        <v>6690607.96</v>
      </c>
      <c r="I92" s="28">
        <v>6690607.96</v>
      </c>
      <c r="J92" s="28">
        <v>6690607.96</v>
      </c>
      <c r="K92" s="52"/>
      <c r="L92" s="30" t="s">
        <v>45</v>
      </c>
      <c r="M92" s="47" t="s">
        <v>146</v>
      </c>
      <c r="N92" s="38"/>
      <c r="O92" s="53"/>
      <c r="P92" s="53"/>
      <c r="Q92" s="38"/>
      <c r="R92" s="53"/>
      <c r="S92" s="53"/>
      <c r="T92" s="54"/>
      <c r="U92" s="53"/>
      <c r="V92" s="53"/>
      <c r="W92" s="33"/>
      <c r="X92" s="34"/>
    </row>
    <row r="93" spans="1:24" ht="56.25" x14ac:dyDescent="0.2">
      <c r="A93" s="35"/>
      <c r="B93" s="35"/>
      <c r="C93" s="36"/>
      <c r="D93" s="36"/>
      <c r="E93" s="35"/>
      <c r="F93" s="28">
        <v>79628062.219999999</v>
      </c>
      <c r="G93" s="28">
        <v>79688062.219999999</v>
      </c>
      <c r="H93" s="28">
        <v>17663741.030000001</v>
      </c>
      <c r="I93" s="28">
        <v>17663741.030000001</v>
      </c>
      <c r="J93" s="28">
        <v>17663741.030000001</v>
      </c>
      <c r="K93" s="52"/>
      <c r="L93" s="30" t="s">
        <v>45</v>
      </c>
      <c r="M93" s="47" t="s">
        <v>147</v>
      </c>
      <c r="N93" s="38"/>
      <c r="O93" s="53"/>
      <c r="P93" s="53"/>
      <c r="Q93" s="38"/>
      <c r="R93" s="53"/>
      <c r="S93" s="53"/>
      <c r="T93" s="54"/>
      <c r="U93" s="53"/>
      <c r="V93" s="53"/>
      <c r="W93" s="33"/>
      <c r="X93" s="34"/>
    </row>
    <row r="94" spans="1:24" ht="56.25" x14ac:dyDescent="0.2">
      <c r="A94" s="40"/>
      <c r="B94" s="40"/>
      <c r="C94" s="41"/>
      <c r="D94" s="41"/>
      <c r="E94" s="40"/>
      <c r="F94" s="28">
        <v>113332547.26000001</v>
      </c>
      <c r="G94" s="28">
        <v>113332547.26000001</v>
      </c>
      <c r="H94" s="28">
        <v>23916191.449999999</v>
      </c>
      <c r="I94" s="28">
        <v>23916191.449999999</v>
      </c>
      <c r="J94" s="28">
        <v>23916191.449999999</v>
      </c>
      <c r="K94" s="52"/>
      <c r="L94" s="30" t="s">
        <v>45</v>
      </c>
      <c r="M94" s="47" t="s">
        <v>148</v>
      </c>
      <c r="N94" s="43"/>
      <c r="O94" s="53"/>
      <c r="P94" s="53"/>
      <c r="Q94" s="43"/>
      <c r="R94" s="53"/>
      <c r="S94" s="53"/>
      <c r="T94" s="54"/>
      <c r="U94" s="53"/>
      <c r="V94" s="53"/>
      <c r="W94" s="33"/>
      <c r="X94" s="34"/>
    </row>
    <row r="95" spans="1:24" ht="146.25" customHeight="1" x14ac:dyDescent="0.2">
      <c r="A95" s="26" t="s">
        <v>28</v>
      </c>
      <c r="B95" s="26" t="s">
        <v>122</v>
      </c>
      <c r="C95" s="27" t="s">
        <v>123</v>
      </c>
      <c r="D95" s="27" t="s">
        <v>31</v>
      </c>
      <c r="E95" s="26" t="s">
        <v>32</v>
      </c>
      <c r="F95" s="39">
        <f>F96</f>
        <v>9171428.2200000007</v>
      </c>
      <c r="G95" s="39">
        <f t="shared" ref="G95:J97" si="15">G96</f>
        <v>9456128.2200000007</v>
      </c>
      <c r="H95" s="39">
        <f t="shared" si="15"/>
        <v>1987583.51</v>
      </c>
      <c r="I95" s="39">
        <f t="shared" si="15"/>
        <v>1987583.51</v>
      </c>
      <c r="J95" s="39">
        <f t="shared" si="15"/>
        <v>1987583.51</v>
      </c>
      <c r="K95" s="52" t="s">
        <v>33</v>
      </c>
      <c r="L95" s="30" t="s">
        <v>34</v>
      </c>
      <c r="M95" s="30" t="s">
        <v>124</v>
      </c>
      <c r="N95" s="31" t="s">
        <v>149</v>
      </c>
      <c r="O95" s="53" t="s">
        <v>37</v>
      </c>
      <c r="P95" s="53" t="s">
        <v>38</v>
      </c>
      <c r="Q95" s="31" t="s">
        <v>138</v>
      </c>
      <c r="R95" s="53">
        <v>1519</v>
      </c>
      <c r="S95" s="53"/>
      <c r="T95" s="53">
        <v>1519</v>
      </c>
      <c r="U95" s="53">
        <v>1519</v>
      </c>
      <c r="V95" s="53">
        <v>1519</v>
      </c>
      <c r="W95" s="33" t="s">
        <v>139</v>
      </c>
      <c r="X95" s="34"/>
    </row>
    <row r="96" spans="1:24" ht="90" x14ac:dyDescent="0.2">
      <c r="A96" s="35"/>
      <c r="B96" s="35"/>
      <c r="C96" s="36"/>
      <c r="D96" s="36"/>
      <c r="E96" s="35"/>
      <c r="F96" s="39">
        <f>F97</f>
        <v>9171428.2200000007</v>
      </c>
      <c r="G96" s="39">
        <f t="shared" si="15"/>
        <v>9456128.2200000007</v>
      </c>
      <c r="H96" s="39">
        <f t="shared" si="15"/>
        <v>1987583.51</v>
      </c>
      <c r="I96" s="39">
        <f t="shared" si="15"/>
        <v>1987583.51</v>
      </c>
      <c r="J96" s="39">
        <f t="shared" si="15"/>
        <v>1987583.51</v>
      </c>
      <c r="K96" s="52"/>
      <c r="L96" s="30" t="s">
        <v>41</v>
      </c>
      <c r="M96" s="30" t="s">
        <v>128</v>
      </c>
      <c r="N96" s="38"/>
      <c r="O96" s="53"/>
      <c r="P96" s="53"/>
      <c r="Q96" s="38"/>
      <c r="R96" s="53"/>
      <c r="S96" s="53"/>
      <c r="T96" s="53"/>
      <c r="U96" s="53"/>
      <c r="V96" s="53"/>
      <c r="W96" s="33"/>
      <c r="X96" s="34"/>
    </row>
    <row r="97" spans="1:24" ht="33.75" x14ac:dyDescent="0.2">
      <c r="A97" s="35"/>
      <c r="B97" s="35"/>
      <c r="C97" s="36"/>
      <c r="D97" s="36"/>
      <c r="E97" s="35"/>
      <c r="F97" s="39">
        <f>F98</f>
        <v>9171428.2200000007</v>
      </c>
      <c r="G97" s="39">
        <f t="shared" si="15"/>
        <v>9456128.2200000007</v>
      </c>
      <c r="H97" s="39">
        <f t="shared" si="15"/>
        <v>1987583.51</v>
      </c>
      <c r="I97" s="39">
        <f t="shared" si="15"/>
        <v>1987583.51</v>
      </c>
      <c r="J97" s="39">
        <f t="shared" si="15"/>
        <v>1987583.51</v>
      </c>
      <c r="K97" s="52"/>
      <c r="L97" s="30" t="s">
        <v>43</v>
      </c>
      <c r="M97" s="30" t="s">
        <v>150</v>
      </c>
      <c r="N97" s="38"/>
      <c r="O97" s="53"/>
      <c r="P97" s="53"/>
      <c r="Q97" s="38"/>
      <c r="R97" s="53"/>
      <c r="S97" s="53"/>
      <c r="T97" s="53"/>
      <c r="U97" s="53"/>
      <c r="V97" s="53"/>
      <c r="W97" s="33"/>
      <c r="X97" s="34"/>
    </row>
    <row r="98" spans="1:24" ht="56.25" x14ac:dyDescent="0.2">
      <c r="A98" s="40"/>
      <c r="B98" s="40"/>
      <c r="C98" s="41"/>
      <c r="D98" s="41"/>
      <c r="E98" s="40"/>
      <c r="F98" s="28">
        <v>9171428.2200000007</v>
      </c>
      <c r="G98" s="28">
        <v>9456128.2200000007</v>
      </c>
      <c r="H98" s="28">
        <v>1987583.51</v>
      </c>
      <c r="I98" s="28">
        <v>1987583.51</v>
      </c>
      <c r="J98" s="28">
        <v>1987583.51</v>
      </c>
      <c r="K98" s="52"/>
      <c r="L98" s="30" t="s">
        <v>45</v>
      </c>
      <c r="M98" s="47" t="s">
        <v>151</v>
      </c>
      <c r="N98" s="43"/>
      <c r="O98" s="53"/>
      <c r="P98" s="53"/>
      <c r="Q98" s="43"/>
      <c r="R98" s="53"/>
      <c r="S98" s="53"/>
      <c r="T98" s="53"/>
      <c r="U98" s="53"/>
      <c r="V98" s="53"/>
      <c r="W98" s="33"/>
      <c r="X98" s="34"/>
    </row>
    <row r="99" spans="1:24" ht="146.25" customHeight="1" x14ac:dyDescent="0.2">
      <c r="A99" s="26" t="s">
        <v>28</v>
      </c>
      <c r="B99" s="26" t="s">
        <v>122</v>
      </c>
      <c r="C99" s="27" t="s">
        <v>123</v>
      </c>
      <c r="D99" s="27" t="s">
        <v>31</v>
      </c>
      <c r="E99" s="26" t="s">
        <v>32</v>
      </c>
      <c r="F99" s="28">
        <f>F100</f>
        <v>44015049.209999993</v>
      </c>
      <c r="G99" s="28">
        <f t="shared" ref="G99:J100" si="16">G100</f>
        <v>44037530.489999995</v>
      </c>
      <c r="H99" s="28">
        <f t="shared" si="16"/>
        <v>7823523.0899999999</v>
      </c>
      <c r="I99" s="28">
        <f t="shared" si="16"/>
        <v>7823523.0899999999</v>
      </c>
      <c r="J99" s="28">
        <f t="shared" si="16"/>
        <v>7823523.0899999999</v>
      </c>
      <c r="K99" s="52" t="s">
        <v>33</v>
      </c>
      <c r="L99" s="30" t="s">
        <v>34</v>
      </c>
      <c r="M99" s="30" t="s">
        <v>124</v>
      </c>
      <c r="N99" s="31" t="s">
        <v>152</v>
      </c>
      <c r="O99" s="53" t="s">
        <v>37</v>
      </c>
      <c r="P99" s="53" t="s">
        <v>38</v>
      </c>
      <c r="Q99" s="31" t="s">
        <v>153</v>
      </c>
      <c r="R99" s="53">
        <v>37855</v>
      </c>
      <c r="S99" s="53"/>
      <c r="T99" s="54">
        <v>6435</v>
      </c>
      <c r="U99" s="53">
        <v>37855</v>
      </c>
      <c r="V99" s="53">
        <v>37855</v>
      </c>
      <c r="W99" s="33" t="s">
        <v>139</v>
      </c>
      <c r="X99" s="34"/>
    </row>
    <row r="100" spans="1:24" ht="90" x14ac:dyDescent="0.2">
      <c r="A100" s="35"/>
      <c r="B100" s="35"/>
      <c r="C100" s="36"/>
      <c r="D100" s="36"/>
      <c r="E100" s="35"/>
      <c r="F100" s="39">
        <f>F101</f>
        <v>44015049.209999993</v>
      </c>
      <c r="G100" s="39">
        <f t="shared" si="16"/>
        <v>44037530.489999995</v>
      </c>
      <c r="H100" s="39">
        <f t="shared" si="16"/>
        <v>7823523.0899999999</v>
      </c>
      <c r="I100" s="39">
        <f t="shared" si="16"/>
        <v>7823523.0899999999</v>
      </c>
      <c r="J100" s="39">
        <f t="shared" si="16"/>
        <v>7823523.0899999999</v>
      </c>
      <c r="K100" s="52"/>
      <c r="L100" s="30" t="s">
        <v>41</v>
      </c>
      <c r="M100" s="30" t="s">
        <v>128</v>
      </c>
      <c r="N100" s="38"/>
      <c r="O100" s="53"/>
      <c r="P100" s="53"/>
      <c r="Q100" s="38"/>
      <c r="R100" s="53"/>
      <c r="S100" s="53"/>
      <c r="T100" s="54"/>
      <c r="U100" s="53"/>
      <c r="V100" s="53"/>
      <c r="W100" s="33"/>
      <c r="X100" s="34"/>
    </row>
    <row r="101" spans="1:24" ht="33.75" x14ac:dyDescent="0.2">
      <c r="A101" s="35"/>
      <c r="B101" s="35"/>
      <c r="C101" s="36"/>
      <c r="D101" s="36"/>
      <c r="E101" s="35"/>
      <c r="F101" s="39">
        <f>SUM(F102:F108)</f>
        <v>44015049.209999993</v>
      </c>
      <c r="G101" s="39">
        <f>SUM(G102:G108)</f>
        <v>44037530.489999995</v>
      </c>
      <c r="H101" s="39">
        <f>SUM(H102:H108)</f>
        <v>7823523.0899999999</v>
      </c>
      <c r="I101" s="39">
        <f>SUM(I102:I108)</f>
        <v>7823523.0899999999</v>
      </c>
      <c r="J101" s="39">
        <f>SUM(J102:J108)</f>
        <v>7823523.0899999999</v>
      </c>
      <c r="K101" s="52"/>
      <c r="L101" s="30" t="s">
        <v>43</v>
      </c>
      <c r="M101" s="37" t="s">
        <v>154</v>
      </c>
      <c r="N101" s="38"/>
      <c r="O101" s="53"/>
      <c r="P101" s="53"/>
      <c r="Q101" s="38"/>
      <c r="R101" s="53"/>
      <c r="S101" s="53"/>
      <c r="T101" s="54"/>
      <c r="U101" s="53"/>
      <c r="V101" s="53"/>
      <c r="W101" s="33"/>
      <c r="X101" s="34"/>
    </row>
    <row r="102" spans="1:24" ht="56.25" x14ac:dyDescent="0.2">
      <c r="A102" s="35"/>
      <c r="B102" s="35"/>
      <c r="C102" s="36"/>
      <c r="D102" s="36"/>
      <c r="E102" s="35"/>
      <c r="F102" s="28">
        <v>3297833.86</v>
      </c>
      <c r="G102" s="28">
        <v>3316672.28</v>
      </c>
      <c r="H102" s="28">
        <v>690203.09</v>
      </c>
      <c r="I102" s="28">
        <v>690203.09</v>
      </c>
      <c r="J102" s="28">
        <v>690203.09</v>
      </c>
      <c r="K102" s="52"/>
      <c r="L102" s="30" t="s">
        <v>45</v>
      </c>
      <c r="M102" s="42" t="s">
        <v>155</v>
      </c>
      <c r="N102" s="38"/>
      <c r="O102" s="53"/>
      <c r="P102" s="53"/>
      <c r="Q102" s="38"/>
      <c r="R102" s="53"/>
      <c r="S102" s="53"/>
      <c r="T102" s="54"/>
      <c r="U102" s="53"/>
      <c r="V102" s="53"/>
      <c r="W102" s="33"/>
      <c r="X102" s="34"/>
    </row>
    <row r="103" spans="1:24" ht="56.25" x14ac:dyDescent="0.2">
      <c r="A103" s="35"/>
      <c r="B103" s="35"/>
      <c r="C103" s="36"/>
      <c r="D103" s="36"/>
      <c r="E103" s="35"/>
      <c r="F103" s="28">
        <v>13406007.35</v>
      </c>
      <c r="G103" s="28">
        <v>13409650.210000001</v>
      </c>
      <c r="H103" s="28">
        <v>2882772.37</v>
      </c>
      <c r="I103" s="28">
        <v>2882772.37</v>
      </c>
      <c r="J103" s="28">
        <v>2882772.37</v>
      </c>
      <c r="K103" s="52"/>
      <c r="L103" s="30" t="s">
        <v>45</v>
      </c>
      <c r="M103" s="57" t="s">
        <v>156</v>
      </c>
      <c r="N103" s="38"/>
      <c r="O103" s="53"/>
      <c r="P103" s="53"/>
      <c r="Q103" s="38"/>
      <c r="R103" s="53"/>
      <c r="S103" s="53"/>
      <c r="T103" s="54"/>
      <c r="U103" s="53"/>
      <c r="V103" s="53"/>
      <c r="W103" s="33"/>
      <c r="X103" s="34"/>
    </row>
    <row r="104" spans="1:24" ht="56.25" x14ac:dyDescent="0.2">
      <c r="A104" s="35"/>
      <c r="B104" s="35"/>
      <c r="C104" s="36"/>
      <c r="D104" s="36"/>
      <c r="E104" s="35"/>
      <c r="F104" s="28">
        <v>8183154.8099999996</v>
      </c>
      <c r="G104" s="28">
        <v>8183154.8099999996</v>
      </c>
      <c r="H104" s="28">
        <v>1623627.47</v>
      </c>
      <c r="I104" s="28">
        <v>1623627.47</v>
      </c>
      <c r="J104" s="28">
        <v>1623627.47</v>
      </c>
      <c r="K104" s="52"/>
      <c r="L104" s="30" t="s">
        <v>45</v>
      </c>
      <c r="M104" s="42" t="s">
        <v>157</v>
      </c>
      <c r="N104" s="38"/>
      <c r="O104" s="53"/>
      <c r="P104" s="53"/>
      <c r="Q104" s="38"/>
      <c r="R104" s="53"/>
      <c r="S104" s="53"/>
      <c r="T104" s="54"/>
      <c r="U104" s="53"/>
      <c r="V104" s="53"/>
      <c r="W104" s="33"/>
      <c r="X104" s="34"/>
    </row>
    <row r="105" spans="1:24" ht="56.25" x14ac:dyDescent="0.2">
      <c r="A105" s="35"/>
      <c r="B105" s="35"/>
      <c r="C105" s="36"/>
      <c r="D105" s="36"/>
      <c r="E105" s="35"/>
      <c r="F105" s="28">
        <v>1553594.17</v>
      </c>
      <c r="G105" s="28">
        <v>1553594.17</v>
      </c>
      <c r="H105" s="28">
        <v>312849.57</v>
      </c>
      <c r="I105" s="28">
        <v>312849.57</v>
      </c>
      <c r="J105" s="28">
        <v>312849.57</v>
      </c>
      <c r="K105" s="52"/>
      <c r="L105" s="30" t="s">
        <v>45</v>
      </c>
      <c r="M105" s="42" t="s">
        <v>158</v>
      </c>
      <c r="N105" s="38"/>
      <c r="O105" s="53"/>
      <c r="P105" s="53"/>
      <c r="Q105" s="38"/>
      <c r="R105" s="53"/>
      <c r="S105" s="53"/>
      <c r="T105" s="54"/>
      <c r="U105" s="53"/>
      <c r="V105" s="53"/>
      <c r="W105" s="33"/>
      <c r="X105" s="34"/>
    </row>
    <row r="106" spans="1:24" ht="56.25" x14ac:dyDescent="0.2">
      <c r="A106" s="35"/>
      <c r="B106" s="35"/>
      <c r="C106" s="36"/>
      <c r="D106" s="36"/>
      <c r="E106" s="35"/>
      <c r="F106" s="28">
        <v>1353695.13</v>
      </c>
      <c r="G106" s="28">
        <v>1353695.13</v>
      </c>
      <c r="H106" s="28">
        <v>268485.88</v>
      </c>
      <c r="I106" s="28">
        <v>268485.88</v>
      </c>
      <c r="J106" s="28">
        <v>268485.88</v>
      </c>
      <c r="K106" s="52"/>
      <c r="L106" s="30" t="s">
        <v>45</v>
      </c>
      <c r="M106" s="42" t="s">
        <v>159</v>
      </c>
      <c r="N106" s="38"/>
      <c r="O106" s="53"/>
      <c r="P106" s="53"/>
      <c r="Q106" s="38"/>
      <c r="R106" s="53"/>
      <c r="S106" s="53"/>
      <c r="T106" s="54"/>
      <c r="U106" s="53"/>
      <c r="V106" s="53"/>
      <c r="W106" s="33"/>
      <c r="X106" s="34"/>
    </row>
    <row r="107" spans="1:24" ht="56.25" x14ac:dyDescent="0.2">
      <c r="A107" s="35"/>
      <c r="B107" s="35"/>
      <c r="C107" s="36"/>
      <c r="D107" s="36"/>
      <c r="E107" s="35"/>
      <c r="F107" s="28">
        <v>4489875.63</v>
      </c>
      <c r="G107" s="28">
        <v>4489875.63</v>
      </c>
      <c r="H107" s="28">
        <v>950572.34</v>
      </c>
      <c r="I107" s="28">
        <v>950572.34</v>
      </c>
      <c r="J107" s="28">
        <v>950572.34</v>
      </c>
      <c r="K107" s="52"/>
      <c r="L107" s="30" t="s">
        <v>45</v>
      </c>
      <c r="M107" s="42" t="s">
        <v>160</v>
      </c>
      <c r="N107" s="38"/>
      <c r="O107" s="53"/>
      <c r="P107" s="53"/>
      <c r="Q107" s="38"/>
      <c r="R107" s="53"/>
      <c r="S107" s="53"/>
      <c r="T107" s="54"/>
      <c r="U107" s="53"/>
      <c r="V107" s="53"/>
      <c r="W107" s="33"/>
      <c r="X107" s="34"/>
    </row>
    <row r="108" spans="1:24" ht="56.25" x14ac:dyDescent="0.2">
      <c r="A108" s="40"/>
      <c r="B108" s="40"/>
      <c r="C108" s="41"/>
      <c r="D108" s="41"/>
      <c r="E108" s="40"/>
      <c r="F108" s="28">
        <v>11730888.26</v>
      </c>
      <c r="G108" s="28">
        <v>11730888.26</v>
      </c>
      <c r="H108" s="28">
        <v>1095012.3700000001</v>
      </c>
      <c r="I108" s="28">
        <v>1095012.3700000001</v>
      </c>
      <c r="J108" s="28">
        <v>1095012.3700000001</v>
      </c>
      <c r="K108" s="52"/>
      <c r="L108" s="30" t="s">
        <v>45</v>
      </c>
      <c r="M108" s="42" t="s">
        <v>161</v>
      </c>
      <c r="N108" s="43"/>
      <c r="O108" s="53"/>
      <c r="P108" s="53"/>
      <c r="Q108" s="43"/>
      <c r="R108" s="53"/>
      <c r="S108" s="53"/>
      <c r="T108" s="54"/>
      <c r="U108" s="53"/>
      <c r="V108" s="53"/>
      <c r="W108" s="33"/>
      <c r="X108" s="34"/>
    </row>
    <row r="109" spans="1:24" ht="146.25" customHeight="1" x14ac:dyDescent="0.2">
      <c r="A109" s="26" t="s">
        <v>28</v>
      </c>
      <c r="B109" s="26" t="s">
        <v>122</v>
      </c>
      <c r="C109" s="27" t="s">
        <v>123</v>
      </c>
      <c r="D109" s="27" t="s">
        <v>31</v>
      </c>
      <c r="E109" s="26" t="s">
        <v>32</v>
      </c>
      <c r="F109" s="28">
        <f>F110</f>
        <v>896466.42</v>
      </c>
      <c r="G109" s="28">
        <f t="shared" ref="G109:J111" si="17">G110</f>
        <v>1346466.42</v>
      </c>
      <c r="H109" s="28">
        <f t="shared" si="17"/>
        <v>550574.93999999994</v>
      </c>
      <c r="I109" s="28">
        <f t="shared" si="17"/>
        <v>550574.93999999994</v>
      </c>
      <c r="J109" s="28">
        <f t="shared" si="17"/>
        <v>550574.93999999994</v>
      </c>
      <c r="K109" s="52" t="s">
        <v>33</v>
      </c>
      <c r="L109" s="30" t="s">
        <v>34</v>
      </c>
      <c r="M109" s="30" t="s">
        <v>124</v>
      </c>
      <c r="N109" s="31" t="s">
        <v>162</v>
      </c>
      <c r="O109" s="53" t="s">
        <v>37</v>
      </c>
      <c r="P109" s="53" t="s">
        <v>38</v>
      </c>
      <c r="Q109" s="31" t="s">
        <v>153</v>
      </c>
      <c r="R109" s="53">
        <v>100</v>
      </c>
      <c r="S109" s="53"/>
      <c r="T109" s="53">
        <v>0</v>
      </c>
      <c r="U109" s="53">
        <v>100</v>
      </c>
      <c r="V109" s="53">
        <v>100</v>
      </c>
      <c r="W109" s="33" t="s">
        <v>139</v>
      </c>
      <c r="X109" s="34"/>
    </row>
    <row r="110" spans="1:24" ht="90" x14ac:dyDescent="0.2">
      <c r="A110" s="35"/>
      <c r="B110" s="35"/>
      <c r="C110" s="36"/>
      <c r="D110" s="36"/>
      <c r="E110" s="35"/>
      <c r="F110" s="39">
        <f>F111</f>
        <v>896466.42</v>
      </c>
      <c r="G110" s="39">
        <f t="shared" si="17"/>
        <v>1346466.42</v>
      </c>
      <c r="H110" s="39">
        <f t="shared" si="17"/>
        <v>550574.93999999994</v>
      </c>
      <c r="I110" s="39">
        <f t="shared" si="17"/>
        <v>550574.93999999994</v>
      </c>
      <c r="J110" s="39">
        <f t="shared" si="17"/>
        <v>550574.93999999994</v>
      </c>
      <c r="K110" s="52"/>
      <c r="L110" s="30" t="s">
        <v>41</v>
      </c>
      <c r="M110" s="30" t="s">
        <v>128</v>
      </c>
      <c r="N110" s="38"/>
      <c r="O110" s="53"/>
      <c r="P110" s="53"/>
      <c r="Q110" s="38"/>
      <c r="R110" s="53"/>
      <c r="S110" s="53"/>
      <c r="T110" s="53"/>
      <c r="U110" s="53"/>
      <c r="V110" s="53"/>
      <c r="W110" s="33"/>
      <c r="X110" s="34"/>
    </row>
    <row r="111" spans="1:24" ht="33.75" x14ac:dyDescent="0.2">
      <c r="A111" s="35"/>
      <c r="B111" s="35"/>
      <c r="C111" s="36"/>
      <c r="D111" s="36"/>
      <c r="E111" s="35"/>
      <c r="F111" s="39">
        <f>F112</f>
        <v>896466.42</v>
      </c>
      <c r="G111" s="39">
        <f t="shared" si="17"/>
        <v>1346466.42</v>
      </c>
      <c r="H111" s="39">
        <f t="shared" si="17"/>
        <v>550574.93999999994</v>
      </c>
      <c r="I111" s="39">
        <f t="shared" si="17"/>
        <v>550574.93999999994</v>
      </c>
      <c r="J111" s="39">
        <f t="shared" si="17"/>
        <v>550574.93999999994</v>
      </c>
      <c r="K111" s="52"/>
      <c r="L111" s="30" t="s">
        <v>43</v>
      </c>
      <c r="M111" s="30" t="s">
        <v>163</v>
      </c>
      <c r="N111" s="38"/>
      <c r="O111" s="53"/>
      <c r="P111" s="53"/>
      <c r="Q111" s="38"/>
      <c r="R111" s="53"/>
      <c r="S111" s="53"/>
      <c r="T111" s="53"/>
      <c r="U111" s="53"/>
      <c r="V111" s="53"/>
      <c r="W111" s="33"/>
      <c r="X111" s="34"/>
    </row>
    <row r="112" spans="1:24" ht="45" x14ac:dyDescent="0.2">
      <c r="A112" s="40"/>
      <c r="B112" s="40"/>
      <c r="C112" s="41"/>
      <c r="D112" s="41"/>
      <c r="E112" s="40"/>
      <c r="F112" s="28">
        <v>896466.42</v>
      </c>
      <c r="G112" s="28">
        <v>1346466.42</v>
      </c>
      <c r="H112" s="28">
        <v>550574.93999999994</v>
      </c>
      <c r="I112" s="28">
        <v>550574.93999999994</v>
      </c>
      <c r="J112" s="28">
        <v>550574.93999999994</v>
      </c>
      <c r="K112" s="52"/>
      <c r="L112" s="30" t="s">
        <v>45</v>
      </c>
      <c r="M112" s="47" t="s">
        <v>164</v>
      </c>
      <c r="N112" s="43"/>
      <c r="O112" s="53"/>
      <c r="P112" s="53"/>
      <c r="Q112" s="43"/>
      <c r="R112" s="53"/>
      <c r="S112" s="53"/>
      <c r="T112" s="53"/>
      <c r="U112" s="53"/>
      <c r="V112" s="53"/>
      <c r="W112" s="33"/>
      <c r="X112" s="34"/>
    </row>
    <row r="113" spans="1:30" ht="90" x14ac:dyDescent="0.2">
      <c r="A113" s="26" t="s">
        <v>28</v>
      </c>
      <c r="B113" s="26" t="s">
        <v>165</v>
      </c>
      <c r="C113" s="27" t="s">
        <v>166</v>
      </c>
      <c r="D113" s="27" t="s">
        <v>31</v>
      </c>
      <c r="E113" s="26" t="s">
        <v>32</v>
      </c>
      <c r="F113" s="39">
        <f>F114</f>
        <v>2881885.55</v>
      </c>
      <c r="G113" s="39">
        <f t="shared" ref="G113:J114" si="18">G114</f>
        <v>4047078.05</v>
      </c>
      <c r="H113" s="39">
        <f t="shared" si="18"/>
        <v>1130153.51</v>
      </c>
      <c r="I113" s="39">
        <f t="shared" si="18"/>
        <v>1040393.51</v>
      </c>
      <c r="J113" s="39">
        <f t="shared" si="18"/>
        <v>1040393.51</v>
      </c>
      <c r="K113" s="52" t="s">
        <v>33</v>
      </c>
      <c r="L113" s="30" t="s">
        <v>34</v>
      </c>
      <c r="M113" s="30" t="s">
        <v>167</v>
      </c>
      <c r="N113" s="31" t="s">
        <v>168</v>
      </c>
      <c r="O113" s="53" t="s">
        <v>37</v>
      </c>
      <c r="P113" s="53" t="s">
        <v>38</v>
      </c>
      <c r="Q113" s="31" t="s">
        <v>169</v>
      </c>
      <c r="R113" s="53">
        <v>37450</v>
      </c>
      <c r="S113" s="53"/>
      <c r="T113" s="54">
        <v>3745</v>
      </c>
      <c r="U113" s="53">
        <v>37450</v>
      </c>
      <c r="V113" s="53">
        <v>37450</v>
      </c>
      <c r="W113" s="33" t="s">
        <v>170</v>
      </c>
      <c r="X113" s="34"/>
    </row>
    <row r="114" spans="1:30" ht="45" x14ac:dyDescent="0.2">
      <c r="A114" s="35"/>
      <c r="B114" s="35"/>
      <c r="C114" s="36"/>
      <c r="D114" s="36"/>
      <c r="E114" s="35"/>
      <c r="F114" s="39">
        <f>F115</f>
        <v>2881885.55</v>
      </c>
      <c r="G114" s="39">
        <f t="shared" si="18"/>
        <v>4047078.05</v>
      </c>
      <c r="H114" s="39">
        <f t="shared" si="18"/>
        <v>1130153.51</v>
      </c>
      <c r="I114" s="39">
        <f t="shared" si="18"/>
        <v>1040393.51</v>
      </c>
      <c r="J114" s="39">
        <f t="shared" si="18"/>
        <v>1040393.51</v>
      </c>
      <c r="K114" s="52"/>
      <c r="L114" s="30" t="s">
        <v>41</v>
      </c>
      <c r="M114" s="30" t="s">
        <v>171</v>
      </c>
      <c r="N114" s="38"/>
      <c r="O114" s="53"/>
      <c r="P114" s="53"/>
      <c r="Q114" s="38"/>
      <c r="R114" s="53"/>
      <c r="S114" s="53"/>
      <c r="T114" s="54"/>
      <c r="U114" s="53"/>
      <c r="V114" s="53"/>
      <c r="W114" s="33"/>
      <c r="X114" s="34"/>
    </row>
    <row r="115" spans="1:30" ht="45" x14ac:dyDescent="0.2">
      <c r="A115" s="35"/>
      <c r="B115" s="35"/>
      <c r="C115" s="36"/>
      <c r="D115" s="36"/>
      <c r="E115" s="35"/>
      <c r="F115" s="39">
        <f>SUM(F116:F117)</f>
        <v>2881885.55</v>
      </c>
      <c r="G115" s="39">
        <f>SUM(G116:G117)</f>
        <v>4047078.05</v>
      </c>
      <c r="H115" s="39">
        <f>SUM(H116:H117)</f>
        <v>1130153.51</v>
      </c>
      <c r="I115" s="39">
        <f>SUM(I116:I117)</f>
        <v>1040393.51</v>
      </c>
      <c r="J115" s="39">
        <f>SUM(J116:J117)</f>
        <v>1040393.51</v>
      </c>
      <c r="K115" s="52"/>
      <c r="L115" s="30" t="s">
        <v>43</v>
      </c>
      <c r="M115" s="37" t="s">
        <v>172</v>
      </c>
      <c r="N115" s="38"/>
      <c r="O115" s="53"/>
      <c r="P115" s="53"/>
      <c r="Q115" s="38"/>
      <c r="R115" s="53"/>
      <c r="S115" s="53"/>
      <c r="T115" s="54"/>
      <c r="U115" s="53"/>
      <c r="V115" s="53"/>
      <c r="W115" s="33"/>
      <c r="X115" s="34"/>
    </row>
    <row r="116" spans="1:30" ht="56.25" x14ac:dyDescent="0.2">
      <c r="A116" s="35"/>
      <c r="B116" s="35"/>
      <c r="C116" s="36"/>
      <c r="D116" s="36"/>
      <c r="E116" s="35"/>
      <c r="F116" s="28">
        <v>2030463.03</v>
      </c>
      <c r="G116" s="28">
        <v>3115553.83</v>
      </c>
      <c r="H116" s="28">
        <v>1030973.74</v>
      </c>
      <c r="I116" s="28">
        <v>941213.74</v>
      </c>
      <c r="J116" s="28">
        <v>941213.74</v>
      </c>
      <c r="K116" s="52"/>
      <c r="L116" s="30" t="s">
        <v>45</v>
      </c>
      <c r="M116" s="47" t="s">
        <v>173</v>
      </c>
      <c r="N116" s="38"/>
      <c r="O116" s="53"/>
      <c r="P116" s="53"/>
      <c r="Q116" s="38"/>
      <c r="R116" s="53"/>
      <c r="S116" s="53"/>
      <c r="T116" s="54"/>
      <c r="U116" s="53"/>
      <c r="V116" s="53"/>
      <c r="W116" s="33"/>
      <c r="X116" s="34"/>
    </row>
    <row r="117" spans="1:30" ht="56.25" x14ac:dyDescent="0.2">
      <c r="A117" s="40"/>
      <c r="B117" s="40"/>
      <c r="C117" s="41"/>
      <c r="D117" s="41"/>
      <c r="E117" s="40"/>
      <c r="F117" s="28">
        <v>851422.52</v>
      </c>
      <c r="G117" s="28">
        <v>931524.22</v>
      </c>
      <c r="H117" s="28">
        <v>99179.77</v>
      </c>
      <c r="I117" s="28">
        <v>99179.77</v>
      </c>
      <c r="J117" s="28">
        <v>99179.77</v>
      </c>
      <c r="K117" s="52"/>
      <c r="L117" s="30" t="s">
        <v>45</v>
      </c>
      <c r="M117" s="47" t="s">
        <v>174</v>
      </c>
      <c r="N117" s="43"/>
      <c r="O117" s="53"/>
      <c r="P117" s="53"/>
      <c r="Q117" s="43"/>
      <c r="R117" s="53"/>
      <c r="S117" s="53"/>
      <c r="T117" s="54"/>
      <c r="U117" s="53"/>
      <c r="V117" s="53"/>
      <c r="W117" s="33"/>
      <c r="X117" s="34"/>
    </row>
    <row r="118" spans="1:30" ht="90" x14ac:dyDescent="0.2">
      <c r="A118" s="26" t="s">
        <v>28</v>
      </c>
      <c r="B118" s="26" t="s">
        <v>165</v>
      </c>
      <c r="C118" s="27" t="s">
        <v>166</v>
      </c>
      <c r="D118" s="27" t="s">
        <v>31</v>
      </c>
      <c r="E118" s="26" t="s">
        <v>32</v>
      </c>
      <c r="F118" s="28">
        <f>F119</f>
        <v>693831.15</v>
      </c>
      <c r="G118" s="28">
        <f t="shared" ref="G118:J120" si="19">G119</f>
        <v>693831.15</v>
      </c>
      <c r="H118" s="28">
        <f t="shared" si="19"/>
        <v>137341.12</v>
      </c>
      <c r="I118" s="28">
        <f t="shared" si="19"/>
        <v>137341.12</v>
      </c>
      <c r="J118" s="28">
        <f t="shared" si="19"/>
        <v>137341.12</v>
      </c>
      <c r="K118" s="52" t="s">
        <v>33</v>
      </c>
      <c r="L118" s="30" t="s">
        <v>34</v>
      </c>
      <c r="M118" s="30" t="s">
        <v>167</v>
      </c>
      <c r="N118" s="31" t="s">
        <v>175</v>
      </c>
      <c r="O118" s="53" t="s">
        <v>37</v>
      </c>
      <c r="P118" s="53" t="s">
        <v>38</v>
      </c>
      <c r="Q118" s="31" t="s">
        <v>169</v>
      </c>
      <c r="R118" s="53">
        <v>6900</v>
      </c>
      <c r="S118" s="53"/>
      <c r="T118" s="53">
        <v>0</v>
      </c>
      <c r="U118" s="53">
        <v>6900</v>
      </c>
      <c r="V118" s="53">
        <v>6900</v>
      </c>
      <c r="W118" s="33" t="s">
        <v>170</v>
      </c>
      <c r="X118" s="34"/>
    </row>
    <row r="119" spans="1:30" ht="45" x14ac:dyDescent="0.2">
      <c r="A119" s="35"/>
      <c r="B119" s="35"/>
      <c r="C119" s="36"/>
      <c r="D119" s="36"/>
      <c r="E119" s="35"/>
      <c r="F119" s="28">
        <f>F120</f>
        <v>693831.15</v>
      </c>
      <c r="G119" s="28">
        <f t="shared" si="19"/>
        <v>693831.15</v>
      </c>
      <c r="H119" s="28">
        <f t="shared" si="19"/>
        <v>137341.12</v>
      </c>
      <c r="I119" s="28">
        <f t="shared" si="19"/>
        <v>137341.12</v>
      </c>
      <c r="J119" s="28">
        <f t="shared" si="19"/>
        <v>137341.12</v>
      </c>
      <c r="K119" s="52"/>
      <c r="L119" s="30" t="s">
        <v>41</v>
      </c>
      <c r="M119" s="30" t="s">
        <v>171</v>
      </c>
      <c r="N119" s="38"/>
      <c r="O119" s="53"/>
      <c r="P119" s="53"/>
      <c r="Q119" s="38"/>
      <c r="R119" s="53"/>
      <c r="S119" s="53"/>
      <c r="T119" s="53"/>
      <c r="U119" s="53"/>
      <c r="V119" s="53"/>
      <c r="W119" s="33"/>
      <c r="X119" s="34"/>
    </row>
    <row r="120" spans="1:30" ht="45" x14ac:dyDescent="0.2">
      <c r="A120" s="35"/>
      <c r="B120" s="35"/>
      <c r="C120" s="36"/>
      <c r="D120" s="36"/>
      <c r="E120" s="35"/>
      <c r="F120" s="28">
        <f>F121</f>
        <v>693831.15</v>
      </c>
      <c r="G120" s="28">
        <f t="shared" si="19"/>
        <v>693831.15</v>
      </c>
      <c r="H120" s="28">
        <f t="shared" si="19"/>
        <v>137341.12</v>
      </c>
      <c r="I120" s="28">
        <f t="shared" si="19"/>
        <v>137341.12</v>
      </c>
      <c r="J120" s="28">
        <f t="shared" si="19"/>
        <v>137341.12</v>
      </c>
      <c r="K120" s="52"/>
      <c r="L120" s="30" t="s">
        <v>43</v>
      </c>
      <c r="M120" s="30" t="s">
        <v>172</v>
      </c>
      <c r="N120" s="38"/>
      <c r="O120" s="53"/>
      <c r="P120" s="53"/>
      <c r="Q120" s="38"/>
      <c r="R120" s="53"/>
      <c r="S120" s="53"/>
      <c r="T120" s="53"/>
      <c r="U120" s="53"/>
      <c r="V120" s="53"/>
      <c r="W120" s="33"/>
      <c r="X120" s="34"/>
    </row>
    <row r="121" spans="1:30" ht="45" x14ac:dyDescent="0.2">
      <c r="A121" s="40"/>
      <c r="B121" s="40"/>
      <c r="C121" s="41"/>
      <c r="D121" s="41"/>
      <c r="E121" s="40"/>
      <c r="F121" s="28">
        <v>693831.15</v>
      </c>
      <c r="G121" s="28">
        <v>693831.15</v>
      </c>
      <c r="H121" s="28">
        <v>137341.12</v>
      </c>
      <c r="I121" s="28">
        <v>137341.12</v>
      </c>
      <c r="J121" s="28">
        <v>137341.12</v>
      </c>
      <c r="K121" s="52"/>
      <c r="L121" s="30" t="s">
        <v>45</v>
      </c>
      <c r="M121" s="47" t="s">
        <v>176</v>
      </c>
      <c r="N121" s="43"/>
      <c r="O121" s="53"/>
      <c r="P121" s="53"/>
      <c r="Q121" s="43"/>
      <c r="R121" s="53"/>
      <c r="S121" s="53"/>
      <c r="T121" s="53"/>
      <c r="U121" s="53"/>
      <c r="V121" s="53"/>
      <c r="W121" s="33"/>
      <c r="X121" s="34"/>
    </row>
    <row r="122" spans="1:30" x14ac:dyDescent="0.2">
      <c r="A122" s="58" t="s">
        <v>177</v>
      </c>
      <c r="B122" s="58" t="s">
        <v>178</v>
      </c>
      <c r="C122" s="59" t="s">
        <v>179</v>
      </c>
      <c r="D122" s="59" t="s">
        <v>31</v>
      </c>
      <c r="E122" s="58" t="s">
        <v>32</v>
      </c>
      <c r="F122" s="28">
        <v>97634036.849999994</v>
      </c>
      <c r="G122" s="28">
        <v>120401698.95999999</v>
      </c>
      <c r="H122" s="28">
        <v>26620221.609999999</v>
      </c>
      <c r="I122" s="60">
        <v>26136742.609999999</v>
      </c>
      <c r="J122" s="60">
        <v>26021742.609999999</v>
      </c>
      <c r="K122" s="61" t="s">
        <v>180</v>
      </c>
      <c r="L122" s="62" t="s">
        <v>181</v>
      </c>
      <c r="M122" s="62" t="s">
        <v>181</v>
      </c>
      <c r="N122" s="62" t="s">
        <v>181</v>
      </c>
      <c r="O122" s="62" t="s">
        <v>181</v>
      </c>
      <c r="P122" s="62" t="s">
        <v>181</v>
      </c>
      <c r="Q122" s="62" t="s">
        <v>181</v>
      </c>
      <c r="R122" s="62" t="s">
        <v>181</v>
      </c>
      <c r="S122" s="62" t="s">
        <v>181</v>
      </c>
      <c r="T122" s="62" t="s">
        <v>181</v>
      </c>
      <c r="U122" s="62" t="s">
        <v>181</v>
      </c>
      <c r="V122" s="62" t="s">
        <v>181</v>
      </c>
      <c r="W122" s="62" t="s">
        <v>181</v>
      </c>
      <c r="X122" s="34"/>
    </row>
    <row r="123" spans="1:30" ht="15" x14ac:dyDescent="0.25">
      <c r="A123" s="63" t="s">
        <v>182</v>
      </c>
      <c r="B123" s="63"/>
      <c r="C123" s="63"/>
      <c r="D123" s="63"/>
      <c r="E123" s="63"/>
      <c r="F123" s="64">
        <f>F5+F9+F14+F18+F22+F26+F38+F42+F55+F61+F65+F69+F74+F79+F84+F95+F99+F109+F113+F118+F122</f>
        <v>1171231213.3</v>
      </c>
      <c r="G123" s="64">
        <f>G5+G9+G14+G18+G22+G26+G38+G42+G55+G61+G65+G69+G74+G79+G84+G95+G99+G109+G113+G118+G122</f>
        <v>1253698046.7200003</v>
      </c>
      <c r="H123" s="64">
        <f>H5+H9+H14+H18+H22+H26+H38+H42+H55+H61+H65+H69+H74+H79+H84+H95+H99+H109+H113+H118+H122</f>
        <v>249431525.75</v>
      </c>
      <c r="I123" s="64">
        <f>I5+I9+I14+I18+I22+I26+I38+I42+I55+I61+I65+I69+I74+I79+I84+I95+I99+I109+I113+I118+I122</f>
        <v>245683055.84999996</v>
      </c>
      <c r="J123" s="64">
        <f>J5+J9+J14+J18+J22+J26+J38+J42+J55+J61+J65+J69+J74+J79+J84+J95+J99+J109+J113+J118+J122</f>
        <v>245357402.17000002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6"/>
      <c r="X123" s="67"/>
      <c r="Y123" s="66"/>
      <c r="Z123" s="66"/>
      <c r="AA123" s="66"/>
      <c r="AB123" s="66"/>
      <c r="AC123" s="66"/>
      <c r="AD123" s="66"/>
    </row>
    <row r="124" spans="1:30" x14ac:dyDescent="0.2">
      <c r="A124" s="66"/>
      <c r="B124" s="65"/>
      <c r="C124" s="65"/>
      <c r="D124" s="65"/>
      <c r="E124" s="65"/>
      <c r="F124" s="68"/>
      <c r="G124" s="69"/>
      <c r="H124" s="68"/>
      <c r="I124" s="68"/>
      <c r="J124" s="68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6"/>
      <c r="X124" s="66"/>
      <c r="Y124" s="66"/>
      <c r="Z124" s="66"/>
      <c r="AA124" s="66"/>
      <c r="AB124" s="66"/>
      <c r="AC124" s="66"/>
      <c r="AD124" s="66"/>
    </row>
    <row r="125" spans="1:30" ht="15" x14ac:dyDescent="0.2">
      <c r="A125" s="66"/>
      <c r="B125" s="65"/>
      <c r="C125" s="65"/>
      <c r="D125" s="65"/>
      <c r="E125" s="65"/>
      <c r="F125" s="70"/>
      <c r="G125" s="70"/>
      <c r="H125" s="70"/>
      <c r="I125" s="70"/>
      <c r="J125" s="70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6"/>
      <c r="X125" s="66"/>
      <c r="Y125" s="66"/>
      <c r="Z125" s="66"/>
      <c r="AA125" s="66"/>
      <c r="AB125" s="66"/>
      <c r="AC125" s="66"/>
      <c r="AD125" s="66"/>
    </row>
    <row r="126" spans="1:30" ht="15" x14ac:dyDescent="0.2">
      <c r="A126" s="71" t="s">
        <v>183</v>
      </c>
      <c r="B126" s="65"/>
      <c r="C126" s="65"/>
      <c r="D126" s="65"/>
      <c r="E126" s="65"/>
      <c r="F126" s="72"/>
      <c r="G126" s="72"/>
      <c r="H126" s="72"/>
      <c r="I126" s="72"/>
      <c r="J126" s="72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6"/>
      <c r="X126" s="66"/>
      <c r="Y126" s="66"/>
      <c r="Z126" s="66"/>
      <c r="AA126" s="66"/>
      <c r="AB126" s="66"/>
      <c r="AC126" s="66"/>
      <c r="AD126" s="66"/>
    </row>
    <row r="127" spans="1:30" x14ac:dyDescent="0.2">
      <c r="A127" s="66"/>
      <c r="B127" s="65"/>
      <c r="C127" s="65"/>
      <c r="D127" s="65"/>
      <c r="E127" s="65"/>
      <c r="F127" s="68"/>
      <c r="G127" s="68"/>
      <c r="H127" s="68"/>
      <c r="I127" s="68"/>
      <c r="J127" s="68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6"/>
      <c r="X127" s="66"/>
      <c r="Y127" s="66"/>
      <c r="Z127" s="66"/>
      <c r="AA127" s="66"/>
      <c r="AB127" s="66"/>
      <c r="AC127" s="66"/>
      <c r="AD127" s="66"/>
    </row>
    <row r="128" spans="1:30" x14ac:dyDescent="0.2">
      <c r="A128" s="66"/>
      <c r="B128" s="65"/>
      <c r="C128" s="65"/>
      <c r="D128" s="65"/>
      <c r="E128" s="65"/>
      <c r="F128" s="68"/>
      <c r="G128" s="68"/>
      <c r="H128" s="68"/>
      <c r="I128" s="68"/>
      <c r="J128" s="68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6"/>
      <c r="X128" s="66"/>
      <c r="Y128" s="66"/>
      <c r="Z128" s="66"/>
      <c r="AA128" s="66"/>
      <c r="AB128" s="66"/>
      <c r="AC128" s="66"/>
      <c r="AD128" s="66"/>
    </row>
    <row r="129" spans="1:30" x14ac:dyDescent="0.2">
      <c r="A129" s="66"/>
      <c r="B129" s="65"/>
      <c r="C129" s="65"/>
      <c r="D129" s="65"/>
      <c r="E129" s="65"/>
      <c r="F129" s="68"/>
      <c r="G129" s="68"/>
      <c r="H129" s="68"/>
      <c r="I129" s="68"/>
      <c r="J129" s="68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6"/>
      <c r="X129" s="66"/>
      <c r="Y129" s="66"/>
      <c r="Z129" s="66"/>
      <c r="AA129" s="66"/>
      <c r="AB129" s="66"/>
      <c r="AC129" s="66"/>
      <c r="AD129" s="66"/>
    </row>
    <row r="130" spans="1:30" x14ac:dyDescent="0.2">
      <c r="A130" s="66"/>
      <c r="B130" s="65"/>
      <c r="C130" s="73"/>
      <c r="D130" s="73"/>
      <c r="E130" s="65"/>
      <c r="F130" s="65"/>
      <c r="G130" s="65"/>
      <c r="H130" s="65"/>
      <c r="I130" s="73"/>
      <c r="J130" s="73"/>
      <c r="K130" s="73"/>
      <c r="L130" s="73"/>
      <c r="M130" s="74"/>
      <c r="N130" s="73"/>
      <c r="O130" s="65"/>
      <c r="P130" s="65"/>
      <c r="Q130" s="65"/>
      <c r="R130" s="65"/>
      <c r="S130" s="65"/>
      <c r="T130" s="65"/>
      <c r="U130" s="65"/>
      <c r="V130" s="65"/>
      <c r="W130" s="66"/>
      <c r="X130" s="66"/>
      <c r="Y130" s="66"/>
      <c r="Z130" s="66"/>
      <c r="AA130" s="66"/>
      <c r="AB130" s="66"/>
      <c r="AC130" s="66"/>
      <c r="AD130" s="66"/>
    </row>
    <row r="131" spans="1:30" x14ac:dyDescent="0.2">
      <c r="A131" s="66"/>
      <c r="B131" s="65"/>
      <c r="C131" s="73"/>
      <c r="D131" s="73"/>
      <c r="E131" s="65"/>
      <c r="F131" s="65"/>
      <c r="G131" s="65"/>
      <c r="H131" s="65"/>
      <c r="I131" s="73"/>
      <c r="J131" s="73"/>
      <c r="K131" s="73"/>
      <c r="L131" s="73"/>
      <c r="M131" s="74"/>
      <c r="N131" s="73"/>
      <c r="O131" s="65"/>
      <c r="P131" s="65"/>
      <c r="Q131" s="65"/>
      <c r="R131" s="65"/>
      <c r="S131" s="65"/>
      <c r="T131" s="65"/>
      <c r="U131" s="65"/>
      <c r="V131" s="65"/>
      <c r="W131" s="66"/>
      <c r="X131" s="66"/>
      <c r="Y131" s="66"/>
      <c r="Z131" s="66"/>
      <c r="AA131" s="66"/>
      <c r="AB131" s="66"/>
      <c r="AC131" s="66"/>
      <c r="AD131" s="66"/>
    </row>
    <row r="132" spans="1:30" x14ac:dyDescent="0.2">
      <c r="A132" s="66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6"/>
      <c r="X132" s="66"/>
      <c r="Y132" s="66"/>
      <c r="Z132" s="66"/>
      <c r="AA132" s="66"/>
      <c r="AB132" s="66"/>
      <c r="AC132" s="66"/>
      <c r="AD132" s="66"/>
    </row>
  </sheetData>
  <protectedRanges>
    <protectedRange sqref="B129:D129 L129:N129" name="Rango1_1_1_1_1"/>
    <protectedRange sqref="K130:M131 C130:D131" name="Rango1"/>
  </protectedRanges>
  <mergeCells count="322">
    <mergeCell ref="W118:W121"/>
    <mergeCell ref="A123:E123"/>
    <mergeCell ref="Q118:Q121"/>
    <mergeCell ref="R118:R121"/>
    <mergeCell ref="S118:S121"/>
    <mergeCell ref="T118:T121"/>
    <mergeCell ref="U118:U121"/>
    <mergeCell ref="V118:V121"/>
    <mergeCell ref="W113:W117"/>
    <mergeCell ref="A118:A121"/>
    <mergeCell ref="B118:B121"/>
    <mergeCell ref="C118:C121"/>
    <mergeCell ref="D118:D121"/>
    <mergeCell ref="E118:E121"/>
    <mergeCell ref="K118:K121"/>
    <mergeCell ref="N118:N121"/>
    <mergeCell ref="O118:O121"/>
    <mergeCell ref="P118:P121"/>
    <mergeCell ref="Q113:Q117"/>
    <mergeCell ref="R113:R117"/>
    <mergeCell ref="S113:S117"/>
    <mergeCell ref="T113:T117"/>
    <mergeCell ref="U113:U117"/>
    <mergeCell ref="V113:V117"/>
    <mergeCell ref="W109:W112"/>
    <mergeCell ref="A113:A117"/>
    <mergeCell ref="B113:B117"/>
    <mergeCell ref="C113:C117"/>
    <mergeCell ref="D113:D117"/>
    <mergeCell ref="E113:E117"/>
    <mergeCell ref="K113:K117"/>
    <mergeCell ref="N113:N117"/>
    <mergeCell ref="O113:O117"/>
    <mergeCell ref="P113:P117"/>
    <mergeCell ref="Q109:Q112"/>
    <mergeCell ref="R109:R112"/>
    <mergeCell ref="S109:S112"/>
    <mergeCell ref="T109:T112"/>
    <mergeCell ref="U109:U112"/>
    <mergeCell ref="V109:V112"/>
    <mergeCell ref="W99:W108"/>
    <mergeCell ref="A109:A112"/>
    <mergeCell ref="B109:B112"/>
    <mergeCell ref="C109:C112"/>
    <mergeCell ref="D109:D112"/>
    <mergeCell ref="E109:E112"/>
    <mergeCell ref="K109:K112"/>
    <mergeCell ref="N109:N112"/>
    <mergeCell ref="O109:O112"/>
    <mergeCell ref="P109:P112"/>
    <mergeCell ref="Q99:Q108"/>
    <mergeCell ref="R99:R108"/>
    <mergeCell ref="S99:S108"/>
    <mergeCell ref="T99:T108"/>
    <mergeCell ref="U99:U108"/>
    <mergeCell ref="V99:V108"/>
    <mergeCell ref="W95:W98"/>
    <mergeCell ref="A99:A108"/>
    <mergeCell ref="B99:B108"/>
    <mergeCell ref="C99:C108"/>
    <mergeCell ref="D99:D108"/>
    <mergeCell ref="E99:E108"/>
    <mergeCell ref="K99:K108"/>
    <mergeCell ref="N99:N108"/>
    <mergeCell ref="O99:O108"/>
    <mergeCell ref="P99:P108"/>
    <mergeCell ref="Q95:Q98"/>
    <mergeCell ref="R95:R98"/>
    <mergeCell ref="S95:S98"/>
    <mergeCell ref="T95:T98"/>
    <mergeCell ref="U95:U98"/>
    <mergeCell ref="V95:V98"/>
    <mergeCell ref="W84:W94"/>
    <mergeCell ref="A95:A98"/>
    <mergeCell ref="B95:B98"/>
    <mergeCell ref="C95:C98"/>
    <mergeCell ref="D95:D98"/>
    <mergeCell ref="E95:E98"/>
    <mergeCell ref="K95:K98"/>
    <mergeCell ref="N95:N98"/>
    <mergeCell ref="O95:O98"/>
    <mergeCell ref="P95:P98"/>
    <mergeCell ref="Q84:Q94"/>
    <mergeCell ref="R84:R94"/>
    <mergeCell ref="S84:S94"/>
    <mergeCell ref="T84:T94"/>
    <mergeCell ref="U84:U94"/>
    <mergeCell ref="V84:V94"/>
    <mergeCell ref="W79:W83"/>
    <mergeCell ref="A84:A94"/>
    <mergeCell ref="B84:B94"/>
    <mergeCell ref="C84:C94"/>
    <mergeCell ref="D84:D94"/>
    <mergeCell ref="E84:E94"/>
    <mergeCell ref="K84:K94"/>
    <mergeCell ref="N84:N94"/>
    <mergeCell ref="O84:O94"/>
    <mergeCell ref="P84:P94"/>
    <mergeCell ref="Q79:Q83"/>
    <mergeCell ref="R79:R83"/>
    <mergeCell ref="S79:S83"/>
    <mergeCell ref="T79:T83"/>
    <mergeCell ref="U79:U83"/>
    <mergeCell ref="V79:V83"/>
    <mergeCell ref="W74:W78"/>
    <mergeCell ref="A79:A83"/>
    <mergeCell ref="B79:B83"/>
    <mergeCell ref="C79:C83"/>
    <mergeCell ref="D79:D83"/>
    <mergeCell ref="E79:E83"/>
    <mergeCell ref="K79:K83"/>
    <mergeCell ref="N79:N83"/>
    <mergeCell ref="O79:O83"/>
    <mergeCell ref="P79:P83"/>
    <mergeCell ref="Q74:Q78"/>
    <mergeCell ref="R74:R78"/>
    <mergeCell ref="S74:S78"/>
    <mergeCell ref="T74:T78"/>
    <mergeCell ref="U74:U78"/>
    <mergeCell ref="V74:V78"/>
    <mergeCell ref="W69:W73"/>
    <mergeCell ref="A74:A78"/>
    <mergeCell ref="B74:B78"/>
    <mergeCell ref="C74:C78"/>
    <mergeCell ref="D74:D78"/>
    <mergeCell ref="E74:E78"/>
    <mergeCell ref="K74:K78"/>
    <mergeCell ref="N74:N78"/>
    <mergeCell ref="O74:O78"/>
    <mergeCell ref="P74:P78"/>
    <mergeCell ref="Q69:Q73"/>
    <mergeCell ref="R69:R73"/>
    <mergeCell ref="S69:S73"/>
    <mergeCell ref="T69:T73"/>
    <mergeCell ref="U69:U73"/>
    <mergeCell ref="V69:V73"/>
    <mergeCell ref="W65:W68"/>
    <mergeCell ref="A69:A73"/>
    <mergeCell ref="B69:B73"/>
    <mergeCell ref="C69:C73"/>
    <mergeCell ref="D69:D73"/>
    <mergeCell ref="E69:E73"/>
    <mergeCell ref="K69:K73"/>
    <mergeCell ref="N69:N73"/>
    <mergeCell ref="O69:O73"/>
    <mergeCell ref="P69:P73"/>
    <mergeCell ref="Q65:Q68"/>
    <mergeCell ref="R65:R68"/>
    <mergeCell ref="S65:S68"/>
    <mergeCell ref="T65:T68"/>
    <mergeCell ref="U65:U68"/>
    <mergeCell ref="V65:V68"/>
    <mergeCell ref="W61:W64"/>
    <mergeCell ref="A65:A68"/>
    <mergeCell ref="B65:B68"/>
    <mergeCell ref="C65:C68"/>
    <mergeCell ref="D65:D68"/>
    <mergeCell ref="E65:E68"/>
    <mergeCell ref="K65:K68"/>
    <mergeCell ref="N65:N68"/>
    <mergeCell ref="O65:O68"/>
    <mergeCell ref="P65:P68"/>
    <mergeCell ref="Q61:Q64"/>
    <mergeCell ref="R61:R64"/>
    <mergeCell ref="S61:S64"/>
    <mergeCell ref="T61:T64"/>
    <mergeCell ref="U61:U64"/>
    <mergeCell ref="V61:V64"/>
    <mergeCell ref="W55:W60"/>
    <mergeCell ref="A61:A64"/>
    <mergeCell ref="B61:B64"/>
    <mergeCell ref="C61:C64"/>
    <mergeCell ref="D61:D64"/>
    <mergeCell ref="E61:E64"/>
    <mergeCell ref="K61:K64"/>
    <mergeCell ref="N61:N64"/>
    <mergeCell ref="O61:O64"/>
    <mergeCell ref="P61:P64"/>
    <mergeCell ref="Q55:Q60"/>
    <mergeCell ref="R55:R60"/>
    <mergeCell ref="S55:S60"/>
    <mergeCell ref="T55:T60"/>
    <mergeCell ref="U55:U60"/>
    <mergeCell ref="V55:V60"/>
    <mergeCell ref="W42:W54"/>
    <mergeCell ref="A55:A60"/>
    <mergeCell ref="B55:B60"/>
    <mergeCell ref="C55:C60"/>
    <mergeCell ref="D55:D60"/>
    <mergeCell ref="E55:E60"/>
    <mergeCell ref="K55:K60"/>
    <mergeCell ref="N55:N60"/>
    <mergeCell ref="O55:O60"/>
    <mergeCell ref="P55:P60"/>
    <mergeCell ref="Q42:Q54"/>
    <mergeCell ref="R42:R54"/>
    <mergeCell ref="S42:S54"/>
    <mergeCell ref="T42:T54"/>
    <mergeCell ref="U42:U54"/>
    <mergeCell ref="V42:V54"/>
    <mergeCell ref="W38:W41"/>
    <mergeCell ref="A42:A54"/>
    <mergeCell ref="B42:B54"/>
    <mergeCell ref="C42:C54"/>
    <mergeCell ref="D42:D54"/>
    <mergeCell ref="E42:E54"/>
    <mergeCell ref="K42:K54"/>
    <mergeCell ref="N42:N54"/>
    <mergeCell ref="O42:O54"/>
    <mergeCell ref="P42:P54"/>
    <mergeCell ref="Q38:Q41"/>
    <mergeCell ref="R38:R41"/>
    <mergeCell ref="S38:S41"/>
    <mergeCell ref="T38:T41"/>
    <mergeCell ref="U38:U41"/>
    <mergeCell ref="V38:V41"/>
    <mergeCell ref="W26:W37"/>
    <mergeCell ref="A38:A41"/>
    <mergeCell ref="B38:B41"/>
    <mergeCell ref="C38:C41"/>
    <mergeCell ref="D38:D41"/>
    <mergeCell ref="E38:E41"/>
    <mergeCell ref="K38:K41"/>
    <mergeCell ref="N38:N41"/>
    <mergeCell ref="O38:O41"/>
    <mergeCell ref="P38:P41"/>
    <mergeCell ref="Q26:Q37"/>
    <mergeCell ref="R26:R37"/>
    <mergeCell ref="S26:S37"/>
    <mergeCell ref="T26:T37"/>
    <mergeCell ref="U26:U37"/>
    <mergeCell ref="V26:V37"/>
    <mergeCell ref="W22:W25"/>
    <mergeCell ref="A26:A37"/>
    <mergeCell ref="B26:B37"/>
    <mergeCell ref="C26:C37"/>
    <mergeCell ref="D26:D37"/>
    <mergeCell ref="E26:E37"/>
    <mergeCell ref="K26:K37"/>
    <mergeCell ref="N26:N37"/>
    <mergeCell ref="O26:O37"/>
    <mergeCell ref="P26:P37"/>
    <mergeCell ref="Q22:Q25"/>
    <mergeCell ref="R22:R25"/>
    <mergeCell ref="S22:S25"/>
    <mergeCell ref="T22:T25"/>
    <mergeCell ref="U22:U25"/>
    <mergeCell ref="V22:V25"/>
    <mergeCell ref="W18:W21"/>
    <mergeCell ref="A22:A25"/>
    <mergeCell ref="B22:B25"/>
    <mergeCell ref="C22:C25"/>
    <mergeCell ref="D22:D25"/>
    <mergeCell ref="E22:E25"/>
    <mergeCell ref="K22:K25"/>
    <mergeCell ref="N22:N25"/>
    <mergeCell ref="O22:O25"/>
    <mergeCell ref="P22:P25"/>
    <mergeCell ref="Q18:Q21"/>
    <mergeCell ref="R18:R21"/>
    <mergeCell ref="S18:S21"/>
    <mergeCell ref="T18:T21"/>
    <mergeCell ref="U18:U21"/>
    <mergeCell ref="V18:V21"/>
    <mergeCell ref="W14:W17"/>
    <mergeCell ref="A18:A21"/>
    <mergeCell ref="B18:B21"/>
    <mergeCell ref="C18:C21"/>
    <mergeCell ref="D18:D21"/>
    <mergeCell ref="E18:E21"/>
    <mergeCell ref="K18:K21"/>
    <mergeCell ref="N18:N21"/>
    <mergeCell ref="O18:O21"/>
    <mergeCell ref="P18:P21"/>
    <mergeCell ref="Q14:Q17"/>
    <mergeCell ref="R14:R17"/>
    <mergeCell ref="S14:S17"/>
    <mergeCell ref="T14:T17"/>
    <mergeCell ref="U14:U17"/>
    <mergeCell ref="V14:V17"/>
    <mergeCell ref="W9:W13"/>
    <mergeCell ref="A14:A17"/>
    <mergeCell ref="B14:B17"/>
    <mergeCell ref="C14:C17"/>
    <mergeCell ref="D14:D17"/>
    <mergeCell ref="E14:E17"/>
    <mergeCell ref="K14:K17"/>
    <mergeCell ref="N14:N17"/>
    <mergeCell ref="O14:O17"/>
    <mergeCell ref="P14:P17"/>
    <mergeCell ref="Q9:Q13"/>
    <mergeCell ref="R9:R13"/>
    <mergeCell ref="S9:S13"/>
    <mergeCell ref="T9:T13"/>
    <mergeCell ref="U9:U13"/>
    <mergeCell ref="V9:V13"/>
    <mergeCell ref="W5:W8"/>
    <mergeCell ref="A9:A13"/>
    <mergeCell ref="B9:B13"/>
    <mergeCell ref="C9:C13"/>
    <mergeCell ref="D9:D13"/>
    <mergeCell ref="E9:E13"/>
    <mergeCell ref="K9:K13"/>
    <mergeCell ref="N9:N13"/>
    <mergeCell ref="O9:O13"/>
    <mergeCell ref="P9:P13"/>
    <mergeCell ref="Q5:Q8"/>
    <mergeCell ref="R5:R8"/>
    <mergeCell ref="S5:S8"/>
    <mergeCell ref="T5:T8"/>
    <mergeCell ref="U5:U8"/>
    <mergeCell ref="V5:V8"/>
    <mergeCell ref="A1:W1"/>
    <mergeCell ref="A5:A8"/>
    <mergeCell ref="B5:B8"/>
    <mergeCell ref="C5:C8"/>
    <mergeCell ref="D5:D8"/>
    <mergeCell ref="E5:E8"/>
    <mergeCell ref="K5:K8"/>
    <mergeCell ref="N5:N8"/>
    <mergeCell ref="O5:O8"/>
    <mergeCell ref="P5:P8"/>
  </mergeCells>
  <pageMargins left="0.70866141732283472" right="0.70866141732283472" top="0.74803149606299213" bottom="0.74803149606299213" header="0.31496062992125984" footer="0.31496062992125984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2026-04-29T21:44:58Z</cp:lastPrinted>
  <dcterms:created xsi:type="dcterms:W3CDTF">2026-04-29T21:42:01Z</dcterms:created>
  <dcterms:modified xsi:type="dcterms:W3CDTF">2026-04-29T22:10:08Z</dcterms:modified>
</cp:coreProperties>
</file>