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7BA07F6D-F510-4C76-8125-D52B35744E7A}" xr6:coauthVersionLast="36" xr6:coauthVersionMax="36" xr10:uidLastSave="{00000000-0000-0000-0000-000000000000}"/>
  <bookViews>
    <workbookView xWindow="0" yWindow="0" windowWidth="28800" windowHeight="12225" xr2:uid="{3E7E6F7A-BCC6-46AB-A9FA-2046A9559059}"/>
  </bookViews>
  <sheets>
    <sheet name="Hoja1" sheetId="1" r:id="rId1"/>
  </sheets>
  <externalReferences>
    <externalReference r:id="rId2"/>
  </externalReferences>
  <definedNames>
    <definedName name="_xlnm.Print_Area" localSheetId="0">Hoja1!$A$1:$T$26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E25" i="1"/>
  <c r="J24" i="1"/>
  <c r="I24" i="1"/>
  <c r="I25" i="1" s="1"/>
  <c r="F24" i="1"/>
  <c r="F25" i="1" s="1"/>
  <c r="E24" i="1"/>
  <c r="H23" i="1"/>
  <c r="H24" i="1" s="1"/>
  <c r="H25" i="1" s="1"/>
  <c r="G23" i="1"/>
  <c r="G24" i="1" s="1"/>
  <c r="G25" i="1" s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<sst xmlns="http://schemas.openxmlformats.org/spreadsheetml/2006/main" count="228" uniqueCount="91">
  <si>
    <t>SISTEMA AVANZADO DE BACHILLEARTO Y EDUCACIÓN SUPERIOR EN EL ESTADO DE GUANAJUATO
INDICADORES DE RESULTADOS
DEL 1 DE ENERO AL 31 DE MARZO 2023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</si>
  <si>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</si>
  <si>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</si>
  <si>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</si>
  <si>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</si>
  <si>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</si>
  <si>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</si>
  <si>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</si>
  <si>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</si>
  <si>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</si>
  <si>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</si>
  <si>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</si>
  <si>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</si>
  <si>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</si>
  <si>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Unidad de medidad</t>
  </si>
  <si>
    <t>Meta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</si>
  <si>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</si>
  <si>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</si>
  <si>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</si>
  <si>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</si>
  <si>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</si>
  <si>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</si>
  <si>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</si>
  <si>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</si>
  <si>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</si>
  <si>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</si>
  <si>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</si>
  <si>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</si>
  <si>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</si>
  <si>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</si>
  <si>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Porcentaje</t>
  </si>
  <si>
    <t>Desarrollo social-Educación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</si>
  <si>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</si>
  <si>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</si>
  <si>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</si>
  <si>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</si>
  <si>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</si>
  <si>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</si>
  <si>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</si>
  <si>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</si>
  <si>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</si>
  <si>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</si>
  <si>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</si>
  <si>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</si>
  <si>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</si>
  <si>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</si>
  <si>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</si>
  <si>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</si>
  <si>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</si>
  <si>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</si>
  <si>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</si>
  <si>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</si>
  <si>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</si>
  <si>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</si>
  <si>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</si>
  <si>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</si>
  <si>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</si>
  <si>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</si>
  <si>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</si>
  <si>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</si>
  <si>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</si>
  <si>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</si>
  <si>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</si>
  <si>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</si>
  <si>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</si>
  <si>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</si>
  <si>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</si>
  <si>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</si>
  <si>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</si>
  <si>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 xml:space="preserve"> Gestión de centros escolares de Educación Media Superior y Superior</t>
  </si>
  <si>
    <t>ID: 15006 - Porcentaje de personal administrativo de mandos medios del nivel medio superior que cuentan con la capacitación y/o formación de la norma ISO 21001</t>
  </si>
  <si>
    <t xml:space="preserve">ID: 15007 - Porcentaje de planteles del nivel superior que cuentan con la certificación de la norma ISO 21001 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</si>
  <si>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</si>
  <si>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</si>
  <si>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</si>
  <si>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</si>
  <si>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</si>
  <si>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</si>
  <si>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</si>
  <si>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</si>
  <si>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</si>
  <si>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</si>
  <si>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</si>
  <si>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</si>
  <si>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</si>
  <si>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</si>
  <si>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</si>
  <si>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</si>
  <si>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</si>
  <si>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Personal de mandos medios del nivel media superior / Personal de mandos medios del nivel media superior * 100</t>
  </si>
  <si>
    <t>Planteles del nivel superior / Planteles del nivel superior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</si>
</sst>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5" borderId="2" xfId="3" applyFont="1" applyFill="1" applyBorder="1" applyAlignment="1">
      <alignment horizontal="center" vertical="center" wrapText="1"/>
    </xf>
    <xf numFmtId="0" fontId="5" fillId="0" borderId="2" xfId="0" applyFont="1" applyFill="1" applyBorder="1" applyProtection="1">
      <protection locked="0"/>
    </xf>
    <xf numFmtId="164" fontId="5" fillId="7" borderId="2" xfId="4" applyFont="1" applyFill="1" applyBorder="1"/>
    <xf numFmtId="0" fontId="5" fillId="0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horizontal="justify" vertical="center" wrapText="1"/>
      <protection locked="0"/>
    </xf>
    <xf numFmtId="0" fontId="5" fillId="8" borderId="2" xfId="0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9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wrapText="1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4" fontId="5" fillId="7" borderId="2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Protection="1"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Protection="1"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1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5" fillId="7" borderId="2" xfId="1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wrapText="1"/>
    </xf>
    <xf numFmtId="0" fontId="4" fillId="7" borderId="0" xfId="0" applyFont="1" applyFill="1"/>
    <xf numFmtId="164" fontId="5" fillId="7" borderId="2" xfId="5" applyFont="1" applyFill="1" applyBorder="1"/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7" fillId="9" borderId="0" xfId="0" applyFont="1" applyFill="1"/>
    <xf numFmtId="164" fontId="7" fillId="9" borderId="0" xfId="0" applyNumberFormat="1" applyFont="1" applyFill="1"/>
    <xf numFmtId="0" fontId="7" fillId="7" borderId="0" xfId="0" applyFont="1" applyFill="1"/>
    <xf numFmtId="0" fontId="8" fillId="7" borderId="0" xfId="0" applyFont="1" applyFill="1"/>
    <xf numFmtId="164" fontId="9" fillId="7" borderId="0" xfId="0" applyNumberFormat="1" applyFont="1" applyFill="1"/>
    <xf numFmtId="164" fontId="8" fillId="7" borderId="0" xfId="0" applyNumberFormat="1" applyFont="1" applyFill="1"/>
    <xf numFmtId="0" fontId="4" fillId="9" borderId="0" xfId="0" applyFont="1" applyFill="1"/>
    <xf numFmtId="164" fontId="4" fillId="7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2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>
      <alignment horizontal="center" vertical="top" wrapText="1"/>
    </xf>
    <xf numFmtId="4" fontId="3" fillId="4" borderId="2" xfId="3" applyNumberFormat="1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</cellXfs>
  <cellStyles count="6">
    <cellStyle name="Millares 17" xfId="5" xr:uid="{CC7DC108-A905-4A3E-8FAF-64D64BD59CE0}"/>
    <cellStyle name="Millares 2 31" xfId="4" xr:uid="{BE680E95-CBA1-4C5F-944A-72426A6336B3}"/>
    <cellStyle name="Normal" xfId="0" builtinId="0"/>
    <cellStyle name="Normal 2 2" xfId="2" xr:uid="{37EDABB8-0356-434F-9170-17B89EDE98FD}"/>
    <cellStyle name="Normal_141008Reportes Cuadros Institucionales-sectorialesADV" xfId="3" xr:uid="{126D4C2F-38D3-4C6C-9D4A-FD61B7AAB3E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PRIMER%20TRIMESTRE/ESTADOS%20FINANCIEROS%20Y%20PRESUPUESTALES%20PRIMER%20TRIMESTRE%202023%20MO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CSF"/>
      <sheetName val="EFE"/>
      <sheetName val="EAA"/>
      <sheetName val="ADP"/>
      <sheetName val="PC"/>
      <sheetName val="NOTAS1"/>
      <sheetName val="R"/>
      <sheetName val="CFF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FF"/>
      <sheetName val="IPF"/>
      <sheetName val="ING"/>
      <sheetName val="EGR"/>
      <sheetName val="ANX RMB"/>
      <sheetName val="ANX RBI"/>
      <sheetName val="ANX MPAS"/>
      <sheetName val="ANX RCBPE"/>
      <sheetName val="ANX DGF "/>
      <sheetName val="ANX EB"/>
      <sheetName val="Muebles_Contable"/>
      <sheetName val="Inmuebles_Contable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B24">
            <v>1051910583.25</v>
          </cell>
          <cell r="D24">
            <v>1150433608.9200001</v>
          </cell>
          <cell r="E24">
            <v>232726807.44000003</v>
          </cell>
          <cell r="F24">
            <v>232688575.34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24">
          <cell r="E24">
            <v>1051910583.25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1E740-EF4A-449B-A646-28631FDC3E52}">
  <sheetPr>
    <pageSetUpPr fitToPage="1"/>
  </sheetPr>
  <dimension ref="A1:T343"/>
  <sheetViews>
    <sheetView tabSelected="1" workbookViewId="0">
      <selection sqref="A1:T26"/>
    </sheetView>
  </sheetViews>
  <sheetFormatPr baseColWidth="10" defaultColWidth="19.28515625" defaultRowHeight="12.75" x14ac:dyDescent="0.2"/>
  <cols>
    <col min="1" max="1" width="10.140625" style="3" customWidth="1"/>
    <col min="2" max="2" width="19.28515625" style="34"/>
    <col min="3" max="3" width="13.140625" style="3" customWidth="1"/>
    <col min="4" max="4" width="19.28515625" style="3"/>
    <col min="5" max="5" width="14.5703125" style="3" customWidth="1"/>
    <col min="6" max="6" width="19.28515625" style="3"/>
    <col min="7" max="7" width="15.5703125" style="3" customWidth="1"/>
    <col min="8" max="8" width="15.42578125" style="3" customWidth="1"/>
    <col min="9" max="9" width="15.28515625" style="3" customWidth="1"/>
    <col min="10" max="10" width="9" style="3" customWidth="1"/>
    <col min="11" max="12" width="28.42578125" style="3" customWidth="1"/>
    <col min="13" max="13" width="32.42578125" style="3" customWidth="1"/>
    <col min="14" max="14" width="11.85546875" style="3" customWidth="1"/>
    <col min="15" max="15" width="10.7109375" style="3" customWidth="1"/>
    <col min="16" max="16" width="11.5703125" style="3" customWidth="1"/>
    <col min="17" max="17" width="13.5703125" style="34" customWidth="1"/>
    <col min="18" max="18" width="11.7109375" style="3" customWidth="1"/>
    <col min="19" max="19" width="35.140625" style="3" customWidth="1"/>
    <col min="20" max="20" width="19.85546875" style="3" customWidth="1"/>
    <col min="21" max="16384" width="19.28515625" style="3"/>
  </cols>
  <sheetData>
    <row r="1" spans="1:20" ht="4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A2" s="40" t="s">
        <v>1</v>
      </c>
      <c r="B2" s="40" t="s">
        <v>2</v>
      </c>
      <c r="C2" s="40" t="s">
        <v>3</v>
      </c>
      <c r="D2" s="41" t="s">
        <v>4</v>
      </c>
      <c r="E2" s="42" t="s">
        <v>5</v>
      </c>
      <c r="F2" s="42"/>
      <c r="G2" s="42"/>
      <c r="H2" s="42"/>
      <c r="I2" s="42"/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3" t="s">
        <v>16</v>
      </c>
    </row>
    <row r="3" spans="1:20" ht="69" customHeight="1" x14ac:dyDescent="0.2">
      <c r="A3" s="40"/>
      <c r="B3" s="40"/>
      <c r="C3" s="40"/>
      <c r="D3" s="41"/>
      <c r="E3" s="44" t="s">
        <v>17</v>
      </c>
      <c r="F3" s="44" t="s">
        <v>18</v>
      </c>
      <c r="G3" s="44" t="s">
        <v>19</v>
      </c>
      <c r="H3" s="44" t="s">
        <v>20</v>
      </c>
      <c r="I3" s="45" t="s">
        <v>21</v>
      </c>
      <c r="J3" s="4"/>
      <c r="K3" s="4"/>
      <c r="L3" s="4"/>
      <c r="M3" s="4"/>
      <c r="N3" s="4"/>
      <c r="O3" s="4"/>
      <c r="P3" s="4"/>
      <c r="Q3" s="4"/>
      <c r="R3" s="4"/>
      <c r="S3" s="4"/>
      <c r="T3" s="43"/>
    </row>
    <row r="4" spans="1:20" ht="79.5" customHeight="1" x14ac:dyDescent="0.2">
      <c r="A4" s="5" t="s">
        <v>22</v>
      </c>
      <c r="B4" s="5" t="s">
        <v>23</v>
      </c>
      <c r="C4" s="5" t="s">
        <v>24</v>
      </c>
      <c r="D4" s="5" t="s">
        <v>25</v>
      </c>
      <c r="E4" s="6">
        <v>14039973.24</v>
      </c>
      <c r="F4" s="6">
        <v>16570182.77</v>
      </c>
      <c r="G4" s="6">
        <v>2909552.35</v>
      </c>
      <c r="H4" s="6">
        <v>2909552.35</v>
      </c>
      <c r="I4" s="6">
        <v>2909552.35</v>
      </c>
      <c r="J4" s="7" t="s">
        <v>26</v>
      </c>
      <c r="K4" s="8" t="s">
        <v>27</v>
      </c>
      <c r="L4" s="8" t="s">
        <v>28</v>
      </c>
      <c r="M4" s="9" t="s">
        <v>29</v>
      </c>
      <c r="N4" s="10">
        <v>5</v>
      </c>
      <c r="O4" s="10"/>
      <c r="P4" s="10">
        <v>0.5</v>
      </c>
      <c r="Q4" s="11">
        <v>0.1</v>
      </c>
      <c r="R4" s="10" t="s">
        <v>30</v>
      </c>
      <c r="S4" s="10" t="str">
        <f>M4</f>
        <v>Procesos y/o programas educativos certificados y/o acreditados del nivel superior / Procesos y/o programas educativos programados a ser certificados y/o acreditados del nivel superior * 100</v>
      </c>
      <c r="T4" s="12" t="s">
        <v>31</v>
      </c>
    </row>
    <row r="5" spans="1:20" ht="79.5" customHeight="1" x14ac:dyDescent="0.2">
      <c r="A5" s="5" t="s">
        <v>22</v>
      </c>
      <c r="B5" s="5" t="s">
        <v>23</v>
      </c>
      <c r="C5" s="5" t="s">
        <v>24</v>
      </c>
      <c r="D5" s="5" t="s">
        <v>25</v>
      </c>
      <c r="E5" s="6">
        <v>4444555.5599999996</v>
      </c>
      <c r="F5" s="6">
        <v>4495431.6399999997</v>
      </c>
      <c r="G5" s="6">
        <v>321200.08</v>
      </c>
      <c r="H5" s="6">
        <v>321200.08</v>
      </c>
      <c r="I5" s="6">
        <v>321200.08</v>
      </c>
      <c r="J5" s="7" t="s">
        <v>26</v>
      </c>
      <c r="K5" s="8" t="s">
        <v>32</v>
      </c>
      <c r="L5" s="8" t="s">
        <v>33</v>
      </c>
      <c r="M5" s="9" t="s">
        <v>34</v>
      </c>
      <c r="N5" s="10">
        <v>1689</v>
      </c>
      <c r="O5" s="10"/>
      <c r="P5" s="13">
        <v>304</v>
      </c>
      <c r="Q5" s="11">
        <v>0.17998815867377146</v>
      </c>
      <c r="R5" s="10" t="s">
        <v>30</v>
      </c>
      <c r="S5" s="10" t="str">
        <f t="shared" ref="S5:S22" si="0">M5</f>
        <v>Docentes y directivos fortalecidos con alguna acción formativa o laboral del nivel media superior / Docentes y directivos programados a ser fortalecidos con alguna acción formativa o laboral del nivel media superior * 100</v>
      </c>
      <c r="T5" s="12" t="s">
        <v>31</v>
      </c>
    </row>
    <row r="6" spans="1:20" ht="79.5" customHeight="1" x14ac:dyDescent="0.2">
      <c r="A6" s="5" t="s">
        <v>22</v>
      </c>
      <c r="B6" s="5" t="s">
        <v>23</v>
      </c>
      <c r="C6" s="5" t="s">
        <v>24</v>
      </c>
      <c r="D6" s="5" t="s">
        <v>25</v>
      </c>
      <c r="E6" s="6">
        <v>1033953.73</v>
      </c>
      <c r="F6" s="6">
        <v>1052719.6200000001</v>
      </c>
      <c r="G6" s="6">
        <v>102187.64</v>
      </c>
      <c r="H6" s="6">
        <v>102187.64</v>
      </c>
      <c r="I6" s="6">
        <v>102187.64</v>
      </c>
      <c r="J6" s="7" t="s">
        <v>35</v>
      </c>
      <c r="K6" s="8" t="s">
        <v>36</v>
      </c>
      <c r="L6" s="8" t="s">
        <v>37</v>
      </c>
      <c r="M6" s="9" t="s">
        <v>38</v>
      </c>
      <c r="N6" s="10">
        <v>229</v>
      </c>
      <c r="O6" s="10"/>
      <c r="P6" s="13">
        <v>20</v>
      </c>
      <c r="Q6" s="11">
        <v>8.7336244541484712E-2</v>
      </c>
      <c r="R6" s="10" t="s">
        <v>30</v>
      </c>
      <c r="S6" s="10" t="str">
        <f t="shared" si="0"/>
        <v>Docentes y directivos fortalecidos con alguna acción formativa o laboral del nivel superior / Docentes y directivos programados a ser fortalecidos con alguna acción formativa o laboral del nivel superior * 100</v>
      </c>
      <c r="T6" s="12" t="s">
        <v>31</v>
      </c>
    </row>
    <row r="7" spans="1:20" ht="79.5" customHeight="1" x14ac:dyDescent="0.2">
      <c r="A7" s="5" t="s">
        <v>22</v>
      </c>
      <c r="B7" s="5" t="s">
        <v>23</v>
      </c>
      <c r="C7" s="5" t="s">
        <v>24</v>
      </c>
      <c r="D7" s="5" t="s">
        <v>25</v>
      </c>
      <c r="E7" s="6">
        <v>36816954.579999998</v>
      </c>
      <c r="F7" s="6">
        <v>39393078.569999993</v>
      </c>
      <c r="G7" s="6">
        <v>6405034.8500000006</v>
      </c>
      <c r="H7" s="6">
        <v>6405034.8500000006</v>
      </c>
      <c r="I7" s="6">
        <v>6405034.8500000006</v>
      </c>
      <c r="J7" s="7" t="s">
        <v>26</v>
      </c>
      <c r="K7" s="8" t="s">
        <v>39</v>
      </c>
      <c r="L7" s="8" t="s">
        <v>40</v>
      </c>
      <c r="M7" s="9" t="s">
        <v>41</v>
      </c>
      <c r="N7" s="10">
        <v>10428</v>
      </c>
      <c r="O7" s="10"/>
      <c r="P7" s="10">
        <v>2190</v>
      </c>
      <c r="Q7" s="11">
        <v>0.21</v>
      </c>
      <c r="R7" s="10" t="s">
        <v>30</v>
      </c>
      <c r="S7" s="10" t="str">
        <f t="shared" si="0"/>
        <v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v>
      </c>
      <c r="T7" s="12" t="s">
        <v>31</v>
      </c>
    </row>
    <row r="8" spans="1:20" ht="79.5" customHeight="1" x14ac:dyDescent="0.2">
      <c r="A8" s="5" t="s">
        <v>22</v>
      </c>
      <c r="B8" s="5" t="s">
        <v>23</v>
      </c>
      <c r="C8" s="5" t="s">
        <v>24</v>
      </c>
      <c r="D8" s="5" t="s">
        <v>25</v>
      </c>
      <c r="E8" s="14">
        <v>7538218.9299999997</v>
      </c>
      <c r="F8" s="6">
        <v>8602880.379999999</v>
      </c>
      <c r="G8" s="6">
        <v>1915473.03</v>
      </c>
      <c r="H8" s="6">
        <v>1915473.03</v>
      </c>
      <c r="I8" s="6">
        <v>1915473.03</v>
      </c>
      <c r="J8" s="7" t="s">
        <v>26</v>
      </c>
      <c r="K8" s="8" t="s">
        <v>42</v>
      </c>
      <c r="L8" s="8" t="s">
        <v>43</v>
      </c>
      <c r="M8" s="9" t="s">
        <v>44</v>
      </c>
      <c r="N8" s="10">
        <v>3000</v>
      </c>
      <c r="O8" s="10"/>
      <c r="P8" s="10">
        <v>508</v>
      </c>
      <c r="Q8" s="11">
        <v>0</v>
      </c>
      <c r="R8" s="10" t="s">
        <v>30</v>
      </c>
      <c r="S8" s="10" t="str">
        <f t="shared" si="0"/>
        <v>Estudiantes del nivel superior participando en cursos, actividades y talleres complementarias para el desarrollo integral / Estudiantes del nivel superior programados para participar en cursos, actividades y talleres complementarias para el desarrollo integral * 100</v>
      </c>
      <c r="T8" s="12" t="s">
        <v>31</v>
      </c>
    </row>
    <row r="9" spans="1:20" ht="79.5" customHeight="1" x14ac:dyDescent="0.2">
      <c r="A9" s="5" t="s">
        <v>45</v>
      </c>
      <c r="B9" s="5" t="s">
        <v>46</v>
      </c>
      <c r="C9" s="5" t="s">
        <v>24</v>
      </c>
      <c r="D9" s="5" t="s">
        <v>25</v>
      </c>
      <c r="E9" s="6">
        <v>601671504.34000003</v>
      </c>
      <c r="F9" s="6">
        <v>623393440.70999992</v>
      </c>
      <c r="G9" s="6">
        <v>132733603.62</v>
      </c>
      <c r="H9" s="6">
        <v>132733603.62</v>
      </c>
      <c r="I9" s="6">
        <v>132720122.32999998</v>
      </c>
      <c r="J9" s="7" t="s">
        <v>26</v>
      </c>
      <c r="K9" s="8" t="s">
        <v>47</v>
      </c>
      <c r="L9" s="8" t="s">
        <v>48</v>
      </c>
      <c r="M9" s="9" t="s">
        <v>49</v>
      </c>
      <c r="N9" s="10">
        <v>39505</v>
      </c>
      <c r="O9" s="10"/>
      <c r="P9" s="10">
        <v>5925.75</v>
      </c>
      <c r="Q9" s="11">
        <v>0.15</v>
      </c>
      <c r="R9" s="10" t="s">
        <v>30</v>
      </c>
      <c r="S9" s="10" t="str">
        <f t="shared" si="0"/>
        <v>Número de alumnos atendidos / Número de alumnos proyectados a atender * 100</v>
      </c>
      <c r="T9" s="12" t="s">
        <v>31</v>
      </c>
    </row>
    <row r="10" spans="1:20" ht="79.5" customHeight="1" x14ac:dyDescent="0.2">
      <c r="A10" s="5" t="s">
        <v>45</v>
      </c>
      <c r="B10" s="5" t="s">
        <v>46</v>
      </c>
      <c r="C10" s="5" t="s">
        <v>24</v>
      </c>
      <c r="D10" s="5" t="s">
        <v>25</v>
      </c>
      <c r="E10" s="6">
        <v>125069413.56</v>
      </c>
      <c r="F10" s="6">
        <v>131559595.22</v>
      </c>
      <c r="G10" s="6">
        <v>27415896.59</v>
      </c>
      <c r="H10" s="6">
        <v>27415896.59</v>
      </c>
      <c r="I10" s="6">
        <v>27415246.59</v>
      </c>
      <c r="J10" s="7" t="s">
        <v>26</v>
      </c>
      <c r="K10" s="8" t="s">
        <v>50</v>
      </c>
      <c r="L10" s="8" t="s">
        <v>48</v>
      </c>
      <c r="M10" s="9" t="s">
        <v>49</v>
      </c>
      <c r="N10" s="10">
        <v>7496</v>
      </c>
      <c r="O10" s="10"/>
      <c r="P10" s="13">
        <v>1237.6000000000001</v>
      </c>
      <c r="Q10" s="11">
        <v>0.16510138740661687</v>
      </c>
      <c r="R10" s="10" t="s">
        <v>30</v>
      </c>
      <c r="S10" s="10" t="str">
        <f t="shared" si="0"/>
        <v>Número de alumnos atendidos / Número de alumnos proyectados a atender * 100</v>
      </c>
      <c r="T10" s="12" t="s">
        <v>31</v>
      </c>
    </row>
    <row r="11" spans="1:20" ht="79.5" customHeight="1" x14ac:dyDescent="0.2">
      <c r="A11" s="5" t="s">
        <v>45</v>
      </c>
      <c r="B11" s="5" t="s">
        <v>46</v>
      </c>
      <c r="C11" s="5" t="s">
        <v>24</v>
      </c>
      <c r="D11" s="5" t="s">
        <v>25</v>
      </c>
      <c r="E11" s="6">
        <v>1219615.8899999999</v>
      </c>
      <c r="F11" s="6">
        <v>1419224.49</v>
      </c>
      <c r="G11" s="6">
        <v>362270.97</v>
      </c>
      <c r="H11" s="6">
        <v>362270.97</v>
      </c>
      <c r="I11" s="6">
        <v>362270.97</v>
      </c>
      <c r="J11" s="7" t="s">
        <v>26</v>
      </c>
      <c r="K11" s="8" t="s">
        <v>51</v>
      </c>
      <c r="L11" s="8" t="s">
        <v>48</v>
      </c>
      <c r="M11" s="9" t="s">
        <v>52</v>
      </c>
      <c r="N11" s="10">
        <v>648</v>
      </c>
      <c r="O11" s="10"/>
      <c r="P11" s="10">
        <v>97</v>
      </c>
      <c r="Q11" s="11">
        <v>0.14969135802469136</v>
      </c>
      <c r="R11" s="10" t="s">
        <v>30</v>
      </c>
      <c r="S11" s="10" t="str">
        <f t="shared" si="0"/>
        <v>Número de alumnos en la modalidad bivalente del nivel media superior atendidos / Número de alumnos en la modalidad bivalente del nivel media superior proyectados a atender * 100</v>
      </c>
      <c r="T11" s="12" t="s">
        <v>31</v>
      </c>
    </row>
    <row r="12" spans="1:20" ht="79.5" customHeight="1" x14ac:dyDescent="0.2">
      <c r="A12" s="5" t="s">
        <v>45</v>
      </c>
      <c r="B12" s="5" t="s">
        <v>46</v>
      </c>
      <c r="C12" s="5" t="s">
        <v>24</v>
      </c>
      <c r="D12" s="5" t="s">
        <v>25</v>
      </c>
      <c r="E12" s="14">
        <v>2253918.92</v>
      </c>
      <c r="F12" s="14">
        <v>2328982.5099999998</v>
      </c>
      <c r="G12" s="6">
        <v>400388.31</v>
      </c>
      <c r="H12" s="6">
        <v>400388.31</v>
      </c>
      <c r="I12" s="6">
        <v>400388.31</v>
      </c>
      <c r="J12" s="7" t="s">
        <v>26</v>
      </c>
      <c r="K12" s="8" t="s">
        <v>53</v>
      </c>
      <c r="L12" s="8" t="s">
        <v>48</v>
      </c>
      <c r="M12" s="9" t="s">
        <v>54</v>
      </c>
      <c r="N12" s="10">
        <v>1562</v>
      </c>
      <c r="O12" s="10"/>
      <c r="P12" s="10">
        <v>234</v>
      </c>
      <c r="Q12" s="11">
        <v>0.14980793854033292</v>
      </c>
      <c r="R12" s="10" t="s">
        <v>30</v>
      </c>
      <c r="S12" s="10" t="str">
        <f t="shared" si="0"/>
        <v>Número de alumnos en la modalidad mixta del nivel media superior atendidos / Número de alumnos en la modalidad mixta del nivel media superior proyectados a atender * 100</v>
      </c>
      <c r="T12" s="12" t="s">
        <v>31</v>
      </c>
    </row>
    <row r="13" spans="1:20" ht="79.5" customHeight="1" x14ac:dyDescent="0.2">
      <c r="A13" s="5" t="s">
        <v>45</v>
      </c>
      <c r="B13" s="5" t="s">
        <v>46</v>
      </c>
      <c r="C13" s="5" t="s">
        <v>24</v>
      </c>
      <c r="D13" s="5" t="s">
        <v>25</v>
      </c>
      <c r="E13" s="6">
        <v>17668714.52</v>
      </c>
      <c r="F13" s="6">
        <v>44043125.169999994</v>
      </c>
      <c r="G13" s="6">
        <v>5504796.7599999998</v>
      </c>
      <c r="H13" s="6">
        <v>5504796.7599999998</v>
      </c>
      <c r="I13" s="6">
        <v>5504796.7599999998</v>
      </c>
      <c r="J13" s="7" t="s">
        <v>26</v>
      </c>
      <c r="K13" s="8" t="s">
        <v>55</v>
      </c>
      <c r="L13" s="8" t="s">
        <v>56</v>
      </c>
      <c r="M13" s="9" t="s">
        <v>57</v>
      </c>
      <c r="N13" s="10">
        <v>2</v>
      </c>
      <c r="O13" s="10"/>
      <c r="P13" s="10">
        <v>0.56000000000000005</v>
      </c>
      <c r="Q13" s="11">
        <v>0.28000000000000003</v>
      </c>
      <c r="R13" s="10" t="s">
        <v>30</v>
      </c>
      <c r="S13" s="10" t="str">
        <f t="shared" si="0"/>
        <v>Necesidades de infraestructura y equipamiento atendidas / Necesidades de infraestructura y equipamiento identificadas * 100</v>
      </c>
      <c r="T13" s="12" t="s">
        <v>31</v>
      </c>
    </row>
    <row r="14" spans="1:20" ht="79.5" customHeight="1" x14ac:dyDescent="0.2">
      <c r="A14" s="5" t="s">
        <v>58</v>
      </c>
      <c r="B14" s="5" t="s">
        <v>59</v>
      </c>
      <c r="C14" s="5" t="s">
        <v>24</v>
      </c>
      <c r="D14" s="5" t="s">
        <v>25</v>
      </c>
      <c r="E14" s="14">
        <v>3292243.8</v>
      </c>
      <c r="F14" s="14">
        <v>5333945.8899999997</v>
      </c>
      <c r="G14" s="14">
        <v>756127.91999999993</v>
      </c>
      <c r="H14" s="14">
        <v>756127.91999999993</v>
      </c>
      <c r="I14" s="14">
        <v>756127.91999999993</v>
      </c>
      <c r="J14" s="7" t="s">
        <v>26</v>
      </c>
      <c r="K14" s="8" t="s">
        <v>60</v>
      </c>
      <c r="L14" s="8" t="s">
        <v>61</v>
      </c>
      <c r="M14" s="9" t="s">
        <v>62</v>
      </c>
      <c r="N14" s="15">
        <v>10713</v>
      </c>
      <c r="O14" s="15"/>
      <c r="P14" s="13">
        <v>1607</v>
      </c>
      <c r="Q14" s="11">
        <v>0.15000466722673386</v>
      </c>
      <c r="R14" s="10" t="s">
        <v>30</v>
      </c>
      <c r="S14" s="10" t="str">
        <f t="shared" si="0"/>
        <v>Alumnos atendidos con acciones de fortalecimiento para la vinculación con el entorno / Alumnos programados del nivel media superior a ser atendidos con acciones de fortalecimiento para la vinculación con el entorno * 100</v>
      </c>
      <c r="T14" s="12" t="s">
        <v>31</v>
      </c>
    </row>
    <row r="15" spans="1:20" ht="79.5" customHeight="1" x14ac:dyDescent="0.2">
      <c r="A15" s="5" t="s">
        <v>58</v>
      </c>
      <c r="B15" s="5" t="s">
        <v>59</v>
      </c>
      <c r="C15" s="5" t="s">
        <v>24</v>
      </c>
      <c r="D15" s="5" t="s">
        <v>25</v>
      </c>
      <c r="E15" s="14">
        <v>1303895.8700000001</v>
      </c>
      <c r="F15" s="14">
        <v>1375804.1</v>
      </c>
      <c r="G15" s="14">
        <v>289442.12</v>
      </c>
      <c r="H15" s="14">
        <v>289442.12</v>
      </c>
      <c r="I15" s="14">
        <v>289442.12</v>
      </c>
      <c r="J15" s="7" t="s">
        <v>26</v>
      </c>
      <c r="K15" s="8" t="s">
        <v>63</v>
      </c>
      <c r="L15" s="8" t="s">
        <v>64</v>
      </c>
      <c r="M15" s="9" t="s">
        <v>65</v>
      </c>
      <c r="N15" s="10">
        <v>1166</v>
      </c>
      <c r="O15" s="10"/>
      <c r="P15" s="13">
        <v>547</v>
      </c>
      <c r="Q15" s="11">
        <v>0</v>
      </c>
      <c r="R15" s="10" t="s">
        <v>30</v>
      </c>
      <c r="S15" s="10" t="str">
        <f t="shared" si="0"/>
        <v>Alumnos atendidos con acciones de fortalecimiento para la vinculación con el entorno / Alumnos del nivel superior programados a ser atendidos con acciones de fortalecimiento para la vinculación con el entorno en el nivel superior * 100</v>
      </c>
      <c r="T15" s="12" t="s">
        <v>31</v>
      </c>
    </row>
    <row r="16" spans="1:20" ht="79.5" customHeight="1" x14ac:dyDescent="0.2">
      <c r="A16" s="16" t="s">
        <v>58</v>
      </c>
      <c r="B16" s="5" t="s">
        <v>59</v>
      </c>
      <c r="C16" s="5" t="s">
        <v>24</v>
      </c>
      <c r="D16" s="5" t="s">
        <v>25</v>
      </c>
      <c r="E16" s="6">
        <v>109515633.87</v>
      </c>
      <c r="F16" s="6">
        <v>114615236.93000001</v>
      </c>
      <c r="G16" s="6">
        <v>27814996.420000002</v>
      </c>
      <c r="H16" s="6">
        <v>27814996.420000002</v>
      </c>
      <c r="I16" s="6">
        <v>27814996.420000002</v>
      </c>
      <c r="J16" s="7" t="s">
        <v>26</v>
      </c>
      <c r="K16" s="8" t="s">
        <v>66</v>
      </c>
      <c r="L16" s="8" t="s">
        <v>67</v>
      </c>
      <c r="M16" s="9" t="s">
        <v>68</v>
      </c>
      <c r="N16" s="10">
        <v>52228</v>
      </c>
      <c r="O16" s="10"/>
      <c r="P16" s="17">
        <v>13057</v>
      </c>
      <c r="Q16" s="11">
        <v>0.25</v>
      </c>
      <c r="R16" s="10" t="s">
        <v>30</v>
      </c>
      <c r="S16" s="10" t="str">
        <f t="shared" si="0"/>
        <v>Alumnos atendidos con acciones para el fortalecimiento de competencias emprendedoras / Alumnos programados para ser atendidos con acciones para el fortalecimiento de competencias emprendedoras * 100</v>
      </c>
      <c r="T16" s="12" t="s">
        <v>31</v>
      </c>
    </row>
    <row r="17" spans="1:20" s="23" customFormat="1" ht="107.25" customHeight="1" x14ac:dyDescent="0.2">
      <c r="A17" s="18" t="s">
        <v>22</v>
      </c>
      <c r="B17" s="18" t="s">
        <v>69</v>
      </c>
      <c r="C17" s="18" t="s">
        <v>24</v>
      </c>
      <c r="D17" s="5" t="s">
        <v>25</v>
      </c>
      <c r="E17" s="6">
        <v>2095177.46</v>
      </c>
      <c r="F17" s="6">
        <v>2124312.9700000002</v>
      </c>
      <c r="G17" s="6">
        <v>159299.79</v>
      </c>
      <c r="H17" s="6">
        <v>159299.79</v>
      </c>
      <c r="I17" s="6">
        <v>159299.79</v>
      </c>
      <c r="J17" s="7" t="s">
        <v>26</v>
      </c>
      <c r="K17" s="8" t="s">
        <v>70</v>
      </c>
      <c r="L17" s="8" t="s">
        <v>40</v>
      </c>
      <c r="M17" s="8" t="s">
        <v>89</v>
      </c>
      <c r="N17" s="19">
        <v>30</v>
      </c>
      <c r="O17" s="19"/>
      <c r="P17" s="20">
        <v>0</v>
      </c>
      <c r="Q17" s="21">
        <v>0</v>
      </c>
      <c r="R17" s="19" t="s">
        <v>30</v>
      </c>
      <c r="S17" s="19" t="str">
        <f t="shared" si="0"/>
        <v>Personal de mandos medios del nivel media superior / Personal de mandos medios del nivel media superior * 100</v>
      </c>
      <c r="T17" s="22" t="s">
        <v>31</v>
      </c>
    </row>
    <row r="18" spans="1:20" s="23" customFormat="1" ht="89.25" customHeight="1" x14ac:dyDescent="0.2">
      <c r="A18" s="18" t="s">
        <v>22</v>
      </c>
      <c r="B18" s="18" t="s">
        <v>69</v>
      </c>
      <c r="C18" s="18" t="s">
        <v>24</v>
      </c>
      <c r="D18" s="5" t="s">
        <v>25</v>
      </c>
      <c r="E18" s="6">
        <v>2368434.56</v>
      </c>
      <c r="F18" s="6">
        <v>2410914.36</v>
      </c>
      <c r="G18" s="6">
        <v>230999.39</v>
      </c>
      <c r="H18" s="6">
        <v>230999.39</v>
      </c>
      <c r="I18" s="6">
        <v>230999.39</v>
      </c>
      <c r="J18" s="7" t="s">
        <v>26</v>
      </c>
      <c r="K18" s="8" t="s">
        <v>71</v>
      </c>
      <c r="L18" s="8" t="s">
        <v>43</v>
      </c>
      <c r="M18" s="8" t="s">
        <v>90</v>
      </c>
      <c r="N18" s="19">
        <v>13</v>
      </c>
      <c r="O18" s="19"/>
      <c r="P18" s="20">
        <v>0</v>
      </c>
      <c r="Q18" s="21">
        <v>0</v>
      </c>
      <c r="R18" s="19" t="s">
        <v>30</v>
      </c>
      <c r="S18" s="19" t="str">
        <f t="shared" si="0"/>
        <v>Planteles del nivel superior / Planteles del nivel superior * 100</v>
      </c>
      <c r="T18" s="22" t="s">
        <v>31</v>
      </c>
    </row>
    <row r="19" spans="1:20" ht="79.5" customHeight="1" x14ac:dyDescent="0.2">
      <c r="A19" s="5" t="s">
        <v>58</v>
      </c>
      <c r="B19" s="5" t="s">
        <v>59</v>
      </c>
      <c r="C19" s="5" t="s">
        <v>24</v>
      </c>
      <c r="D19" s="5" t="s">
        <v>25</v>
      </c>
      <c r="E19" s="6">
        <v>30364772.130000003</v>
      </c>
      <c r="F19" s="6">
        <v>31597098.770000003</v>
      </c>
      <c r="G19" s="24">
        <v>7314454.3700000001</v>
      </c>
      <c r="H19" s="24">
        <v>7314454.3700000001</v>
      </c>
      <c r="I19" s="24">
        <v>7314454.3700000001</v>
      </c>
      <c r="J19" s="7" t="s">
        <v>26</v>
      </c>
      <c r="K19" s="8" t="s">
        <v>72</v>
      </c>
      <c r="L19" s="8" t="s">
        <v>73</v>
      </c>
      <c r="M19" s="9" t="s">
        <v>74</v>
      </c>
      <c r="N19" s="10">
        <v>25467</v>
      </c>
      <c r="O19" s="10"/>
      <c r="P19" s="17">
        <v>3820.0499999999997</v>
      </c>
      <c r="Q19" s="11">
        <v>0.15</v>
      </c>
      <c r="R19" s="10" t="s">
        <v>30</v>
      </c>
      <c r="S19" s="10" t="str">
        <f t="shared" si="0"/>
        <v>Alumnos con formación  y/o certificados en competencias laborales / Alumnos con formación  y/o certificados en competencias laborales programados * 100</v>
      </c>
      <c r="T19" s="12" t="s">
        <v>31</v>
      </c>
    </row>
    <row r="20" spans="1:20" ht="79.5" customHeight="1" x14ac:dyDescent="0.2">
      <c r="A20" s="5" t="s">
        <v>58</v>
      </c>
      <c r="B20" s="5" t="s">
        <v>59</v>
      </c>
      <c r="C20" s="5" t="s">
        <v>24</v>
      </c>
      <c r="D20" s="5" t="s">
        <v>25</v>
      </c>
      <c r="E20" s="14">
        <v>448479.73</v>
      </c>
      <c r="F20" s="14">
        <v>807245.62</v>
      </c>
      <c r="G20" s="6">
        <v>109869.75999999999</v>
      </c>
      <c r="H20" s="6">
        <v>109869.75999999999</v>
      </c>
      <c r="I20" s="6">
        <v>109869.75999999999</v>
      </c>
      <c r="J20" s="7" t="s">
        <v>26</v>
      </c>
      <c r="K20" s="8" t="s">
        <v>75</v>
      </c>
      <c r="L20" s="8" t="s">
        <v>76</v>
      </c>
      <c r="M20" s="9" t="s">
        <v>74</v>
      </c>
      <c r="N20" s="10">
        <v>100</v>
      </c>
      <c r="O20" s="10"/>
      <c r="P20" s="17">
        <v>10</v>
      </c>
      <c r="Q20" s="11">
        <v>0.1</v>
      </c>
      <c r="R20" s="10" t="s">
        <v>30</v>
      </c>
      <c r="S20" s="10" t="str">
        <f t="shared" si="0"/>
        <v>Alumnos con formación  y/o certificados en competencias laborales / Alumnos con formación  y/o certificados en competencias laborales programados * 100</v>
      </c>
      <c r="T20" s="12" t="s">
        <v>31</v>
      </c>
    </row>
    <row r="21" spans="1:20" ht="79.5" customHeight="1" x14ac:dyDescent="0.2">
      <c r="A21" s="5" t="s">
        <v>77</v>
      </c>
      <c r="B21" s="5" t="s">
        <v>78</v>
      </c>
      <c r="C21" s="5" t="s">
        <v>24</v>
      </c>
      <c r="D21" s="5" t="s">
        <v>25</v>
      </c>
      <c r="E21" s="6">
        <v>2415552.4900000002</v>
      </c>
      <c r="F21" s="6">
        <v>4488723.16</v>
      </c>
      <c r="G21" s="6">
        <v>470548.25</v>
      </c>
      <c r="H21" s="6">
        <v>470548.25</v>
      </c>
      <c r="I21" s="6">
        <v>470548.25</v>
      </c>
      <c r="J21" s="7" t="s">
        <v>26</v>
      </c>
      <c r="K21" s="8" t="s">
        <v>79</v>
      </c>
      <c r="L21" s="8" t="s">
        <v>80</v>
      </c>
      <c r="M21" s="9" t="s">
        <v>81</v>
      </c>
      <c r="N21" s="17">
        <v>36705</v>
      </c>
      <c r="O21" s="17"/>
      <c r="P21" s="17">
        <v>0</v>
      </c>
      <c r="Q21" s="11">
        <v>0</v>
      </c>
      <c r="R21" s="10" t="s">
        <v>30</v>
      </c>
      <c r="S21" s="10" t="str">
        <f t="shared" si="0"/>
        <v>Alumnos en riesgo de deserción y reprobación atendidos con apoyo académico y/o psicosocial / Alumnos en riesgo de deserción y reprobación, identificados * 100</v>
      </c>
      <c r="T21" s="12" t="s">
        <v>31</v>
      </c>
    </row>
    <row r="22" spans="1:20" ht="79.5" customHeight="1" x14ac:dyDescent="0.2">
      <c r="A22" s="5" t="s">
        <v>77</v>
      </c>
      <c r="B22" s="5" t="s">
        <v>78</v>
      </c>
      <c r="C22" s="5" t="s">
        <v>24</v>
      </c>
      <c r="D22" s="5" t="s">
        <v>25</v>
      </c>
      <c r="E22" s="6">
        <v>8577379.4000000004</v>
      </c>
      <c r="F22" s="6">
        <v>11547827.84</v>
      </c>
      <c r="G22" s="6">
        <v>2370781.5</v>
      </c>
      <c r="H22" s="6">
        <v>2370781.5</v>
      </c>
      <c r="I22" s="6">
        <v>2370781.5</v>
      </c>
      <c r="J22" s="7" t="s">
        <v>26</v>
      </c>
      <c r="K22" s="8" t="s">
        <v>82</v>
      </c>
      <c r="L22" s="8" t="s">
        <v>80</v>
      </c>
      <c r="M22" s="9" t="s">
        <v>81</v>
      </c>
      <c r="N22" s="10">
        <v>25467</v>
      </c>
      <c r="O22" s="10"/>
      <c r="P22" s="13">
        <v>3820.0499999999997</v>
      </c>
      <c r="Q22" s="11">
        <v>0.15</v>
      </c>
      <c r="R22" s="10" t="s">
        <v>30</v>
      </c>
      <c r="S22" s="10" t="str">
        <f t="shared" si="0"/>
        <v>Alumnos en riesgo de deserción y reprobación atendidos con apoyo académico y/o psicosocial / Alumnos en riesgo de deserción y reprobación, identificados * 100</v>
      </c>
      <c r="T22" s="12" t="s">
        <v>31</v>
      </c>
    </row>
    <row r="23" spans="1:20" ht="22.5" x14ac:dyDescent="0.2">
      <c r="A23" s="25" t="s">
        <v>83</v>
      </c>
      <c r="B23" s="25" t="s">
        <v>84</v>
      </c>
      <c r="C23" s="25" t="s">
        <v>24</v>
      </c>
      <c r="D23" s="25" t="s">
        <v>85</v>
      </c>
      <c r="E23" s="6">
        <v>79772190.670000017</v>
      </c>
      <c r="F23" s="6">
        <v>103273838.19999999</v>
      </c>
      <c r="G23" s="6">
        <f>15139883.72</f>
        <v>15139883.720000001</v>
      </c>
      <c r="H23" s="6">
        <f>15139883.72</f>
        <v>15139883.720000001</v>
      </c>
      <c r="I23" s="6">
        <v>15115782.909999998</v>
      </c>
      <c r="J23" s="26" t="s">
        <v>86</v>
      </c>
      <c r="K23" s="8" t="s">
        <v>87</v>
      </c>
      <c r="L23" s="8" t="s">
        <v>87</v>
      </c>
      <c r="M23" s="8" t="s">
        <v>87</v>
      </c>
      <c r="N23" s="27" t="s">
        <v>87</v>
      </c>
      <c r="O23" s="27" t="s">
        <v>87</v>
      </c>
      <c r="P23" s="27" t="s">
        <v>87</v>
      </c>
      <c r="Q23" s="27" t="s">
        <v>87</v>
      </c>
      <c r="R23" s="27" t="s">
        <v>87</v>
      </c>
      <c r="S23" s="27" t="s">
        <v>87</v>
      </c>
      <c r="T23" s="12" t="s">
        <v>31</v>
      </c>
    </row>
    <row r="24" spans="1:20" s="28" customFormat="1" x14ac:dyDescent="0.2">
      <c r="E24" s="32">
        <f>SUM(E4:E23)</f>
        <v>1051910583.25</v>
      </c>
      <c r="F24" s="32">
        <f t="shared" ref="F24:J24" si="1">SUM(F4:F23)</f>
        <v>1150433608.9200001</v>
      </c>
      <c r="G24" s="32">
        <f t="shared" si="1"/>
        <v>232726807.43999994</v>
      </c>
      <c r="H24" s="32">
        <f t="shared" si="1"/>
        <v>232726807.43999994</v>
      </c>
      <c r="I24" s="32">
        <f t="shared" si="1"/>
        <v>232688575.33999991</v>
      </c>
      <c r="J24" s="29">
        <f t="shared" si="1"/>
        <v>0</v>
      </c>
      <c r="O24" s="30"/>
      <c r="P24" s="30"/>
      <c r="Q24" s="30"/>
      <c r="R24" s="30"/>
      <c r="S24" s="30"/>
      <c r="T24" s="30"/>
    </row>
    <row r="25" spans="1:20" s="34" customFormat="1" x14ac:dyDescent="0.2">
      <c r="A25" s="31"/>
      <c r="B25" s="31"/>
      <c r="C25" s="31"/>
      <c r="D25" s="31"/>
      <c r="E25" s="32">
        <f>+[1]CA!B24-[1]IR!E24</f>
        <v>0</v>
      </c>
      <c r="F25" s="32">
        <f>F24-[1]CA!D24</f>
        <v>0</v>
      </c>
      <c r="G25" s="32">
        <f>+G24-[1]CA!E24</f>
        <v>0</v>
      </c>
      <c r="H25" s="32">
        <f>+H24-[1]CA!E24</f>
        <v>0</v>
      </c>
      <c r="I25" s="32">
        <f>+I24-[1]CA!F24</f>
        <v>0</v>
      </c>
      <c r="J25" s="33" t="e">
        <f>SUM(#REF!)</f>
        <v>#REF!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23"/>
      <c r="B26" s="23" t="s">
        <v>88</v>
      </c>
      <c r="C26" s="23"/>
      <c r="D26" s="23"/>
      <c r="E26" s="23"/>
      <c r="F26" s="23"/>
      <c r="G26" s="35"/>
      <c r="H26" s="23"/>
      <c r="I26" s="23"/>
      <c r="J26" s="35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x14ac:dyDescent="0.2">
      <c r="B27" s="36"/>
      <c r="I27" s="37"/>
      <c r="J27" s="37"/>
    </row>
    <row r="28" spans="1:20" x14ac:dyDescent="0.2">
      <c r="B28" s="36"/>
      <c r="H28" s="38"/>
      <c r="I28" s="38"/>
      <c r="L28" s="38"/>
      <c r="M28" s="38"/>
      <c r="N28" s="38"/>
      <c r="O28" s="39"/>
      <c r="P28" s="39"/>
    </row>
    <row r="29" spans="1:20" x14ac:dyDescent="0.2">
      <c r="B29" s="36"/>
    </row>
    <row r="30" spans="1:20" x14ac:dyDescent="0.2">
      <c r="B30" s="36"/>
    </row>
    <row r="31" spans="1:20" x14ac:dyDescent="0.2">
      <c r="B31" s="36"/>
    </row>
    <row r="32" spans="1:20" x14ac:dyDescent="0.2">
      <c r="B32" s="36"/>
    </row>
    <row r="33" spans="2:2" x14ac:dyDescent="0.2">
      <c r="B33" s="36"/>
    </row>
    <row r="34" spans="2:2" x14ac:dyDescent="0.2">
      <c r="B34" s="36"/>
    </row>
    <row r="35" spans="2:2" x14ac:dyDescent="0.2">
      <c r="B35" s="36"/>
    </row>
    <row r="36" spans="2:2" x14ac:dyDescent="0.2">
      <c r="B36" s="36"/>
    </row>
    <row r="37" spans="2:2" x14ac:dyDescent="0.2">
      <c r="B37" s="36"/>
    </row>
    <row r="38" spans="2:2" x14ac:dyDescent="0.2">
      <c r="B38" s="36"/>
    </row>
    <row r="39" spans="2:2" x14ac:dyDescent="0.2">
      <c r="B39" s="36"/>
    </row>
    <row r="40" spans="2:2" x14ac:dyDescent="0.2">
      <c r="B40" s="36"/>
    </row>
    <row r="41" spans="2:2" x14ac:dyDescent="0.2">
      <c r="B41" s="36"/>
    </row>
    <row r="42" spans="2:2" x14ac:dyDescent="0.2">
      <c r="B42" s="36"/>
    </row>
    <row r="43" spans="2:2" x14ac:dyDescent="0.2">
      <c r="B43" s="36"/>
    </row>
    <row r="44" spans="2:2" x14ac:dyDescent="0.2">
      <c r="B44" s="36"/>
    </row>
    <row r="45" spans="2:2" x14ac:dyDescent="0.2">
      <c r="B45" s="36"/>
    </row>
    <row r="46" spans="2:2" x14ac:dyDescent="0.2">
      <c r="B46" s="36"/>
    </row>
    <row r="47" spans="2:2" x14ac:dyDescent="0.2">
      <c r="B47" s="36"/>
    </row>
    <row r="48" spans="2:2" x14ac:dyDescent="0.2">
      <c r="B48" s="36"/>
    </row>
    <row r="49" spans="2:2" x14ac:dyDescent="0.2">
      <c r="B49" s="36"/>
    </row>
    <row r="50" spans="2:2" x14ac:dyDescent="0.2">
      <c r="B50" s="36"/>
    </row>
    <row r="51" spans="2:2" x14ac:dyDescent="0.2">
      <c r="B51" s="36"/>
    </row>
    <row r="52" spans="2:2" x14ac:dyDescent="0.2">
      <c r="B52" s="36"/>
    </row>
    <row r="53" spans="2:2" x14ac:dyDescent="0.2">
      <c r="B53" s="36"/>
    </row>
    <row r="54" spans="2:2" x14ac:dyDescent="0.2">
      <c r="B54" s="36"/>
    </row>
    <row r="55" spans="2:2" x14ac:dyDescent="0.2">
      <c r="B55" s="36"/>
    </row>
    <row r="56" spans="2:2" x14ac:dyDescent="0.2">
      <c r="B56" s="36"/>
    </row>
    <row r="57" spans="2:2" x14ac:dyDescent="0.2">
      <c r="B57" s="36"/>
    </row>
    <row r="58" spans="2:2" x14ac:dyDescent="0.2">
      <c r="B58" s="36"/>
    </row>
    <row r="59" spans="2:2" x14ac:dyDescent="0.2">
      <c r="B59" s="36"/>
    </row>
    <row r="60" spans="2:2" x14ac:dyDescent="0.2">
      <c r="B60" s="36"/>
    </row>
    <row r="61" spans="2:2" x14ac:dyDescent="0.2">
      <c r="B61" s="36"/>
    </row>
    <row r="62" spans="2:2" x14ac:dyDescent="0.2">
      <c r="B62" s="36"/>
    </row>
    <row r="63" spans="2:2" x14ac:dyDescent="0.2">
      <c r="B63" s="36"/>
    </row>
    <row r="64" spans="2:2" x14ac:dyDescent="0.2">
      <c r="B64" s="36"/>
    </row>
    <row r="65" spans="2:2" x14ac:dyDescent="0.2">
      <c r="B65" s="36"/>
    </row>
    <row r="66" spans="2:2" x14ac:dyDescent="0.2">
      <c r="B66" s="36"/>
    </row>
    <row r="67" spans="2:2" x14ac:dyDescent="0.2">
      <c r="B67" s="36"/>
    </row>
    <row r="68" spans="2:2" x14ac:dyDescent="0.2">
      <c r="B68" s="36"/>
    </row>
    <row r="69" spans="2:2" x14ac:dyDescent="0.2">
      <c r="B69" s="36"/>
    </row>
    <row r="70" spans="2:2" x14ac:dyDescent="0.2">
      <c r="B70" s="36"/>
    </row>
    <row r="71" spans="2:2" x14ac:dyDescent="0.2">
      <c r="B71" s="36"/>
    </row>
    <row r="72" spans="2:2" x14ac:dyDescent="0.2">
      <c r="B72" s="36"/>
    </row>
    <row r="73" spans="2:2" x14ac:dyDescent="0.2">
      <c r="B73" s="36"/>
    </row>
    <row r="74" spans="2:2" x14ac:dyDescent="0.2">
      <c r="B74" s="36"/>
    </row>
    <row r="75" spans="2:2" x14ac:dyDescent="0.2">
      <c r="B75" s="36"/>
    </row>
    <row r="76" spans="2:2" x14ac:dyDescent="0.2">
      <c r="B76" s="36"/>
    </row>
    <row r="77" spans="2:2" x14ac:dyDescent="0.2">
      <c r="B77" s="36"/>
    </row>
    <row r="78" spans="2:2" x14ac:dyDescent="0.2">
      <c r="B78" s="36"/>
    </row>
    <row r="79" spans="2:2" x14ac:dyDescent="0.2">
      <c r="B79" s="36"/>
    </row>
    <row r="80" spans="2:2" x14ac:dyDescent="0.2">
      <c r="B80" s="36"/>
    </row>
    <row r="81" spans="2:2" x14ac:dyDescent="0.2">
      <c r="B81" s="36"/>
    </row>
    <row r="82" spans="2:2" x14ac:dyDescent="0.2">
      <c r="B82" s="36"/>
    </row>
    <row r="83" spans="2:2" x14ac:dyDescent="0.2">
      <c r="B83" s="36"/>
    </row>
    <row r="84" spans="2:2" x14ac:dyDescent="0.2">
      <c r="B84" s="36"/>
    </row>
    <row r="85" spans="2:2" x14ac:dyDescent="0.2">
      <c r="B85" s="36"/>
    </row>
    <row r="86" spans="2:2" x14ac:dyDescent="0.2">
      <c r="B86" s="36"/>
    </row>
    <row r="87" spans="2:2" x14ac:dyDescent="0.2">
      <c r="B87" s="36"/>
    </row>
    <row r="88" spans="2:2" x14ac:dyDescent="0.2">
      <c r="B88" s="36"/>
    </row>
    <row r="89" spans="2:2" x14ac:dyDescent="0.2">
      <c r="B89" s="36"/>
    </row>
    <row r="90" spans="2:2" x14ac:dyDescent="0.2">
      <c r="B90" s="36"/>
    </row>
    <row r="91" spans="2:2" x14ac:dyDescent="0.2">
      <c r="B91" s="36"/>
    </row>
    <row r="92" spans="2:2" x14ac:dyDescent="0.2">
      <c r="B92" s="36"/>
    </row>
    <row r="93" spans="2:2" x14ac:dyDescent="0.2">
      <c r="B93" s="36"/>
    </row>
    <row r="94" spans="2:2" x14ac:dyDescent="0.2">
      <c r="B94" s="36"/>
    </row>
    <row r="95" spans="2:2" x14ac:dyDescent="0.2">
      <c r="B95" s="36"/>
    </row>
    <row r="96" spans="2:2" x14ac:dyDescent="0.2">
      <c r="B96" s="36"/>
    </row>
    <row r="97" spans="2:2" x14ac:dyDescent="0.2">
      <c r="B97" s="36"/>
    </row>
    <row r="98" spans="2:2" x14ac:dyDescent="0.2">
      <c r="B98" s="36"/>
    </row>
    <row r="99" spans="2:2" x14ac:dyDescent="0.2">
      <c r="B99" s="36"/>
    </row>
    <row r="100" spans="2:2" x14ac:dyDescent="0.2">
      <c r="B100" s="36"/>
    </row>
    <row r="101" spans="2:2" x14ac:dyDescent="0.2">
      <c r="B101" s="36"/>
    </row>
    <row r="102" spans="2:2" x14ac:dyDescent="0.2">
      <c r="B102" s="36"/>
    </row>
    <row r="103" spans="2:2" x14ac:dyDescent="0.2">
      <c r="B103" s="36"/>
    </row>
    <row r="104" spans="2:2" x14ac:dyDescent="0.2">
      <c r="B104" s="36"/>
    </row>
    <row r="105" spans="2:2" x14ac:dyDescent="0.2">
      <c r="B105" s="36"/>
    </row>
    <row r="106" spans="2:2" x14ac:dyDescent="0.2">
      <c r="B106" s="36"/>
    </row>
    <row r="107" spans="2:2" x14ac:dyDescent="0.2">
      <c r="B107" s="36"/>
    </row>
    <row r="108" spans="2:2" x14ac:dyDescent="0.2">
      <c r="B108" s="36"/>
    </row>
    <row r="109" spans="2:2" x14ac:dyDescent="0.2">
      <c r="B109" s="36"/>
    </row>
    <row r="110" spans="2:2" x14ac:dyDescent="0.2">
      <c r="B110" s="36"/>
    </row>
    <row r="111" spans="2:2" x14ac:dyDescent="0.2">
      <c r="B111" s="36"/>
    </row>
    <row r="112" spans="2:2" x14ac:dyDescent="0.2">
      <c r="B112" s="36"/>
    </row>
    <row r="113" spans="2:2" x14ac:dyDescent="0.2">
      <c r="B113" s="36"/>
    </row>
    <row r="114" spans="2:2" x14ac:dyDescent="0.2">
      <c r="B114" s="36"/>
    </row>
    <row r="115" spans="2:2" x14ac:dyDescent="0.2">
      <c r="B115" s="36"/>
    </row>
    <row r="116" spans="2:2" x14ac:dyDescent="0.2">
      <c r="B116" s="36"/>
    </row>
    <row r="117" spans="2:2" x14ac:dyDescent="0.2">
      <c r="B117" s="36"/>
    </row>
    <row r="118" spans="2:2" x14ac:dyDescent="0.2">
      <c r="B118" s="36"/>
    </row>
    <row r="119" spans="2:2" x14ac:dyDescent="0.2">
      <c r="B119" s="36"/>
    </row>
    <row r="120" spans="2:2" x14ac:dyDescent="0.2">
      <c r="B120" s="36"/>
    </row>
    <row r="121" spans="2:2" x14ac:dyDescent="0.2">
      <c r="B121" s="36"/>
    </row>
    <row r="122" spans="2:2" x14ac:dyDescent="0.2">
      <c r="B122" s="36"/>
    </row>
    <row r="123" spans="2:2" x14ac:dyDescent="0.2">
      <c r="B123" s="36"/>
    </row>
    <row r="124" spans="2:2" x14ac:dyDescent="0.2">
      <c r="B124" s="36"/>
    </row>
    <row r="125" spans="2:2" x14ac:dyDescent="0.2">
      <c r="B125" s="36"/>
    </row>
    <row r="126" spans="2:2" x14ac:dyDescent="0.2">
      <c r="B126" s="36"/>
    </row>
    <row r="127" spans="2:2" x14ac:dyDescent="0.2">
      <c r="B127" s="36"/>
    </row>
    <row r="128" spans="2:2" x14ac:dyDescent="0.2">
      <c r="B128" s="36"/>
    </row>
    <row r="129" spans="2:2" x14ac:dyDescent="0.2">
      <c r="B129" s="36"/>
    </row>
    <row r="130" spans="2:2" x14ac:dyDescent="0.2">
      <c r="B130" s="36"/>
    </row>
    <row r="131" spans="2:2" x14ac:dyDescent="0.2">
      <c r="B131" s="36"/>
    </row>
    <row r="132" spans="2:2" x14ac:dyDescent="0.2">
      <c r="B132" s="36"/>
    </row>
    <row r="133" spans="2:2" x14ac:dyDescent="0.2">
      <c r="B133" s="36"/>
    </row>
    <row r="134" spans="2:2" x14ac:dyDescent="0.2">
      <c r="B134" s="36"/>
    </row>
    <row r="135" spans="2:2" x14ac:dyDescent="0.2">
      <c r="B135" s="36"/>
    </row>
    <row r="136" spans="2:2" x14ac:dyDescent="0.2">
      <c r="B136" s="36"/>
    </row>
    <row r="137" spans="2:2" x14ac:dyDescent="0.2">
      <c r="B137" s="36"/>
    </row>
    <row r="138" spans="2:2" x14ac:dyDescent="0.2">
      <c r="B138" s="36"/>
    </row>
    <row r="139" spans="2:2" x14ac:dyDescent="0.2">
      <c r="B139" s="36"/>
    </row>
    <row r="140" spans="2:2" x14ac:dyDescent="0.2">
      <c r="B140" s="36"/>
    </row>
    <row r="141" spans="2:2" x14ac:dyDescent="0.2">
      <c r="B141" s="36"/>
    </row>
    <row r="142" spans="2:2" x14ac:dyDescent="0.2">
      <c r="B142" s="36"/>
    </row>
    <row r="143" spans="2:2" x14ac:dyDescent="0.2">
      <c r="B143" s="36"/>
    </row>
    <row r="144" spans="2:2" x14ac:dyDescent="0.2">
      <c r="B144" s="36"/>
    </row>
    <row r="145" spans="2:2" x14ac:dyDescent="0.2">
      <c r="B145" s="36"/>
    </row>
    <row r="146" spans="2:2" x14ac:dyDescent="0.2">
      <c r="B146" s="36"/>
    </row>
    <row r="147" spans="2:2" x14ac:dyDescent="0.2">
      <c r="B147" s="36"/>
    </row>
    <row r="148" spans="2:2" x14ac:dyDescent="0.2">
      <c r="B148" s="36"/>
    </row>
    <row r="149" spans="2:2" x14ac:dyDescent="0.2">
      <c r="B149" s="36"/>
    </row>
    <row r="150" spans="2:2" x14ac:dyDescent="0.2">
      <c r="B150" s="36"/>
    </row>
    <row r="151" spans="2:2" x14ac:dyDescent="0.2">
      <c r="B151" s="36"/>
    </row>
    <row r="152" spans="2:2" x14ac:dyDescent="0.2">
      <c r="B152" s="36"/>
    </row>
    <row r="153" spans="2:2" x14ac:dyDescent="0.2">
      <c r="B153" s="36"/>
    </row>
    <row r="154" spans="2:2" x14ac:dyDescent="0.2">
      <c r="B154" s="36"/>
    </row>
    <row r="155" spans="2:2" x14ac:dyDescent="0.2">
      <c r="B155" s="36"/>
    </row>
    <row r="156" spans="2:2" x14ac:dyDescent="0.2">
      <c r="B156" s="36"/>
    </row>
    <row r="157" spans="2:2" x14ac:dyDescent="0.2">
      <c r="B157" s="36"/>
    </row>
    <row r="158" spans="2:2" x14ac:dyDescent="0.2">
      <c r="B158" s="36"/>
    </row>
    <row r="159" spans="2:2" x14ac:dyDescent="0.2">
      <c r="B159" s="36"/>
    </row>
    <row r="160" spans="2:2" x14ac:dyDescent="0.2">
      <c r="B160" s="36"/>
    </row>
    <row r="161" spans="2:2" x14ac:dyDescent="0.2">
      <c r="B161" s="36"/>
    </row>
    <row r="162" spans="2:2" x14ac:dyDescent="0.2">
      <c r="B162" s="36"/>
    </row>
    <row r="163" spans="2:2" x14ac:dyDescent="0.2">
      <c r="B163" s="36"/>
    </row>
    <row r="164" spans="2:2" x14ac:dyDescent="0.2">
      <c r="B164" s="36"/>
    </row>
    <row r="165" spans="2:2" x14ac:dyDescent="0.2">
      <c r="B165" s="36"/>
    </row>
    <row r="166" spans="2:2" x14ac:dyDescent="0.2">
      <c r="B166" s="36"/>
    </row>
    <row r="167" spans="2:2" x14ac:dyDescent="0.2">
      <c r="B167" s="36"/>
    </row>
    <row r="168" spans="2:2" x14ac:dyDescent="0.2">
      <c r="B168" s="36"/>
    </row>
    <row r="169" spans="2:2" x14ac:dyDescent="0.2">
      <c r="B169" s="36"/>
    </row>
    <row r="170" spans="2:2" x14ac:dyDescent="0.2">
      <c r="B170" s="36"/>
    </row>
    <row r="171" spans="2:2" x14ac:dyDescent="0.2">
      <c r="B171" s="36"/>
    </row>
    <row r="172" spans="2:2" x14ac:dyDescent="0.2">
      <c r="B172" s="36"/>
    </row>
    <row r="173" spans="2:2" x14ac:dyDescent="0.2">
      <c r="B173" s="36"/>
    </row>
    <row r="174" spans="2:2" x14ac:dyDescent="0.2">
      <c r="B174" s="36"/>
    </row>
    <row r="175" spans="2:2" x14ac:dyDescent="0.2">
      <c r="B175" s="36"/>
    </row>
    <row r="176" spans="2:2" x14ac:dyDescent="0.2">
      <c r="B176" s="36"/>
    </row>
    <row r="177" spans="2:2" x14ac:dyDescent="0.2">
      <c r="B177" s="36"/>
    </row>
    <row r="178" spans="2:2" x14ac:dyDescent="0.2">
      <c r="B178" s="36"/>
    </row>
    <row r="179" spans="2:2" x14ac:dyDescent="0.2">
      <c r="B179" s="36"/>
    </row>
    <row r="180" spans="2:2" x14ac:dyDescent="0.2">
      <c r="B180" s="36"/>
    </row>
    <row r="181" spans="2:2" x14ac:dyDescent="0.2">
      <c r="B181" s="36"/>
    </row>
    <row r="182" spans="2:2" x14ac:dyDescent="0.2">
      <c r="B182" s="36"/>
    </row>
    <row r="183" spans="2:2" x14ac:dyDescent="0.2">
      <c r="B183" s="36"/>
    </row>
    <row r="184" spans="2:2" x14ac:dyDescent="0.2">
      <c r="B184" s="36"/>
    </row>
    <row r="185" spans="2:2" x14ac:dyDescent="0.2">
      <c r="B185" s="36"/>
    </row>
    <row r="186" spans="2:2" x14ac:dyDescent="0.2">
      <c r="B186" s="36"/>
    </row>
    <row r="187" spans="2:2" x14ac:dyDescent="0.2">
      <c r="B187" s="36"/>
    </row>
    <row r="188" spans="2:2" x14ac:dyDescent="0.2">
      <c r="B188" s="36"/>
    </row>
    <row r="189" spans="2:2" x14ac:dyDescent="0.2">
      <c r="B189" s="36"/>
    </row>
    <row r="190" spans="2:2" x14ac:dyDescent="0.2">
      <c r="B190" s="36"/>
    </row>
    <row r="191" spans="2:2" x14ac:dyDescent="0.2">
      <c r="B191" s="36"/>
    </row>
    <row r="192" spans="2:2" x14ac:dyDescent="0.2">
      <c r="B192" s="36"/>
    </row>
    <row r="193" spans="2:2" x14ac:dyDescent="0.2">
      <c r="B193" s="36"/>
    </row>
    <row r="194" spans="2:2" x14ac:dyDescent="0.2">
      <c r="B194" s="36"/>
    </row>
    <row r="195" spans="2:2" x14ac:dyDescent="0.2">
      <c r="B195" s="36"/>
    </row>
    <row r="196" spans="2:2" x14ac:dyDescent="0.2">
      <c r="B196" s="36"/>
    </row>
    <row r="197" spans="2:2" x14ac:dyDescent="0.2">
      <c r="B197" s="36"/>
    </row>
    <row r="198" spans="2:2" x14ac:dyDescent="0.2">
      <c r="B198" s="36"/>
    </row>
    <row r="199" spans="2:2" x14ac:dyDescent="0.2">
      <c r="B199" s="36"/>
    </row>
    <row r="200" spans="2:2" x14ac:dyDescent="0.2">
      <c r="B200" s="36"/>
    </row>
    <row r="201" spans="2:2" x14ac:dyDescent="0.2">
      <c r="B201" s="36"/>
    </row>
    <row r="202" spans="2:2" x14ac:dyDescent="0.2">
      <c r="B202" s="36"/>
    </row>
    <row r="203" spans="2:2" x14ac:dyDescent="0.2">
      <c r="B203" s="36"/>
    </row>
    <row r="204" spans="2:2" x14ac:dyDescent="0.2">
      <c r="B204" s="36"/>
    </row>
    <row r="205" spans="2:2" x14ac:dyDescent="0.2">
      <c r="B205" s="36"/>
    </row>
    <row r="206" spans="2:2" x14ac:dyDescent="0.2">
      <c r="B206" s="36"/>
    </row>
    <row r="207" spans="2:2" x14ac:dyDescent="0.2">
      <c r="B207" s="36"/>
    </row>
    <row r="208" spans="2:2" x14ac:dyDescent="0.2">
      <c r="B208" s="36"/>
    </row>
    <row r="209" spans="2:2" x14ac:dyDescent="0.2">
      <c r="B209" s="36"/>
    </row>
    <row r="210" spans="2:2" x14ac:dyDescent="0.2">
      <c r="B210" s="36"/>
    </row>
    <row r="211" spans="2:2" x14ac:dyDescent="0.2">
      <c r="B211" s="36"/>
    </row>
    <row r="212" spans="2:2" x14ac:dyDescent="0.2">
      <c r="B212" s="36"/>
    </row>
    <row r="213" spans="2:2" x14ac:dyDescent="0.2">
      <c r="B213" s="36"/>
    </row>
    <row r="214" spans="2:2" x14ac:dyDescent="0.2">
      <c r="B214" s="36"/>
    </row>
    <row r="215" spans="2:2" x14ac:dyDescent="0.2">
      <c r="B215" s="36"/>
    </row>
    <row r="216" spans="2:2" x14ac:dyDescent="0.2">
      <c r="B216" s="36"/>
    </row>
    <row r="217" spans="2:2" x14ac:dyDescent="0.2">
      <c r="B217" s="36"/>
    </row>
    <row r="218" spans="2:2" x14ac:dyDescent="0.2">
      <c r="B218" s="36"/>
    </row>
    <row r="219" spans="2:2" x14ac:dyDescent="0.2">
      <c r="B219" s="36"/>
    </row>
    <row r="220" spans="2:2" x14ac:dyDescent="0.2">
      <c r="B220" s="36"/>
    </row>
    <row r="221" spans="2:2" x14ac:dyDescent="0.2">
      <c r="B221" s="36"/>
    </row>
    <row r="222" spans="2:2" x14ac:dyDescent="0.2">
      <c r="B222" s="36"/>
    </row>
    <row r="223" spans="2:2" x14ac:dyDescent="0.2">
      <c r="B223" s="36"/>
    </row>
    <row r="224" spans="2:2" x14ac:dyDescent="0.2">
      <c r="B224" s="36"/>
    </row>
    <row r="225" spans="2:2" x14ac:dyDescent="0.2">
      <c r="B225" s="36"/>
    </row>
    <row r="226" spans="2:2" x14ac:dyDescent="0.2">
      <c r="B226" s="36"/>
    </row>
    <row r="227" spans="2:2" x14ac:dyDescent="0.2">
      <c r="B227" s="36"/>
    </row>
    <row r="228" spans="2:2" x14ac:dyDescent="0.2">
      <c r="B228" s="36"/>
    </row>
    <row r="229" spans="2:2" x14ac:dyDescent="0.2">
      <c r="B229" s="36"/>
    </row>
    <row r="230" spans="2:2" x14ac:dyDescent="0.2">
      <c r="B230" s="36"/>
    </row>
    <row r="231" spans="2:2" x14ac:dyDescent="0.2">
      <c r="B231" s="36"/>
    </row>
    <row r="232" spans="2:2" x14ac:dyDescent="0.2">
      <c r="B232" s="36"/>
    </row>
    <row r="233" spans="2:2" x14ac:dyDescent="0.2">
      <c r="B233" s="36"/>
    </row>
    <row r="234" spans="2:2" x14ac:dyDescent="0.2">
      <c r="B234" s="36"/>
    </row>
    <row r="235" spans="2:2" x14ac:dyDescent="0.2">
      <c r="B235" s="36"/>
    </row>
    <row r="236" spans="2:2" x14ac:dyDescent="0.2">
      <c r="B236" s="36"/>
    </row>
    <row r="237" spans="2:2" x14ac:dyDescent="0.2">
      <c r="B237" s="36"/>
    </row>
    <row r="238" spans="2:2" x14ac:dyDescent="0.2">
      <c r="B238" s="36"/>
    </row>
    <row r="239" spans="2:2" x14ac:dyDescent="0.2">
      <c r="B239" s="36"/>
    </row>
    <row r="240" spans="2:2" x14ac:dyDescent="0.2">
      <c r="B240" s="36"/>
    </row>
    <row r="241" spans="2:2" x14ac:dyDescent="0.2">
      <c r="B241" s="36"/>
    </row>
    <row r="242" spans="2:2" x14ac:dyDescent="0.2">
      <c r="B242" s="36"/>
    </row>
    <row r="243" spans="2:2" x14ac:dyDescent="0.2">
      <c r="B243" s="36"/>
    </row>
    <row r="244" spans="2:2" x14ac:dyDescent="0.2">
      <c r="B244" s="36"/>
    </row>
    <row r="245" spans="2:2" x14ac:dyDescent="0.2">
      <c r="B245" s="36"/>
    </row>
    <row r="246" spans="2:2" x14ac:dyDescent="0.2">
      <c r="B246" s="36"/>
    </row>
    <row r="247" spans="2:2" x14ac:dyDescent="0.2">
      <c r="B247" s="36"/>
    </row>
    <row r="248" spans="2:2" x14ac:dyDescent="0.2">
      <c r="B248" s="36"/>
    </row>
    <row r="249" spans="2:2" x14ac:dyDescent="0.2">
      <c r="B249" s="36"/>
    </row>
    <row r="250" spans="2:2" x14ac:dyDescent="0.2">
      <c r="B250" s="36"/>
    </row>
    <row r="251" spans="2:2" x14ac:dyDescent="0.2">
      <c r="B251" s="36"/>
    </row>
    <row r="252" spans="2:2" x14ac:dyDescent="0.2">
      <c r="B252" s="36"/>
    </row>
    <row r="253" spans="2:2" x14ac:dyDescent="0.2">
      <c r="B253" s="36"/>
    </row>
    <row r="254" spans="2:2" x14ac:dyDescent="0.2">
      <c r="B254" s="36"/>
    </row>
    <row r="255" spans="2:2" x14ac:dyDescent="0.2">
      <c r="B255" s="36"/>
    </row>
    <row r="256" spans="2:2" x14ac:dyDescent="0.2">
      <c r="B256" s="36"/>
    </row>
    <row r="257" spans="2:2" x14ac:dyDescent="0.2">
      <c r="B257" s="36"/>
    </row>
    <row r="258" spans="2:2" x14ac:dyDescent="0.2">
      <c r="B258" s="36"/>
    </row>
    <row r="259" spans="2:2" x14ac:dyDescent="0.2">
      <c r="B259" s="36"/>
    </row>
    <row r="260" spans="2:2" x14ac:dyDescent="0.2">
      <c r="B260" s="36"/>
    </row>
    <row r="261" spans="2:2" x14ac:dyDescent="0.2">
      <c r="B261" s="36"/>
    </row>
    <row r="262" spans="2:2" x14ac:dyDescent="0.2">
      <c r="B262" s="36"/>
    </row>
    <row r="263" spans="2:2" x14ac:dyDescent="0.2">
      <c r="B263" s="36"/>
    </row>
    <row r="264" spans="2:2" x14ac:dyDescent="0.2">
      <c r="B264" s="36"/>
    </row>
    <row r="265" spans="2:2" x14ac:dyDescent="0.2">
      <c r="B265" s="36"/>
    </row>
    <row r="266" spans="2:2" x14ac:dyDescent="0.2">
      <c r="B266" s="36"/>
    </row>
    <row r="267" spans="2:2" x14ac:dyDescent="0.2">
      <c r="B267" s="36"/>
    </row>
    <row r="268" spans="2:2" x14ac:dyDescent="0.2">
      <c r="B268" s="36"/>
    </row>
    <row r="269" spans="2:2" x14ac:dyDescent="0.2">
      <c r="B269" s="36"/>
    </row>
    <row r="270" spans="2:2" x14ac:dyDescent="0.2">
      <c r="B270" s="36"/>
    </row>
    <row r="271" spans="2:2" x14ac:dyDescent="0.2">
      <c r="B271" s="36"/>
    </row>
    <row r="272" spans="2:2" x14ac:dyDescent="0.2">
      <c r="B272" s="36"/>
    </row>
    <row r="273" spans="2:2" x14ac:dyDescent="0.2">
      <c r="B273" s="36"/>
    </row>
    <row r="274" spans="2:2" x14ac:dyDescent="0.2">
      <c r="B274" s="36"/>
    </row>
    <row r="275" spans="2:2" x14ac:dyDescent="0.2">
      <c r="B275" s="36"/>
    </row>
    <row r="276" spans="2:2" x14ac:dyDescent="0.2">
      <c r="B276" s="36"/>
    </row>
    <row r="277" spans="2:2" x14ac:dyDescent="0.2">
      <c r="B277" s="36"/>
    </row>
    <row r="278" spans="2:2" x14ac:dyDescent="0.2">
      <c r="B278" s="36"/>
    </row>
    <row r="279" spans="2:2" x14ac:dyDescent="0.2">
      <c r="B279" s="36"/>
    </row>
    <row r="280" spans="2:2" x14ac:dyDescent="0.2">
      <c r="B280" s="36"/>
    </row>
    <row r="281" spans="2:2" x14ac:dyDescent="0.2">
      <c r="B281" s="36"/>
    </row>
    <row r="282" spans="2:2" x14ac:dyDescent="0.2">
      <c r="B282" s="36"/>
    </row>
    <row r="283" spans="2:2" x14ac:dyDescent="0.2">
      <c r="B283" s="36"/>
    </row>
    <row r="284" spans="2:2" x14ac:dyDescent="0.2">
      <c r="B284" s="36"/>
    </row>
    <row r="285" spans="2:2" x14ac:dyDescent="0.2">
      <c r="B285" s="36"/>
    </row>
    <row r="286" spans="2:2" x14ac:dyDescent="0.2">
      <c r="B286" s="36"/>
    </row>
    <row r="287" spans="2:2" x14ac:dyDescent="0.2">
      <c r="B287" s="36"/>
    </row>
    <row r="288" spans="2:2" x14ac:dyDescent="0.2">
      <c r="B288" s="36"/>
    </row>
    <row r="289" spans="2:2" x14ac:dyDescent="0.2">
      <c r="B289" s="36"/>
    </row>
    <row r="290" spans="2:2" x14ac:dyDescent="0.2">
      <c r="B290" s="36"/>
    </row>
    <row r="291" spans="2:2" x14ac:dyDescent="0.2">
      <c r="B291" s="36"/>
    </row>
    <row r="292" spans="2:2" x14ac:dyDescent="0.2">
      <c r="B292" s="36"/>
    </row>
    <row r="293" spans="2:2" x14ac:dyDescent="0.2">
      <c r="B293" s="36"/>
    </row>
    <row r="294" spans="2:2" x14ac:dyDescent="0.2">
      <c r="B294" s="36"/>
    </row>
    <row r="295" spans="2:2" x14ac:dyDescent="0.2">
      <c r="B295" s="36"/>
    </row>
    <row r="296" spans="2:2" x14ac:dyDescent="0.2">
      <c r="B296" s="36"/>
    </row>
    <row r="297" spans="2:2" x14ac:dyDescent="0.2">
      <c r="B297" s="36"/>
    </row>
    <row r="298" spans="2:2" x14ac:dyDescent="0.2">
      <c r="B298" s="36"/>
    </row>
    <row r="299" spans="2:2" x14ac:dyDescent="0.2">
      <c r="B299" s="36"/>
    </row>
    <row r="300" spans="2:2" x14ac:dyDescent="0.2">
      <c r="B300" s="36"/>
    </row>
    <row r="301" spans="2:2" x14ac:dyDescent="0.2">
      <c r="B301" s="36"/>
    </row>
    <row r="302" spans="2:2" x14ac:dyDescent="0.2">
      <c r="B302" s="36"/>
    </row>
    <row r="303" spans="2:2" x14ac:dyDescent="0.2">
      <c r="B303" s="36"/>
    </row>
    <row r="304" spans="2:2" x14ac:dyDescent="0.2">
      <c r="B304" s="36"/>
    </row>
    <row r="305" spans="2:2" x14ac:dyDescent="0.2">
      <c r="B305" s="36"/>
    </row>
    <row r="306" spans="2:2" x14ac:dyDescent="0.2">
      <c r="B306" s="36"/>
    </row>
    <row r="307" spans="2:2" x14ac:dyDescent="0.2">
      <c r="B307" s="36"/>
    </row>
    <row r="308" spans="2:2" x14ac:dyDescent="0.2">
      <c r="B308" s="36"/>
    </row>
    <row r="309" spans="2:2" x14ac:dyDescent="0.2">
      <c r="B309" s="36"/>
    </row>
    <row r="310" spans="2:2" x14ac:dyDescent="0.2">
      <c r="B310" s="36"/>
    </row>
    <row r="311" spans="2:2" x14ac:dyDescent="0.2">
      <c r="B311" s="36"/>
    </row>
    <row r="312" spans="2:2" x14ac:dyDescent="0.2">
      <c r="B312" s="36"/>
    </row>
    <row r="313" spans="2:2" x14ac:dyDescent="0.2">
      <c r="B313" s="36"/>
    </row>
    <row r="314" spans="2:2" x14ac:dyDescent="0.2">
      <c r="B314" s="36"/>
    </row>
    <row r="315" spans="2:2" x14ac:dyDescent="0.2">
      <c r="B315" s="36"/>
    </row>
    <row r="316" spans="2:2" x14ac:dyDescent="0.2">
      <c r="B316" s="36"/>
    </row>
    <row r="317" spans="2:2" x14ac:dyDescent="0.2">
      <c r="B317" s="36"/>
    </row>
    <row r="318" spans="2:2" x14ac:dyDescent="0.2">
      <c r="B318" s="36"/>
    </row>
    <row r="319" spans="2:2" x14ac:dyDescent="0.2">
      <c r="B319" s="36"/>
    </row>
    <row r="320" spans="2:2" x14ac:dyDescent="0.2">
      <c r="B320" s="36"/>
    </row>
    <row r="321" spans="2:2" x14ac:dyDescent="0.2">
      <c r="B321" s="36"/>
    </row>
    <row r="322" spans="2:2" x14ac:dyDescent="0.2">
      <c r="B322" s="36"/>
    </row>
    <row r="323" spans="2:2" x14ac:dyDescent="0.2">
      <c r="B323" s="36"/>
    </row>
    <row r="324" spans="2:2" x14ac:dyDescent="0.2">
      <c r="B324" s="36"/>
    </row>
    <row r="325" spans="2:2" x14ac:dyDescent="0.2">
      <c r="B325" s="36"/>
    </row>
    <row r="326" spans="2:2" x14ac:dyDescent="0.2">
      <c r="B326" s="36"/>
    </row>
    <row r="327" spans="2:2" x14ac:dyDescent="0.2">
      <c r="B327" s="36"/>
    </row>
    <row r="328" spans="2:2" x14ac:dyDescent="0.2">
      <c r="B328" s="36"/>
    </row>
    <row r="329" spans="2:2" x14ac:dyDescent="0.2">
      <c r="B329" s="36"/>
    </row>
    <row r="330" spans="2:2" x14ac:dyDescent="0.2">
      <c r="B330" s="36"/>
    </row>
    <row r="331" spans="2:2" x14ac:dyDescent="0.2">
      <c r="B331" s="36"/>
    </row>
    <row r="332" spans="2:2" x14ac:dyDescent="0.2">
      <c r="B332" s="36"/>
    </row>
    <row r="333" spans="2:2" x14ac:dyDescent="0.2">
      <c r="B333" s="36"/>
    </row>
    <row r="334" spans="2:2" x14ac:dyDescent="0.2">
      <c r="B334" s="36"/>
    </row>
    <row r="335" spans="2:2" x14ac:dyDescent="0.2">
      <c r="B335" s="36"/>
    </row>
    <row r="336" spans="2:2" x14ac:dyDescent="0.2">
      <c r="B336" s="36"/>
    </row>
    <row r="337" spans="2:2" x14ac:dyDescent="0.2">
      <c r="B337" s="36"/>
    </row>
    <row r="338" spans="2:2" x14ac:dyDescent="0.2">
      <c r="B338" s="36"/>
    </row>
    <row r="339" spans="2:2" x14ac:dyDescent="0.2">
      <c r="B339" s="36"/>
    </row>
    <row r="340" spans="2:2" x14ac:dyDescent="0.2">
      <c r="B340" s="36"/>
    </row>
    <row r="341" spans="2:2" x14ac:dyDescent="0.2">
      <c r="B341" s="36"/>
    </row>
    <row r="342" spans="2:2" x14ac:dyDescent="0.2">
      <c r="B342" s="36"/>
    </row>
    <row r="343" spans="2:2" x14ac:dyDescent="0.2">
      <c r="B343" s="36"/>
    </row>
  </sheetData>
  <mergeCells count="18">
    <mergeCell ref="T2:T3"/>
    <mergeCell ref="O28:P28"/>
    <mergeCell ref="N2:N3"/>
    <mergeCell ref="O2:O3"/>
    <mergeCell ref="P2:P3"/>
    <mergeCell ref="Q2:Q3"/>
    <mergeCell ref="R2:R3"/>
    <mergeCell ref="S2:S3"/>
    <mergeCell ref="A1:T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3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2023-04-27T17:39:57Z</cp:lastPrinted>
  <dcterms:created xsi:type="dcterms:W3CDTF">2023-04-27T16:40:16Z</dcterms:created>
  <dcterms:modified xsi:type="dcterms:W3CDTF">2023-04-27T17:40:21Z</dcterms:modified>
</cp:coreProperties>
</file>