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GCP" sheetId="1" r:id="rId1"/>
  </sheets>
  <definedNames>
    <definedName name="_xlnm.Print_Area" localSheetId="0">GCP!$B$1:$I$36</definedName>
  </definedName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<sst xmlns="http://schemas.openxmlformats.org/spreadsheetml/2006/main" count="66" uniqueCount="66">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</sst>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A39" sqref="A39:XFD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1017980242.3900001</v>
      </c>
      <c r="E9" s="16">
        <f>SUM(E10:E17)</f>
        <v>94749752.540000007</v>
      </c>
      <c r="F9" s="16">
        <f t="shared" ref="F9:I9" si="1">SUM(F10:F17)</f>
        <v>1112729994.9300001</v>
      </c>
      <c r="G9" s="16">
        <f t="shared" si="1"/>
        <v>391732470.38</v>
      </c>
      <c r="H9" s="16">
        <f t="shared" si="1"/>
        <v>391732470.38</v>
      </c>
      <c r="I9" s="16">
        <f t="shared" si="1"/>
        <v>720997524.55000007</v>
      </c>
    </row>
    <row r="10" spans="1:9" x14ac:dyDescent="0.2">
      <c r="A10" s="15" t="s">
        <v>43</v>
      </c>
      <c r="B10" s="6"/>
      <c r="C10" s="3" t="s">
        <v>4</v>
      </c>
      <c r="D10" s="17">
        <v>859009820.96000004</v>
      </c>
      <c r="E10" s="17">
        <v>86948140.530000001</v>
      </c>
      <c r="F10" s="17">
        <f t="shared" ref="F10:F17" si="2">D10+E10</f>
        <v>945957961.49000001</v>
      </c>
      <c r="G10" s="17">
        <v>335800041.64999998</v>
      </c>
      <c r="H10" s="17">
        <v>335800041.64999998</v>
      </c>
      <c r="I10" s="17">
        <f t="shared" ref="I10:I17" si="3">F10-G10</f>
        <v>610157919.84000003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158970421.43000001</v>
      </c>
      <c r="E12" s="17">
        <v>7801612.0099999998</v>
      </c>
      <c r="F12" s="17">
        <f t="shared" si="2"/>
        <v>166772033.44</v>
      </c>
      <c r="G12" s="17">
        <v>55932428.729999997</v>
      </c>
      <c r="H12" s="17">
        <v>55932428.729999997</v>
      </c>
      <c r="I12" s="17">
        <f t="shared" si="3"/>
        <v>110839604.71000001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6279828.6900000004</v>
      </c>
      <c r="E18" s="16">
        <f>SUM(E19:E21)</f>
        <v>256335.88</v>
      </c>
      <c r="F18" s="16">
        <f t="shared" ref="F18:I18" si="4">SUM(F19:F21)</f>
        <v>6536164.5700000003</v>
      </c>
      <c r="G18" s="16">
        <f t="shared" si="4"/>
        <v>2559956.7599999998</v>
      </c>
      <c r="H18" s="16">
        <f t="shared" si="4"/>
        <v>2559956.7599999998</v>
      </c>
      <c r="I18" s="16">
        <f t="shared" si="4"/>
        <v>3976207.8100000005</v>
      </c>
    </row>
    <row r="19" spans="1:9" x14ac:dyDescent="0.2">
      <c r="A19" s="15" t="s">
        <v>51</v>
      </c>
      <c r="B19" s="6"/>
      <c r="C19" s="3" t="s">
        <v>13</v>
      </c>
      <c r="D19" s="17">
        <v>6279828.6900000004</v>
      </c>
      <c r="E19" s="17">
        <v>256335.88</v>
      </c>
      <c r="F19" s="17">
        <f t="shared" ref="F19:F21" si="5">D19+E19</f>
        <v>6536164.5700000003</v>
      </c>
      <c r="G19" s="17">
        <v>2559956.7599999998</v>
      </c>
      <c r="H19" s="17">
        <v>2559956.7599999998</v>
      </c>
      <c r="I19" s="17">
        <f t="shared" ref="I19:I21" si="6">F19-G19</f>
        <v>3976207.8100000005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1024260071.0800002</v>
      </c>
      <c r="E35" s="18">
        <f t="shared" ref="E35:I35" si="16">SUM(E6+E9+E18+E22+E25+E30+E32+E33+E34)</f>
        <v>95006088.420000002</v>
      </c>
      <c r="F35" s="18">
        <f t="shared" si="16"/>
        <v>1119266159.5</v>
      </c>
      <c r="G35" s="18">
        <f t="shared" si="16"/>
        <v>394292427.13999999</v>
      </c>
      <c r="H35" s="18">
        <f t="shared" si="16"/>
        <v>394292427.13999999</v>
      </c>
      <c r="I35" s="18">
        <f t="shared" si="16"/>
        <v>724973732.36000001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9:I65519 B36:I38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B35:C35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2020-07-26T01:17:57Z</cp:lastPrinted>
  <dcterms:created xsi:type="dcterms:W3CDTF">2012-12-11T21:13:37Z</dcterms:created>
  <dcterms:modified xsi:type="dcterms:W3CDTF">2020-07-26T01:18:05Z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