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0605E851-78A1-4CD7-9C77-4161F2099EDE}" xr6:coauthVersionLast="36" xr6:coauthVersionMax="36" xr10:uidLastSave="{00000000-0000-0000-0000-000000000000}"/>
  <bookViews>
    <workbookView xWindow="0" yWindow="0" windowWidth="17895" windowHeight="465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21" i="1" l="1"/>
  <c r="G20" i="1"/>
  <c r="G19" i="1" s="1"/>
  <c r="F19" i="1"/>
  <c r="E19" i="1"/>
  <c r="C19" i="1"/>
  <c r="B19" i="1"/>
  <c r="D19" i="1" s="1"/>
  <c r="G13" i="1"/>
  <c r="G11" i="1"/>
  <c r="F10" i="1"/>
  <c r="E10" i="1"/>
  <c r="D10" i="1"/>
  <c r="C10" i="1"/>
  <c r="B10" i="1"/>
  <c r="B6" i="1" s="1"/>
  <c r="D6" i="1" s="1"/>
  <c r="D37" i="1" s="1"/>
  <c r="F6" i="1"/>
  <c r="F37" i="1" s="1"/>
  <c r="C6" i="1"/>
  <c r="C37" i="1" s="1"/>
  <c r="E6" i="1" l="1"/>
  <c r="E37" i="1" s="1"/>
  <c r="G10" i="1"/>
  <c r="G6" i="1" s="1"/>
  <c r="G37" i="1" s="1"/>
  <c r="B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<sst xmlns="http://schemas.openxmlformats.org/spreadsheetml/2006/main" count="42" uniqueCount="42">
  <si>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</si>
  <si>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</si>
  <si>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</si>
  <si>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</si>
  <si>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</si>
  <si>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</si>
  <si>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</si>
  <si>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</si>
  <si>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</si>
  <si>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</si>
  <si>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</si>
  <si>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</si>
  <si>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</si>
  <si>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</si>
  <si>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</si>
  <si>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</si>
  <si>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</si>
  <si>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</si>
  <si>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</si>
  <si>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</si>
  <si>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</si>
  <si>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</si>
  <si>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</si>
  <si>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</si>
  <si>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</si>
  <si>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</si>
  <si>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</si>
  <si>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</si>
  <si>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</si>
  <si>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</si>
  <si>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</si>
  <si>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</si>
  <si>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</si>
  <si>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</si>
  <si>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</si>
  <si>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</si>
  <si>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</si>
  <si>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</si>
  <si>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</si>
  <si>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</si>
  <si>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</si>
  <si>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AVANZADO DE BACHILLERATO Y EDUCACION SUPERIOR EN EL ESTADO DE GTO.
Gasto por Categoría Programática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</si>
</sst>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3" borderId="7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 wrapText="1"/>
    </xf>
    <xf numFmtId="0" fontId="7" fillId="3" borderId="0" xfId="9" applyFont="1" applyFill="1"/>
    <xf numFmtId="4" fontId="7" fillId="3" borderId="10" xfId="0" applyNumberFormat="1" applyFont="1" applyFill="1" applyBorder="1" applyAlignment="1" applyProtection="1">
      <alignment horizontal="right"/>
      <protection locked="0"/>
    </xf>
    <xf numFmtId="0" fontId="7" fillId="3" borderId="0" xfId="8" applyFont="1" applyFill="1" applyAlignment="1" applyProtection="1">
      <alignment horizontal="left" vertical="top" indent="1"/>
      <protection hidden="1"/>
    </xf>
    <xf numFmtId="4" fontId="7" fillId="3" borderId="10" xfId="0" applyNumberFormat="1" applyFont="1" applyFill="1" applyBorder="1" applyProtection="1">
      <protection locked="0"/>
    </xf>
    <xf numFmtId="0" fontId="2" fillId="3" borderId="0" xfId="0" applyFont="1" applyFill="1" applyAlignment="1">
      <alignment horizontal="left" indent="2"/>
    </xf>
    <xf numFmtId="4" fontId="2" fillId="3" borderId="10" xfId="0" applyNumberFormat="1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2" fillId="3" borderId="13" xfId="0" applyFont="1" applyFill="1" applyBorder="1" applyAlignment="1">
      <alignment horizontal="left"/>
    </xf>
    <xf numFmtId="4" fontId="2" fillId="3" borderId="9" xfId="0" applyNumberFormat="1" applyFont="1" applyFill="1" applyBorder="1" applyProtection="1">
      <protection locked="0"/>
    </xf>
    <xf numFmtId="0" fontId="7" fillId="3" borderId="13" xfId="0" applyFont="1" applyFill="1" applyBorder="1" applyAlignment="1" applyProtection="1">
      <alignment horizontal="left" indent="1"/>
      <protection locked="0"/>
    </xf>
    <xf numFmtId="4" fontId="7" fillId="3" borderId="9" xfId="0" applyNumberFormat="1" applyFont="1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H8" sqref="H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10" t="s">
        <v>41</v>
      </c>
      <c r="B1" s="10"/>
      <c r="C1" s="10"/>
      <c r="D1" s="10"/>
      <c r="E1" s="10"/>
      <c r="F1" s="10"/>
      <c r="G1" s="11"/>
    </row>
    <row r="2" spans="1:7" ht="14.45" customHeight="1" x14ac:dyDescent="0.2">
      <c r="A2" s="12"/>
      <c r="B2" s="9" t="s">
        <v>0</v>
      </c>
      <c r="C2" s="10"/>
      <c r="D2" s="10"/>
      <c r="E2" s="10"/>
      <c r="F2" s="11"/>
      <c r="G2" s="7" t="s">
        <v>7</v>
      </c>
    </row>
    <row r="3" spans="1:7" ht="22.5" x14ac:dyDescent="0.2">
      <c r="A3" s="13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6" t="s">
        <v>6</v>
      </c>
      <c r="G3" s="8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10</v>
      </c>
      <c r="B6" s="18">
        <f>+B10+B19+B23+B26+B31+B33</f>
        <v>1157226773.74</v>
      </c>
      <c r="C6" s="18">
        <f>+C10+C19+C23+C26+C31+C33</f>
        <v>65937136.039999999</v>
      </c>
      <c r="D6" s="18">
        <f>+B6+C6</f>
        <v>1223163909.78</v>
      </c>
      <c r="E6" s="18">
        <f>+E10+E19+E23+E26+E31</f>
        <v>224035519.38</v>
      </c>
      <c r="F6" s="18">
        <f>+F10+F19+F23+F26+F31</f>
        <v>221021383.09999999</v>
      </c>
      <c r="G6" s="18">
        <f>+G10+G19+G23+G26+G31</f>
        <v>999128390.62000012</v>
      </c>
    </row>
    <row r="7" spans="1:7" x14ac:dyDescent="0.2">
      <c r="A7" s="19" t="s">
        <v>11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</row>
    <row r="8" spans="1:7" x14ac:dyDescent="0.2">
      <c r="A8" s="21" t="s">
        <v>12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">
      <c r="A9" s="21" t="s">
        <v>13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">
      <c r="A10" s="19" t="s">
        <v>14</v>
      </c>
      <c r="B10" s="20">
        <f>SUM(B11:B18)</f>
        <v>1057466758.8399999</v>
      </c>
      <c r="C10" s="20">
        <f>SUM(C11:C18)</f>
        <v>54386462.75</v>
      </c>
      <c r="D10" s="20">
        <f>+B10+C10</f>
        <v>1111853221.5899999</v>
      </c>
      <c r="E10" s="20">
        <f>SUM(E11:E18)</f>
        <v>205877139.34999999</v>
      </c>
      <c r="F10" s="20">
        <f>SUM(F11:F18)</f>
        <v>204495675.94</v>
      </c>
      <c r="G10" s="20">
        <f>SUM(G11:G18)</f>
        <v>905976082.6500001</v>
      </c>
    </row>
    <row r="11" spans="1:7" x14ac:dyDescent="0.2">
      <c r="A11" s="21" t="s">
        <v>15</v>
      </c>
      <c r="B11" s="22">
        <v>980406397.90999997</v>
      </c>
      <c r="C11" s="22">
        <v>47463685.710000001</v>
      </c>
      <c r="D11" s="22">
        <v>1027870084</v>
      </c>
      <c r="E11" s="22">
        <v>193526501.28</v>
      </c>
      <c r="F11" s="22">
        <v>192145037.87</v>
      </c>
      <c r="G11" s="22">
        <f>+D11-E11</f>
        <v>834343582.72000003</v>
      </c>
    </row>
    <row r="12" spans="1:7" x14ac:dyDescent="0.2">
      <c r="A12" s="21" t="s">
        <v>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">
      <c r="A13" s="21" t="s">
        <v>17</v>
      </c>
      <c r="B13" s="22">
        <v>77060360.930000007</v>
      </c>
      <c r="C13" s="22">
        <v>6922777.04</v>
      </c>
      <c r="D13" s="22">
        <v>83983138</v>
      </c>
      <c r="E13" s="22">
        <v>12350638.07</v>
      </c>
      <c r="F13" s="22">
        <v>12350638.07</v>
      </c>
      <c r="G13" s="22">
        <f>+D13-E13</f>
        <v>71632499.930000007</v>
      </c>
    </row>
    <row r="14" spans="1:7" x14ac:dyDescent="0.2">
      <c r="A14" s="21" t="s">
        <v>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">
      <c r="A15" s="21" t="s">
        <v>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">
      <c r="A16" s="21" t="s">
        <v>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">
      <c r="A17" s="21" t="s">
        <v>21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">
      <c r="A18" s="21" t="s">
        <v>22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">
      <c r="A19" s="19" t="s">
        <v>23</v>
      </c>
      <c r="B19" s="20">
        <f>SUM(B20:B22)</f>
        <v>99760014.900000006</v>
      </c>
      <c r="C19" s="20">
        <f>SUM(C20:C22)</f>
        <v>11550673.289999999</v>
      </c>
      <c r="D19" s="20">
        <f>+B19+C19</f>
        <v>111310688.19</v>
      </c>
      <c r="E19" s="20">
        <f>SUM(E20:E22)</f>
        <v>18158380.030000001</v>
      </c>
      <c r="F19" s="20">
        <f>SUM(F20:F22)</f>
        <v>16525707.16</v>
      </c>
      <c r="G19" s="20">
        <f>SUM(G20:G22)</f>
        <v>93152307.970000014</v>
      </c>
    </row>
    <row r="20" spans="1:7" x14ac:dyDescent="0.2">
      <c r="A20" s="21" t="s">
        <v>24</v>
      </c>
      <c r="B20" s="22">
        <v>96914910.090000004</v>
      </c>
      <c r="C20" s="22">
        <v>11550673.289999999</v>
      </c>
      <c r="D20" s="22">
        <v>108465583</v>
      </c>
      <c r="E20" s="22">
        <v>17560822.82</v>
      </c>
      <c r="F20" s="22">
        <v>15928149.949999999</v>
      </c>
      <c r="G20" s="22">
        <f>+D20-E20</f>
        <v>90904760.180000007</v>
      </c>
    </row>
    <row r="21" spans="1:7" x14ac:dyDescent="0.2">
      <c r="A21" s="21" t="s">
        <v>25</v>
      </c>
      <c r="B21" s="22">
        <v>2845104.81</v>
      </c>
      <c r="C21" s="22">
        <v>0</v>
      </c>
      <c r="D21" s="22">
        <v>2845105</v>
      </c>
      <c r="E21" s="22">
        <v>597557.21</v>
      </c>
      <c r="F21" s="22">
        <v>597557.21</v>
      </c>
      <c r="G21" s="22">
        <f>+D21-E21</f>
        <v>2247547.79</v>
      </c>
    </row>
    <row r="22" spans="1:7" x14ac:dyDescent="0.2">
      <c r="A22" s="21" t="s">
        <v>26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">
      <c r="A24" s="21" t="s">
        <v>28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">
      <c r="A25" s="21" t="s">
        <v>29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">
      <c r="A26" s="19" t="s">
        <v>30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">
      <c r="A27" s="21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">
      <c r="A28" s="21" t="s">
        <v>32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">
      <c r="A29" s="21" t="s">
        <v>33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">
      <c r="A30" s="21" t="s">
        <v>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">
      <c r="A31" s="19" t="s">
        <v>35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21" t="s">
        <v>36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">
      <c r="A33" s="23" t="s">
        <v>37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 x14ac:dyDescent="0.2">
      <c r="A34" s="23" t="s">
        <v>38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x14ac:dyDescent="0.2">
      <c r="A35" s="23" t="s">
        <v>39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">
      <c r="A36" s="24"/>
      <c r="B36" s="25"/>
      <c r="C36" s="25"/>
      <c r="D36" s="25"/>
      <c r="E36" s="25"/>
      <c r="F36" s="25"/>
      <c r="G36" s="25"/>
    </row>
    <row r="37" spans="1:7" x14ac:dyDescent="0.2">
      <c r="A37" s="26" t="s">
        <v>40</v>
      </c>
      <c r="B37" s="27">
        <f t="shared" ref="B37:G37" si="0">+B6+B33+B34+B35</f>
        <v>1157226773.74</v>
      </c>
      <c r="C37" s="27">
        <f t="shared" si="0"/>
        <v>65937136.039999999</v>
      </c>
      <c r="D37" s="27">
        <f t="shared" si="0"/>
        <v>1223163909.78</v>
      </c>
      <c r="E37" s="27">
        <f t="shared" si="0"/>
        <v>224035519.38</v>
      </c>
      <c r="F37" s="27">
        <f t="shared" si="0"/>
        <v>221021383.09999999</v>
      </c>
      <c r="G37" s="27">
        <f t="shared" si="0"/>
        <v>999128390.62000012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_10"/>
    <protectedRange sqref="B4:G5" name="Rango1_2_2_7"/>
    <protectedRange sqref="A37:G37" name="Rango1_1_2_1"/>
    <protectedRange sqref="B6:C6" name="Rango1_2_2_1_1"/>
    <protectedRange sqref="D6" name="Rango1_2_2_3_1"/>
    <protectedRange sqref="E6:F6" name="Rango1_2_2_4_1"/>
    <protectedRange sqref="G6" name="Rango1_2_2_6_1"/>
    <protectedRange sqref="B7:G7" name="Rango1_3_1_1"/>
    <protectedRange sqref="B10:G10" name="Rango1_3_2_1"/>
    <protectedRange sqref="B19:G19" name="Rango1_3_3_1"/>
    <protectedRange sqref="B23:G23" name="Rango1_3_4_1"/>
    <protectedRange sqref="B26:G26" name="Rango1_3_5_1"/>
    <protectedRange sqref="B31:G31" name="Rango1_3_6_1"/>
    <protectedRange sqref="B33:G35" name="Rango1_3_7_1"/>
    <protectedRange sqref="B8:G9" name="Rango1_3_8_1"/>
    <protectedRange sqref="B11:G18" name="Rango1_3_9_1"/>
    <protectedRange sqref="B20:G22" name="Rango1_3_11_1"/>
    <protectedRange sqref="B24:G25" name="Rango1_3_12_1"/>
    <protectedRange sqref="B27:G30" name="Rango1_3_13_1"/>
    <protectedRange sqref="B32:G32" name="Rango1_3_14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6aa8a68a-ab09-4ac8-a697-fdce915bc567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LOPEZ GARCIA CATALINA MONICA</cp:lastModifiedBy>
  <cp:revision/>
  <cp:lastPrinted>2024-04-25T17:51:50Z</cp:lastPrinted>
  <dcterms:created xsi:type="dcterms:W3CDTF">2012-12-11T21:13:37Z</dcterms:created>
  <dcterms:modified xsi:type="dcterms:W3CDTF">2025-04-29T22:43:14Z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