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14E8ADC7-AA37-4931-A83A-25E7A3AFFE03}" xr6:coauthVersionLast="47" xr6:coauthVersionMax="47" xr10:uidLastSave="{00000000-0000-0000-0000-000000000000}"/>
  <bookViews>
    <workbookView xWindow="-120" yWindow="-120" windowWidth="29040" windowHeight="15720" xr2:uid="{CB602C5C-0554-4097-98ED-2BE68049BAA8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D58" i="1"/>
  <c r="G58" i="1" s="1"/>
  <c r="G53" i="1" s="1"/>
  <c r="G43" i="1" s="1"/>
  <c r="F53" i="1"/>
  <c r="E53" i="1"/>
  <c r="D53" i="1"/>
  <c r="C53" i="1"/>
  <c r="B53" i="1"/>
  <c r="G44" i="1"/>
  <c r="F44" i="1"/>
  <c r="E44" i="1"/>
  <c r="D44" i="1"/>
  <c r="D43" i="1" s="1"/>
  <c r="D77" i="1" s="1"/>
  <c r="D79" i="1" s="1"/>
  <c r="C44" i="1"/>
  <c r="B44" i="1"/>
  <c r="F43" i="1"/>
  <c r="E43" i="1"/>
  <c r="E77" i="1" s="1"/>
  <c r="E79" i="1" s="1"/>
  <c r="C43" i="1"/>
  <c r="C77" i="1" s="1"/>
  <c r="C79" i="1" s="1"/>
  <c r="B43" i="1"/>
  <c r="G37" i="1"/>
  <c r="F37" i="1"/>
  <c r="E37" i="1"/>
  <c r="D37" i="1"/>
  <c r="C37" i="1"/>
  <c r="B37" i="1"/>
  <c r="G27" i="1"/>
  <c r="F27" i="1"/>
  <c r="E27" i="1"/>
  <c r="D27" i="1"/>
  <c r="C27" i="1"/>
  <c r="B27" i="1"/>
  <c r="D24" i="1"/>
  <c r="G24" i="1" s="1"/>
  <c r="G19" i="1" s="1"/>
  <c r="F19" i="1"/>
  <c r="E19" i="1"/>
  <c r="D19" i="1"/>
  <c r="C19" i="1"/>
  <c r="B19" i="1"/>
  <c r="D13" i="1"/>
  <c r="G13" i="1" s="1"/>
  <c r="G10" i="1" s="1"/>
  <c r="G9" i="1" s="1"/>
  <c r="F10" i="1"/>
  <c r="F9" i="1" s="1"/>
  <c r="E10" i="1"/>
  <c r="D10" i="1"/>
  <c r="C10" i="1"/>
  <c r="B10" i="1"/>
  <c r="B9" i="1" s="1"/>
  <c r="E9" i="1"/>
  <c r="D9" i="1"/>
  <c r="C9" i="1"/>
  <c r="A5" i="1"/>
  <c r="A2" i="1"/>
  <c r="B77" i="1" l="1"/>
  <c r="B79" i="1" s="1"/>
  <c r="F77" i="1"/>
  <c r="F79" i="1" s="1"/>
  <c r="G77" i="1"/>
  <c r="G79" i="1" s="1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<sst xmlns="http://schemas.openxmlformats.org/spreadsheetml/2006/main" count="80" uniqueCount="48">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</sst>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 ;\-#,##0.00\ "/>
    <numFmt numFmtId="166" formatCode="#,##0_ ;\-#,##0\ "/>
    <numFmt numFmtId="167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1" fillId="0" borderId="6" xfId="2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6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167" fontId="3" fillId="3" borderId="0" xfId="0" applyNumberFormat="1" applyFont="1" applyFill="1"/>
    <xf numFmtId="0" fontId="4" fillId="3" borderId="0" xfId="4" applyFill="1" applyAlignment="1" applyProtection="1">
      <alignment horizontal="left" vertical="top" indent="1"/>
      <protection locked="0"/>
    </xf>
    <xf numFmtId="0" fontId="5" fillId="3" borderId="0" xfId="4" applyFont="1" applyFill="1" applyAlignment="1" applyProtection="1">
      <alignment vertical="top" wrapText="1"/>
      <protection locked="0"/>
    </xf>
    <xf numFmtId="4" fontId="5" fillId="3" borderId="0" xfId="4" applyNumberFormat="1" applyFont="1" applyFill="1" applyAlignment="1" applyProtection="1">
      <alignment vertical="top"/>
      <protection locked="0"/>
    </xf>
  </cellXfs>
  <cellStyles count="5">
    <cellStyle name="Millares" xfId="1" builtinId="3"/>
    <cellStyle name="Millares 8" xfId="2" xr:uid="{32A4CFE4-0B1C-42B7-8A88-DB1A9DA3DA0A}"/>
    <cellStyle name="Millares 9" xfId="3" xr:uid="{65EE7828-83C4-4CAD-9A59-CFCEB3A58E4D}"/>
    <cellStyle name="Normal" xfId="0" builtinId="0"/>
    <cellStyle name="Normal 2 2" xfId="4" xr:uid="{CF7E91E8-1B9B-4EF3-8AEC-9E678F904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0361_IDF_PEGT_BES_2601%20VALIDADO.xlsx" TargetMode="External"/><Relationship Id="rId1" Type="http://schemas.openxmlformats.org/officeDocument/2006/relationships/externalLinkPath" Target="/2026/ESTADOS%20FINANCIEROS%202026/PRIMER%20TRIMESTRE%202026/0361_IDF_PEGT_BES_2601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>
        <row r="37">
          <cell r="B37">
            <v>1171231213.3000002</v>
          </cell>
          <cell r="C37">
            <v>82466833.419999987</v>
          </cell>
          <cell r="D37">
            <v>1253698046.7199998</v>
          </cell>
          <cell r="E37">
            <v>249431525.74999997</v>
          </cell>
          <cell r="F37">
            <v>245357402.17000002</v>
          </cell>
          <cell r="G37">
            <v>1004266520.9700001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DD5F-3E79-4CD7-9C6F-6BF00DC53EE9}">
  <sheetPr>
    <outlinePr summaryBelow="0"/>
  </sheetPr>
  <dimension ref="A1:H84"/>
  <sheetViews>
    <sheetView showGridLines="0" tabSelected="1" zoomScaleNormal="100" workbookViewId="0">
      <selection activeCell="B30" sqref="B3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  <col min="8" max="8" width="18.28515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SISTEMA AVANZADO DE BACHILLERATO Y EDUCACION SUPERIOR EN EL ESTADO DE GTO.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01 de enero al 31 de marzo de 2026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 t="shared" ref="B9:G9" si="0">SUM(B10,B19,B27,B37)</f>
        <v>1171231213.3</v>
      </c>
      <c r="C9" s="23">
        <f t="shared" si="0"/>
        <v>72238971.239999995</v>
      </c>
      <c r="D9" s="23">
        <f t="shared" si="0"/>
        <v>1243470184.54</v>
      </c>
      <c r="E9" s="23">
        <f t="shared" si="0"/>
        <v>242899194.94</v>
      </c>
      <c r="F9" s="23">
        <f t="shared" si="0"/>
        <v>238825071.36000001</v>
      </c>
      <c r="G9" s="23">
        <f t="shared" si="0"/>
        <v>1000570989.6</v>
      </c>
    </row>
    <row r="10" spans="1:7" ht="15" customHeight="1" x14ac:dyDescent="0.25">
      <c r="A10" s="24" t="s">
        <v>13</v>
      </c>
      <c r="B10" s="25">
        <f t="shared" ref="B10:G10" si="1">SUM(B11:B18)</f>
        <v>2868966.83</v>
      </c>
      <c r="C10" s="25">
        <f t="shared" si="1"/>
        <v>0</v>
      </c>
      <c r="D10" s="25">
        <f t="shared" si="1"/>
        <v>2868966.83</v>
      </c>
      <c r="E10" s="25">
        <f t="shared" si="1"/>
        <v>556198.74</v>
      </c>
      <c r="F10" s="25">
        <f t="shared" si="1"/>
        <v>556198.74</v>
      </c>
      <c r="G10" s="25">
        <f t="shared" si="1"/>
        <v>2312768.09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7">
        <v>2868966.83</v>
      </c>
      <c r="C13" s="28">
        <v>0</v>
      </c>
      <c r="D13" s="29">
        <f>B13+C13</f>
        <v>2868966.83</v>
      </c>
      <c r="E13" s="30">
        <v>556198.74</v>
      </c>
      <c r="F13" s="30">
        <v>556198.74</v>
      </c>
      <c r="G13" s="29">
        <f>D13-E13</f>
        <v>2312768.09</v>
      </c>
    </row>
    <row r="14" spans="1:7" x14ac:dyDescent="0.25">
      <c r="A14" s="26" t="s">
        <v>17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6" t="s">
        <v>18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8" x14ac:dyDescent="0.25">
      <c r="A17" s="26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8" x14ac:dyDescent="0.25">
      <c r="A18" s="26" t="s">
        <v>21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8" x14ac:dyDescent="0.25">
      <c r="A19" s="24" t="s">
        <v>22</v>
      </c>
      <c r="B19" s="28">
        <f t="shared" ref="B19:G19" si="2">SUM(B20:B26)</f>
        <v>1168362246.47</v>
      </c>
      <c r="C19" s="28">
        <f t="shared" si="2"/>
        <v>72238971.239999995</v>
      </c>
      <c r="D19" s="28">
        <f t="shared" si="2"/>
        <v>1240601217.71</v>
      </c>
      <c r="E19" s="28">
        <f t="shared" si="2"/>
        <v>242342996.19999999</v>
      </c>
      <c r="F19" s="28">
        <f t="shared" si="2"/>
        <v>238268872.62</v>
      </c>
      <c r="G19" s="28">
        <f t="shared" si="2"/>
        <v>998258221.50999999</v>
      </c>
    </row>
    <row r="20" spans="1:8" x14ac:dyDescent="0.25">
      <c r="A20" s="26" t="s">
        <v>23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8" x14ac:dyDescent="0.25">
      <c r="A21" s="26" t="s">
        <v>24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8" x14ac:dyDescent="0.25">
      <c r="A22" s="26" t="s">
        <v>25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8" x14ac:dyDescent="0.25">
      <c r="A23" s="26" t="s">
        <v>26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8" x14ac:dyDescent="0.25">
      <c r="A24" s="26" t="s">
        <v>27</v>
      </c>
      <c r="B24" s="27">
        <v>1168362246.47</v>
      </c>
      <c r="C24" s="31">
        <v>72238971.239999995</v>
      </c>
      <c r="D24" s="29">
        <f>B24+C24</f>
        <v>1240601217.71</v>
      </c>
      <c r="E24" s="30">
        <v>242342996.19999999</v>
      </c>
      <c r="F24" s="30">
        <v>238268872.62</v>
      </c>
      <c r="G24" s="29">
        <f>D24-E24</f>
        <v>998258221.50999999</v>
      </c>
      <c r="H24" s="32"/>
    </row>
    <row r="25" spans="1:8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8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8" x14ac:dyDescent="0.25">
      <c r="A27" s="24" t="s">
        <v>30</v>
      </c>
      <c r="B27" s="25">
        <f t="shared" ref="B27:G27" si="3">SUM(B28:B36)</f>
        <v>0</v>
      </c>
      <c r="C27" s="25">
        <f t="shared" si="3"/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8" x14ac:dyDescent="0.25">
      <c r="A28" s="33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8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8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8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8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34" t="s">
        <v>40</v>
      </c>
      <c r="B37" s="25">
        <f t="shared" ref="B37:G37" si="4">SUM(B38:B41)</f>
        <v>0</v>
      </c>
      <c r="C37" s="25">
        <f t="shared" si="4"/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33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33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33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33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33"/>
      <c r="B42" s="35"/>
      <c r="C42" s="35"/>
      <c r="D42" s="35"/>
      <c r="E42" s="35"/>
      <c r="F42" s="35"/>
      <c r="G42" s="35"/>
    </row>
    <row r="43" spans="1:7" x14ac:dyDescent="0.25">
      <c r="A43" s="36" t="s">
        <v>45</v>
      </c>
      <c r="B43" s="37">
        <f t="shared" ref="B43:G43" si="5">SUM(B44,B53,B61,B71)</f>
        <v>0</v>
      </c>
      <c r="C43" s="37">
        <f t="shared" si="5"/>
        <v>10227862.18</v>
      </c>
      <c r="D43" s="37">
        <f t="shared" si="5"/>
        <v>10227862.18</v>
      </c>
      <c r="E43" s="37">
        <f t="shared" si="5"/>
        <v>6532330.8099999996</v>
      </c>
      <c r="F43" s="37">
        <f t="shared" si="5"/>
        <v>6532330.8099999996</v>
      </c>
      <c r="G43" s="37">
        <f t="shared" si="5"/>
        <v>3695531.37</v>
      </c>
    </row>
    <row r="44" spans="1:7" x14ac:dyDescent="0.25">
      <c r="A44" s="24" t="s">
        <v>13</v>
      </c>
      <c r="B44" s="25">
        <f t="shared" ref="B44:G44" si="6">SUM(B45:B52)</f>
        <v>0</v>
      </c>
      <c r="C44" s="25">
        <f t="shared" si="6"/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33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33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33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33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33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33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33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33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 t="shared" ref="B53:G53" si="7">SUM(B54:B60)</f>
        <v>0</v>
      </c>
      <c r="C53" s="25">
        <f t="shared" si="7"/>
        <v>10227862.18</v>
      </c>
      <c r="D53" s="25">
        <f t="shared" si="7"/>
        <v>10227862.18</v>
      </c>
      <c r="E53" s="25">
        <f t="shared" si="7"/>
        <v>6532330.8099999996</v>
      </c>
      <c r="F53" s="25">
        <f t="shared" si="7"/>
        <v>6532330.8099999996</v>
      </c>
      <c r="G53" s="25">
        <f t="shared" si="7"/>
        <v>3695531.37</v>
      </c>
    </row>
    <row r="54" spans="1:7" x14ac:dyDescent="0.25">
      <c r="A54" s="33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33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33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8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33" t="s">
        <v>27</v>
      </c>
      <c r="B58" s="25">
        <v>0</v>
      </c>
      <c r="C58" s="25">
        <v>10227862.18</v>
      </c>
      <c r="D58" s="39">
        <f>B58+C58</f>
        <v>10227862.18</v>
      </c>
      <c r="E58" s="25">
        <v>6532330.8099999996</v>
      </c>
      <c r="F58" s="25">
        <v>6532330.8099999996</v>
      </c>
      <c r="G58" s="39">
        <f>D58-E58</f>
        <v>3695531.37</v>
      </c>
    </row>
    <row r="59" spans="1:7" x14ac:dyDescent="0.25">
      <c r="A59" s="33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33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 t="shared" ref="B61:G61" si="8">SUM(B62:B70)</f>
        <v>0</v>
      </c>
      <c r="C61" s="25">
        <f t="shared" si="8"/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33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33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33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33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33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33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33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33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33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34" t="s">
        <v>40</v>
      </c>
      <c r="B71" s="25">
        <f t="shared" ref="B71:G71" si="9">SUM(B72:B75)</f>
        <v>0</v>
      </c>
      <c r="C71" s="25">
        <f t="shared" si="9"/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33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33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33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33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40"/>
      <c r="B76" s="41"/>
      <c r="C76" s="41"/>
      <c r="D76" s="41"/>
      <c r="E76" s="41"/>
      <c r="F76" s="41"/>
      <c r="G76" s="41"/>
    </row>
    <row r="77" spans="1:7" x14ac:dyDescent="0.25">
      <c r="A77" s="36" t="s">
        <v>46</v>
      </c>
      <c r="B77" s="37">
        <f t="shared" ref="B77:G77" si="10">B43+B9</f>
        <v>1171231213.3</v>
      </c>
      <c r="C77" s="37">
        <f t="shared" si="10"/>
        <v>82466833.419999987</v>
      </c>
      <c r="D77" s="37">
        <f t="shared" si="10"/>
        <v>1253698046.72</v>
      </c>
      <c r="E77" s="37">
        <f t="shared" si="10"/>
        <v>249431525.75</v>
      </c>
      <c r="F77" s="37">
        <f t="shared" si="10"/>
        <v>245357402.17000002</v>
      </c>
      <c r="G77" s="37">
        <f t="shared" si="10"/>
        <v>1004266520.97</v>
      </c>
    </row>
    <row r="78" spans="1:7" x14ac:dyDescent="0.25">
      <c r="A78" s="42"/>
      <c r="B78" s="43"/>
      <c r="C78" s="43"/>
      <c r="D78" s="43"/>
      <c r="E78" s="43"/>
      <c r="F78" s="43"/>
      <c r="G78" s="43"/>
    </row>
    <row r="79" spans="1:7" x14ac:dyDescent="0.25">
      <c r="B79" s="44">
        <f>+B77-'[1]Formato 6 b)'!B37</f>
        <v>0</v>
      </c>
      <c r="C79" s="44">
        <f>+C77-'[1]Formato 6 b)'!C37</f>
        <v>0</v>
      </c>
      <c r="D79" s="44">
        <f>+D77-'[1]Formato 6 b)'!D37</f>
        <v>0</v>
      </c>
      <c r="E79" s="44">
        <f>+E77-'[1]Formato 6 b)'!E37</f>
        <v>0</v>
      </c>
      <c r="F79" s="44">
        <f>+F77-'[1]Formato 6 b)'!F37</f>
        <v>0</v>
      </c>
      <c r="G79" s="44">
        <f>+G77-'[1]Formato 6 b)'!G37</f>
        <v>0</v>
      </c>
    </row>
    <row r="80" spans="1:7" x14ac:dyDescent="0.25">
      <c r="A80" s="45" t="s">
        <v>47</v>
      </c>
      <c r="B80" s="46"/>
      <c r="C80" s="47"/>
      <c r="D80" s="47"/>
    </row>
    <row r="81" spans="1:4" x14ac:dyDescent="0.25">
      <c r="A81" s="45"/>
      <c r="B81" s="46"/>
      <c r="C81" s="47"/>
      <c r="D81" s="47"/>
    </row>
    <row r="82" spans="1:4" x14ac:dyDescent="0.25">
      <c r="A82" s="45"/>
      <c r="B82" s="46"/>
      <c r="C82" s="47"/>
      <c r="D82" s="47"/>
    </row>
    <row r="83" spans="1:4" x14ac:dyDescent="0.25">
      <c r="A83" s="45"/>
      <c r="B83" s="46"/>
      <c r="C83" s="47"/>
      <c r="D83" s="47"/>
    </row>
    <row r="84" spans="1:4" x14ac:dyDescent="0.25">
      <c r="A84" s="45"/>
      <c r="B84" s="46"/>
      <c r="C84" s="47"/>
      <c r="D84" s="4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B76:G77 C62:G70 C54:G60" xr:uid="{681C95F6-A3CB-46F9-B85A-EE2256EB5DFC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2026-04-29T22:14:52Z</dcterms:created>
  <dcterms:modified xsi:type="dcterms:W3CDTF">2026-04-29T22:15:45Z</dcterms:modified>
</cp:coreProperties>
</file>