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EY CONTABLE\TERCER TRIMESTRE\"/>
    </mc:Choice>
  </mc:AlternateContent>
  <xr:revisionPtr revIDLastSave="0" documentId="13_ncr:1_{D95155C6-4D37-4A0D-9731-6F99E9E82AD4}" xr6:coauthVersionLast="36" xr6:coauthVersionMax="36" xr10:uidLastSave="{00000000-0000-0000-0000-000000000000}"/>
  <bookViews>
    <workbookView xWindow="0" yWindow="0" windowWidth="28800" windowHeight="12225" xr2:uid="{08961040-6260-49F6-ACB9-E7D9D7BC446C}"/>
  </bookViews>
  <sheets>
    <sheet name="Formato 6 b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 s="1"/>
  <c r="G37" i="1" s="1"/>
  <c r="G39" i="1" s="1"/>
  <c r="D28" i="1"/>
  <c r="F27" i="1"/>
  <c r="F37" i="1" s="1"/>
  <c r="F39" i="1" s="1"/>
  <c r="E27" i="1"/>
  <c r="E37" i="1" s="1"/>
  <c r="E39" i="1" s="1"/>
  <c r="D27" i="1"/>
  <c r="D37" i="1" s="1"/>
  <c r="D39" i="1" s="1"/>
  <c r="C27" i="1"/>
  <c r="C37" i="1" s="1"/>
  <c r="C39" i="1" s="1"/>
  <c r="B27" i="1"/>
  <c r="B37" i="1" s="1"/>
  <c r="B39" i="1" s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F9" i="1"/>
  <c r="E9" i="1"/>
  <c r="D9" i="1"/>
  <c r="C9" i="1"/>
  <c r="B9" i="1"/>
  <c r="A5" i="1"/>
  <c r="A2" i="1"/>
</calcChain>
</file>

<file path=xl/sharedStrings.xml><?xml version="1.0" encoding="utf-8"?>
<sst xmlns="http://schemas.openxmlformats.org/spreadsheetml/2006/main" count="48" uniqueCount="46">
  <si>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</si>
  <si>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</si>
  <si>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</si>
  <si>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</si>
  <si>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</si>
  <si>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</si>
  <si>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</si>
  <si>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</si>
  <si>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</si>
  <si>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</si>
  <si>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</si>
  <si>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</si>
  <si>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</si>
  <si>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211213018010000 DIRECCIÓN GENERAL SABES</t>
  </si>
  <si>
    <t>211213018020000 DIRECCIÓN DE ADMON Y FINANZAS SABES</t>
  </si>
  <si>
    <t>211213018030000 DIRECCIÓN ACADÉMICA SABES</t>
  </si>
  <si>
    <t>211213018040000 DIRECCIÓN DE BACHILLERATO SABES</t>
  </si>
  <si>
    <t>211213018040100 COORDINACIÓN REGIONAL 1 SABES</t>
  </si>
  <si>
    <t>211213018040200 COORDINACIÓN REGIONAL 2 SABES</t>
  </si>
  <si>
    <t>211213018040300 COORDINACIÓN REGIONAL 3 SABES</t>
  </si>
  <si>
    <t>211213018040400 COORDINACIÓN REGIONAL 4 SABES</t>
  </si>
  <si>
    <t>211213018040500 COORDINACIÓN REGIONAL 5 SABES</t>
  </si>
  <si>
    <t>211213018040600 COORDINACIÓN REGIONAL 6 SABES</t>
  </si>
  <si>
    <t>211213018040700 COORDINACIÓN REGIONAL 7 SABES</t>
  </si>
  <si>
    <t>211213018050000 DIRECCIÓN DE UNIVERSIDAD SABES</t>
  </si>
  <si>
    <t>211213018060000 DIRECCIÓN DE PLANEACIÓN SABES</t>
  </si>
  <si>
    <t>211213018070000 DIRECCIÓN DE VINCULACIÓN SABES</t>
  </si>
  <si>
    <t>211213018080000 DIR DE DESARR HUMANO Y ORGANIZACIO SABES</t>
  </si>
  <si>
    <t>211213018A10000 ÓRGANO INTERNO DE CONTROL SABES</t>
  </si>
  <si>
    <t>*</t>
  </si>
  <si>
    <t>II. Gasto Etiquetado (II=A+B+C+D+E+F+G+H)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</si>
  <si>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</si>
  <si>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</si>
  <si>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</si>
  <si>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</si>
  <si>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</si>
  <si>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</si>
  <si>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</si>
  <si>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III. Total de Egresos (III = I + II)</t>
  </si>
  <si>
    <t>Bajo protesta de decir verdad declaramos que los Estados Financieros y sus notas, son razonablemente correctos y son responsabilidad del emisor.</t>
  </si>
  <si>
    <t>________________________________________________________</t>
  </si>
  <si>
    <t>____________________________________________________</t>
  </si>
  <si>
    <t>Mtro. Alberto de la Luz Socorro Diosdado</t>
  </si>
  <si>
    <t>C.P. Adriana Margarita Orozco Jiménez</t>
  </si>
  <si>
    <t>Director General del SABES</t>
  </si>
  <si>
    <t>Directora de Administración y Finanzas del SABES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</si>
</sst>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0_ ;\-#,##0.00\ "/>
    <numFmt numFmtId="166" formatCode="#,##0_ ;\-#,##0\ "/>
    <numFmt numFmtId="167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0.1499984740745262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0" fillId="0" borderId="15" xfId="0" applyFont="1" applyFill="1" applyBorder="1" applyAlignment="1" applyProtection="1">
      <alignment horizontal="left" vertical="center" indent="6"/>
      <protection locked="0"/>
    </xf>
    <xf numFmtId="165" fontId="1" fillId="0" borderId="15" xfId="1" applyNumberFormat="1" applyFont="1" applyFill="1" applyBorder="1" applyAlignment="1" applyProtection="1">
      <alignment vertical="center"/>
      <protection locked="0"/>
    </xf>
    <xf numFmtId="165" fontId="1" fillId="0" borderId="15" xfId="2" applyNumberFormat="1" applyFont="1" applyFill="1" applyBorder="1" applyAlignment="1" applyProtection="1">
      <alignment vertical="center"/>
      <protection locked="0"/>
    </xf>
    <xf numFmtId="165" fontId="0" fillId="0" borderId="15" xfId="1" applyNumberFormat="1" applyFont="1" applyFill="1" applyBorder="1" applyAlignment="1" applyProtection="1">
      <alignment vertical="center"/>
      <protection locked="0"/>
    </xf>
    <xf numFmtId="165" fontId="1" fillId="0" borderId="15" xfId="3" applyNumberFormat="1" applyFont="1" applyFill="1" applyBorder="1" applyAlignment="1" applyProtection="1">
      <alignment vertical="center"/>
      <protection locked="0"/>
    </xf>
    <xf numFmtId="166" fontId="0" fillId="0" borderId="15" xfId="1" applyNumberFormat="1" applyFont="1" applyFill="1" applyBorder="1" applyAlignment="1" applyProtection="1">
      <alignment vertical="center"/>
      <protection locked="0"/>
    </xf>
    <xf numFmtId="0" fontId="3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4" fontId="2" fillId="0" borderId="15" xfId="0" applyNumberFormat="1" applyFont="1" applyBorder="1" applyAlignment="1" applyProtection="1">
      <alignment vertical="center"/>
      <protection locked="0"/>
    </xf>
    <xf numFmtId="4" fontId="0" fillId="0" borderId="15" xfId="0" applyNumberFormat="1" applyBorder="1" applyAlignment="1" applyProtection="1">
      <alignment horizontal="right" vertical="top"/>
      <protection locked="0"/>
    </xf>
    <xf numFmtId="166" fontId="1" fillId="0" borderId="15" xfId="3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0" fontId="0" fillId="0" borderId="14" xfId="0" applyBorder="1" applyAlignment="1">
      <alignment vertical="center"/>
    </xf>
    <xf numFmtId="167" fontId="4" fillId="3" borderId="0" xfId="0" applyNumberFormat="1" applyFont="1" applyFill="1"/>
    <xf numFmtId="0" fontId="5" fillId="3" borderId="0" xfId="4" applyFill="1" applyAlignment="1" applyProtection="1">
      <alignment horizontal="left" vertical="top" indent="1"/>
      <protection locked="0"/>
    </xf>
    <xf numFmtId="0" fontId="6" fillId="3" borderId="0" xfId="4" applyFont="1" applyFill="1" applyAlignment="1" applyProtection="1">
      <alignment vertical="top" wrapText="1"/>
      <protection locked="0"/>
    </xf>
    <xf numFmtId="4" fontId="6" fillId="3" borderId="0" xfId="4" applyNumberFormat="1" applyFont="1" applyFill="1" applyAlignment="1" applyProtection="1">
      <alignment vertical="top"/>
      <protection locked="0"/>
    </xf>
    <xf numFmtId="0" fontId="7" fillId="3" borderId="0" xfId="4" applyFont="1" applyFill="1" applyAlignment="1" applyProtection="1">
      <alignment vertical="top" wrapText="1"/>
      <protection locked="0"/>
    </xf>
    <xf numFmtId="0" fontId="8" fillId="0" borderId="0" xfId="0" applyFont="1"/>
    <xf numFmtId="4" fontId="7" fillId="3" borderId="0" xfId="4" applyNumberFormat="1" applyFont="1" applyFill="1" applyAlignment="1" applyProtection="1">
      <alignment vertical="top"/>
      <protection locked="0"/>
    </xf>
    <xf numFmtId="0" fontId="7" fillId="4" borderId="0" xfId="0" applyFont="1" applyFill="1" applyAlignment="1" applyProtection="1">
      <alignment horizontal="center"/>
      <protection locked="0"/>
    </xf>
    <xf numFmtId="0" fontId="7" fillId="3" borderId="0" xfId="4" applyFont="1" applyFill="1" applyAlignment="1" applyProtection="1">
      <alignment vertical="top"/>
      <protection locked="0"/>
    </xf>
    <xf numFmtId="0" fontId="7" fillId="3" borderId="0" xfId="4" applyFont="1" applyFill="1" applyAlignment="1" applyProtection="1">
      <alignment horizontal="center" vertical="top"/>
      <protection locked="0"/>
    </xf>
    <xf numFmtId="164" fontId="7" fillId="4" borderId="0" xfId="1" applyFont="1" applyFill="1" applyBorder="1"/>
    <xf numFmtId="0" fontId="9" fillId="4" borderId="0" xfId="0" applyFont="1" applyFill="1" applyAlignment="1" applyProtection="1">
      <alignment horizontal="center"/>
      <protection locked="0"/>
    </xf>
    <xf numFmtId="0" fontId="9" fillId="3" borderId="0" xfId="0" applyFont="1" applyFill="1" applyAlignment="1">
      <alignment horizontal="center"/>
    </xf>
    <xf numFmtId="0" fontId="7" fillId="4" borderId="0" xfId="0" applyFont="1" applyFill="1" applyAlignment="1" applyProtection="1">
      <alignment horizontal="center" vertical="top" wrapText="1"/>
      <protection locked="0"/>
    </xf>
  </cellXfs>
  <cellStyles count="5">
    <cellStyle name="Millares" xfId="1" builtinId="3"/>
    <cellStyle name="Millares 8" xfId="3" xr:uid="{72194865-B456-4263-A54E-DFF29A39D7FE}"/>
    <cellStyle name="Millares 9" xfId="2" xr:uid="{618926B4-C4B0-4F66-AF12-E3DDB8D6838D}"/>
    <cellStyle name="Normal" xfId="0" builtinId="0"/>
    <cellStyle name="Normal 2 2" xfId="4" xr:uid="{3BEE2203-27FB-42AA-802C-1BC84E0FD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ESTADOS%20FINANCIEROS/TERCER%20TRIMESTRE/0361_IDF%20LEY%20DISCIPLINA%20FINANCIERA%203ERTRIM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AVANZADO DE BACHILLERATO Y EDUCACION SUPERIOR EN EL ESTADO DE GTO.</v>
          </cell>
        </row>
      </sheetData>
      <sheetData sheetId="1"/>
      <sheetData sheetId="2">
        <row r="4">
          <cell r="A4" t="str">
            <v>del 01 de Enero al 30 de Septiembre de 2025</v>
          </cell>
        </row>
      </sheetData>
      <sheetData sheetId="3"/>
      <sheetData sheetId="4"/>
      <sheetData sheetId="5">
        <row r="159">
          <cell r="B159">
            <v>1157226773.7400002</v>
          </cell>
          <cell r="C159">
            <v>140577960.5</v>
          </cell>
          <cell r="D159">
            <v>1297804734.24</v>
          </cell>
          <cell r="E159">
            <v>716412788.71000016</v>
          </cell>
          <cell r="F159">
            <v>714449697.09000003</v>
          </cell>
          <cell r="G159">
            <v>581391945.52999997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0AD8-80A0-4880-9B2C-DA354F1BED51}">
  <sheetPr>
    <outlinePr summaryBelow="0"/>
    <pageSetUpPr fitToPage="1"/>
  </sheetPr>
  <dimension ref="A1:G50"/>
  <sheetViews>
    <sheetView showGridLines="0" tabSelected="1" topLeftCell="A9" zoomScale="90" zoomScaleNormal="90" workbookViewId="0">
      <selection activeCell="M30" sqref="M30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4" t="str">
        <f>'[1]Formato 1'!A2</f>
        <v xml:space="preserve"> SISTEMA AVANZADO DE BACHILLERATO Y EDUCACION SUPERIOR EN EL ESTADO DE GTO.</v>
      </c>
      <c r="B2" s="5"/>
      <c r="C2" s="5"/>
      <c r="D2" s="5"/>
      <c r="E2" s="5"/>
      <c r="F2" s="5"/>
      <c r="G2" s="6"/>
    </row>
    <row r="3" spans="1:7" ht="15" customHeight="1" x14ac:dyDescent="0.25">
      <c r="A3" s="7" t="s">
        <v>1</v>
      </c>
      <c r="B3" s="8"/>
      <c r="C3" s="8"/>
      <c r="D3" s="8"/>
      <c r="E3" s="8"/>
      <c r="F3" s="8"/>
      <c r="G3" s="9"/>
    </row>
    <row r="4" spans="1:7" ht="15" customHeight="1" x14ac:dyDescent="0.25">
      <c r="A4" s="7" t="s">
        <v>2</v>
      </c>
      <c r="B4" s="8"/>
      <c r="C4" s="8"/>
      <c r="D4" s="8"/>
      <c r="E4" s="8"/>
      <c r="F4" s="8"/>
      <c r="G4" s="9"/>
    </row>
    <row r="5" spans="1:7" ht="15" customHeight="1" x14ac:dyDescent="0.25">
      <c r="A5" s="7" t="str">
        <f>'[1]Formato 3'!A4</f>
        <v>del 01 de Enero al 30 de Septiembre de 2025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ht="15" customHeight="1" x14ac:dyDescent="0.25">
      <c r="A7" s="13" t="s">
        <v>4</v>
      </c>
      <c r="B7" s="14" t="s">
        <v>5</v>
      </c>
      <c r="C7" s="14"/>
      <c r="D7" s="14"/>
      <c r="E7" s="14"/>
      <c r="F7" s="14"/>
      <c r="G7" s="15" t="s">
        <v>6</v>
      </c>
    </row>
    <row r="8" spans="1:7" ht="30" x14ac:dyDescent="0.25">
      <c r="A8" s="16"/>
      <c r="B8" s="17" t="s">
        <v>7</v>
      </c>
      <c r="C8" s="18" t="s">
        <v>8</v>
      </c>
      <c r="D8" s="17" t="s">
        <v>9</v>
      </c>
      <c r="E8" s="17" t="s">
        <v>10</v>
      </c>
      <c r="F8" s="17" t="s">
        <v>11</v>
      </c>
      <c r="G8" s="19"/>
    </row>
    <row r="9" spans="1:7" ht="15.75" customHeight="1" x14ac:dyDescent="0.25">
      <c r="A9" s="20" t="s">
        <v>12</v>
      </c>
      <c r="B9" s="21">
        <f>SUM(B10:B25)</f>
        <v>1157226773.74</v>
      </c>
      <c r="C9" s="21">
        <f t="shared" ref="C9:G9" si="0">SUM(C10:C25)</f>
        <v>114339281.26000001</v>
      </c>
      <c r="D9" s="21">
        <f t="shared" si="0"/>
        <v>1271566055</v>
      </c>
      <c r="E9" s="21">
        <f t="shared" si="0"/>
        <v>712328247.01999998</v>
      </c>
      <c r="F9" s="21">
        <f t="shared" si="0"/>
        <v>710365155.39999998</v>
      </c>
      <c r="G9" s="21">
        <f t="shared" si="0"/>
        <v>559237807.9799999</v>
      </c>
    </row>
    <row r="10" spans="1:7" x14ac:dyDescent="0.25">
      <c r="A10" s="22" t="s">
        <v>13</v>
      </c>
      <c r="B10" s="23">
        <v>28514669.550000001</v>
      </c>
      <c r="C10" s="24">
        <v>4845183.71</v>
      </c>
      <c r="D10" s="25">
        <f>B10+C10</f>
        <v>33359853.260000002</v>
      </c>
      <c r="E10" s="26">
        <v>11467182.199999999</v>
      </c>
      <c r="F10" s="26">
        <v>11437422.199999999</v>
      </c>
      <c r="G10" s="27">
        <f>D10-E10</f>
        <v>21892671.060000002</v>
      </c>
    </row>
    <row r="11" spans="1:7" x14ac:dyDescent="0.25">
      <c r="A11" s="22" t="s">
        <v>14</v>
      </c>
      <c r="B11" s="23">
        <v>38929941.32</v>
      </c>
      <c r="C11" s="24">
        <v>3856074.63</v>
      </c>
      <c r="D11" s="25">
        <f t="shared" ref="D11:D25" si="1">B11+C11</f>
        <v>42786015.950000003</v>
      </c>
      <c r="E11" s="26">
        <v>23073384.809999999</v>
      </c>
      <c r="F11" s="26">
        <v>23061330.399999999</v>
      </c>
      <c r="G11" s="27">
        <f t="shared" ref="G11:G25" si="2">D11-E11</f>
        <v>19712631.140000004</v>
      </c>
    </row>
    <row r="12" spans="1:7" x14ac:dyDescent="0.25">
      <c r="A12" s="22" t="s">
        <v>15</v>
      </c>
      <c r="B12" s="23">
        <v>18167744.739999998</v>
      </c>
      <c r="C12" s="24">
        <v>6758520.5999999996</v>
      </c>
      <c r="D12" s="25">
        <f t="shared" si="1"/>
        <v>24926265.339999996</v>
      </c>
      <c r="E12" s="26">
        <v>10720834.949999999</v>
      </c>
      <c r="F12" s="26">
        <v>10720834.949999999</v>
      </c>
      <c r="G12" s="27">
        <f t="shared" si="2"/>
        <v>14205430.389999997</v>
      </c>
    </row>
    <row r="13" spans="1:7" x14ac:dyDescent="0.25">
      <c r="A13" s="22" t="s">
        <v>16</v>
      </c>
      <c r="B13" s="23">
        <v>114359273.83</v>
      </c>
      <c r="C13" s="24">
        <v>32005689.34</v>
      </c>
      <c r="D13" s="25">
        <f t="shared" si="1"/>
        <v>146364963.16999999</v>
      </c>
      <c r="E13" s="26">
        <v>51764043.369999997</v>
      </c>
      <c r="F13" s="26">
        <v>50793230.420000002</v>
      </c>
      <c r="G13" s="27">
        <f t="shared" si="2"/>
        <v>94600919.799999982</v>
      </c>
    </row>
    <row r="14" spans="1:7" x14ac:dyDescent="0.25">
      <c r="A14" s="22" t="s">
        <v>17</v>
      </c>
      <c r="B14" s="23">
        <v>70935818.939999998</v>
      </c>
      <c r="C14" s="24">
        <v>-31523.599999999999</v>
      </c>
      <c r="D14" s="25">
        <f t="shared" si="1"/>
        <v>70904295.340000004</v>
      </c>
      <c r="E14" s="26">
        <v>45346742.359999999</v>
      </c>
      <c r="F14" s="26">
        <v>45314081.049999997</v>
      </c>
      <c r="G14" s="27">
        <f t="shared" si="2"/>
        <v>25557552.980000004</v>
      </c>
    </row>
    <row r="15" spans="1:7" x14ac:dyDescent="0.25">
      <c r="A15" s="22" t="s">
        <v>18</v>
      </c>
      <c r="B15" s="23">
        <v>94577291.319999993</v>
      </c>
      <c r="C15" s="24">
        <v>291291.86</v>
      </c>
      <c r="D15" s="25">
        <f t="shared" si="1"/>
        <v>94868583.179999992</v>
      </c>
      <c r="E15" s="26">
        <v>60841477.079999998</v>
      </c>
      <c r="F15" s="26">
        <v>60787201.969999999</v>
      </c>
      <c r="G15" s="27">
        <f t="shared" si="2"/>
        <v>34027106.099999994</v>
      </c>
    </row>
    <row r="16" spans="1:7" x14ac:dyDescent="0.25">
      <c r="A16" s="22" t="s">
        <v>19</v>
      </c>
      <c r="B16" s="23">
        <v>163115264.78999999</v>
      </c>
      <c r="C16" s="24">
        <v>-806879.32</v>
      </c>
      <c r="D16" s="25">
        <f t="shared" si="1"/>
        <v>162308385.47</v>
      </c>
      <c r="E16" s="26">
        <v>105525196.5</v>
      </c>
      <c r="F16" s="26">
        <v>105503164.45999999</v>
      </c>
      <c r="G16" s="27">
        <f t="shared" si="2"/>
        <v>56783188.969999999</v>
      </c>
    </row>
    <row r="17" spans="1:7" x14ac:dyDescent="0.25">
      <c r="A17" s="22" t="s">
        <v>20</v>
      </c>
      <c r="B17" s="23">
        <v>64825430.75</v>
      </c>
      <c r="C17" s="24">
        <v>121660.84</v>
      </c>
      <c r="D17" s="25">
        <f t="shared" si="1"/>
        <v>64947091.590000004</v>
      </c>
      <c r="E17" s="26">
        <v>41169927.280000001</v>
      </c>
      <c r="F17" s="26">
        <v>41136832.030000001</v>
      </c>
      <c r="G17" s="27">
        <f t="shared" si="2"/>
        <v>23777164.310000002</v>
      </c>
    </row>
    <row r="18" spans="1:7" x14ac:dyDescent="0.25">
      <c r="A18" s="22" t="s">
        <v>21</v>
      </c>
      <c r="B18" s="23">
        <v>43842431.479999997</v>
      </c>
      <c r="C18" s="24">
        <v>31980.42</v>
      </c>
      <c r="D18" s="25">
        <f t="shared" si="1"/>
        <v>43874411.899999999</v>
      </c>
      <c r="E18" s="26">
        <v>27816938.460000001</v>
      </c>
      <c r="F18" s="26">
        <v>27811370.460000001</v>
      </c>
      <c r="G18" s="27">
        <f t="shared" si="2"/>
        <v>16057473.439999998</v>
      </c>
    </row>
    <row r="19" spans="1:7" x14ac:dyDescent="0.25">
      <c r="A19" s="22" t="s">
        <v>22</v>
      </c>
      <c r="B19" s="23">
        <v>112612354.5</v>
      </c>
      <c r="C19" s="24">
        <v>27376</v>
      </c>
      <c r="D19" s="25">
        <f t="shared" si="1"/>
        <v>112639730.5</v>
      </c>
      <c r="E19" s="26">
        <v>71999545.400000006</v>
      </c>
      <c r="F19" s="26">
        <v>71996321.400000006</v>
      </c>
      <c r="G19" s="27">
        <f t="shared" si="2"/>
        <v>40640185.099999994</v>
      </c>
    </row>
    <row r="20" spans="1:7" x14ac:dyDescent="0.25">
      <c r="A20" s="22" t="s">
        <v>23</v>
      </c>
      <c r="B20" s="23">
        <v>172068836.94999999</v>
      </c>
      <c r="C20" s="24">
        <v>9672.5499999999993</v>
      </c>
      <c r="D20" s="25">
        <f t="shared" si="1"/>
        <v>172078509.5</v>
      </c>
      <c r="E20" s="26">
        <v>110778315.37</v>
      </c>
      <c r="F20" s="26">
        <v>110769772.56999999</v>
      </c>
      <c r="G20" s="27">
        <f t="shared" si="2"/>
        <v>61300194.129999995</v>
      </c>
    </row>
    <row r="21" spans="1:7" x14ac:dyDescent="0.25">
      <c r="A21" s="22" t="s">
        <v>24</v>
      </c>
      <c r="B21" s="23">
        <v>168706981.33000001</v>
      </c>
      <c r="C21" s="24">
        <v>16591029.380000001</v>
      </c>
      <c r="D21" s="25">
        <f t="shared" si="1"/>
        <v>185298010.71000001</v>
      </c>
      <c r="E21" s="26">
        <v>103475338.64</v>
      </c>
      <c r="F21" s="26">
        <v>102829743.90000001</v>
      </c>
      <c r="G21" s="27">
        <f t="shared" si="2"/>
        <v>81822672.070000008</v>
      </c>
    </row>
    <row r="22" spans="1:7" x14ac:dyDescent="0.25">
      <c r="A22" s="22" t="s">
        <v>25</v>
      </c>
      <c r="B22" s="23">
        <v>26749797.440000001</v>
      </c>
      <c r="C22" s="24">
        <v>42643927.270000003</v>
      </c>
      <c r="D22" s="25">
        <f t="shared" si="1"/>
        <v>69393724.710000008</v>
      </c>
      <c r="E22" s="26">
        <v>27209364.579999998</v>
      </c>
      <c r="F22" s="26">
        <v>27209364.579999998</v>
      </c>
      <c r="G22" s="27">
        <f t="shared" si="2"/>
        <v>42184360.13000001</v>
      </c>
    </row>
    <row r="23" spans="1:7" x14ac:dyDescent="0.25">
      <c r="A23" s="22" t="s">
        <v>26</v>
      </c>
      <c r="B23" s="23">
        <v>9935735.0099999998</v>
      </c>
      <c r="C23" s="24">
        <v>2236875.21</v>
      </c>
      <c r="D23" s="25">
        <f t="shared" si="1"/>
        <v>12172610.219999999</v>
      </c>
      <c r="E23" s="26">
        <v>6293769.2300000004</v>
      </c>
      <c r="F23" s="26">
        <v>6261100.2999999998</v>
      </c>
      <c r="G23" s="27">
        <f t="shared" si="2"/>
        <v>5878840.9899999984</v>
      </c>
    </row>
    <row r="24" spans="1:7" x14ac:dyDescent="0.25">
      <c r="A24" s="22" t="s">
        <v>27</v>
      </c>
      <c r="B24" s="23">
        <v>27040096.98</v>
      </c>
      <c r="C24" s="24">
        <v>5758402.3700000001</v>
      </c>
      <c r="D24" s="25">
        <f t="shared" si="1"/>
        <v>32798499.350000001</v>
      </c>
      <c r="E24" s="26">
        <v>12993672.390000001</v>
      </c>
      <c r="F24" s="26">
        <v>12883644.310000001</v>
      </c>
      <c r="G24" s="27">
        <f t="shared" si="2"/>
        <v>19804826.960000001</v>
      </c>
    </row>
    <row r="25" spans="1:7" x14ac:dyDescent="0.25">
      <c r="A25" s="22" t="s">
        <v>28</v>
      </c>
      <c r="B25" s="23">
        <v>2845104.81</v>
      </c>
      <c r="C25" s="24">
        <v>0</v>
      </c>
      <c r="D25" s="25">
        <f t="shared" si="1"/>
        <v>2845104.81</v>
      </c>
      <c r="E25" s="26">
        <v>1852514.4</v>
      </c>
      <c r="F25" s="26">
        <v>1849740.4</v>
      </c>
      <c r="G25" s="27">
        <f t="shared" si="2"/>
        <v>992590.41000000015</v>
      </c>
    </row>
    <row r="26" spans="1:7" x14ac:dyDescent="0.25">
      <c r="A26" s="28" t="s">
        <v>29</v>
      </c>
      <c r="B26" s="29"/>
      <c r="C26" s="29"/>
      <c r="D26" s="29"/>
      <c r="E26" s="29"/>
      <c r="F26" s="29"/>
      <c r="G26" s="29"/>
    </row>
    <row r="27" spans="1:7" x14ac:dyDescent="0.25">
      <c r="A27" s="30" t="s">
        <v>30</v>
      </c>
      <c r="B27" s="31">
        <f>SUM(B28:B35)</f>
        <v>0</v>
      </c>
      <c r="C27" s="31">
        <f t="shared" ref="C27:G27" si="3">SUM(C28:C35)</f>
        <v>26238679.239999998</v>
      </c>
      <c r="D27" s="31">
        <f t="shared" si="3"/>
        <v>26238679.239999998</v>
      </c>
      <c r="E27" s="31">
        <f t="shared" si="3"/>
        <v>4084541.69</v>
      </c>
      <c r="F27" s="31">
        <f t="shared" si="3"/>
        <v>4084541.69</v>
      </c>
      <c r="G27" s="31">
        <f t="shared" si="3"/>
        <v>22154137.549999997</v>
      </c>
    </row>
    <row r="28" spans="1:7" x14ac:dyDescent="0.25">
      <c r="A28" s="22" t="s">
        <v>13</v>
      </c>
      <c r="B28" s="32">
        <v>0</v>
      </c>
      <c r="C28" s="33">
        <v>26238679.239999998</v>
      </c>
      <c r="D28" s="27">
        <f t="shared" ref="D28" si="4">B28+C28</f>
        <v>26238679.239999998</v>
      </c>
      <c r="E28" s="33">
        <v>4084541.69</v>
      </c>
      <c r="F28" s="33">
        <v>4084541.69</v>
      </c>
      <c r="G28" s="27">
        <f t="shared" ref="G28" si="5">D28-E28</f>
        <v>22154137.549999997</v>
      </c>
    </row>
    <row r="29" spans="1:7" x14ac:dyDescent="0.25">
      <c r="A29" s="34" t="s">
        <v>31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</row>
    <row r="30" spans="1:7" x14ac:dyDescent="0.25">
      <c r="A30" s="34" t="s">
        <v>32</v>
      </c>
      <c r="B30" s="3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</row>
    <row r="31" spans="1:7" x14ac:dyDescent="0.25">
      <c r="A31" s="34" t="s">
        <v>33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</row>
    <row r="32" spans="1:7" x14ac:dyDescent="0.25">
      <c r="A32" s="34" t="s">
        <v>34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</row>
    <row r="33" spans="1:7" x14ac:dyDescent="0.25">
      <c r="A33" s="34" t="s">
        <v>35</v>
      </c>
      <c r="B33" s="32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</row>
    <row r="34" spans="1:7" x14ac:dyDescent="0.25">
      <c r="A34" s="34" t="s">
        <v>36</v>
      </c>
      <c r="B34" s="32">
        <v>0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</row>
    <row r="35" spans="1:7" x14ac:dyDescent="0.25">
      <c r="A35" s="34" t="s">
        <v>37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</row>
    <row r="36" spans="1:7" x14ac:dyDescent="0.25">
      <c r="A36" s="28" t="s">
        <v>29</v>
      </c>
      <c r="B36" s="29"/>
      <c r="C36" s="29"/>
      <c r="D36" s="29"/>
      <c r="E36" s="29"/>
      <c r="F36" s="29"/>
      <c r="G36" s="29"/>
    </row>
    <row r="37" spans="1:7" x14ac:dyDescent="0.25">
      <c r="A37" s="30" t="s">
        <v>38</v>
      </c>
      <c r="B37" s="31">
        <f>SUM(B27,B9)</f>
        <v>1157226773.74</v>
      </c>
      <c r="C37" s="31">
        <f t="shared" ref="C37:G37" si="6">SUM(C27,C9)</f>
        <v>140577960.5</v>
      </c>
      <c r="D37" s="31">
        <f t="shared" si="6"/>
        <v>1297804734.24</v>
      </c>
      <c r="E37" s="31">
        <f t="shared" si="6"/>
        <v>716412788.71000004</v>
      </c>
      <c r="F37" s="31">
        <f t="shared" si="6"/>
        <v>714449697.09000003</v>
      </c>
      <c r="G37" s="31">
        <f t="shared" si="6"/>
        <v>581391945.52999985</v>
      </c>
    </row>
    <row r="38" spans="1:7" x14ac:dyDescent="0.25">
      <c r="A38" s="35"/>
      <c r="B38" s="35"/>
      <c r="C38" s="35"/>
      <c r="D38" s="35"/>
      <c r="E38" s="35"/>
      <c r="F38" s="35"/>
      <c r="G38" s="35"/>
    </row>
    <row r="39" spans="1:7" x14ac:dyDescent="0.25">
      <c r="B39" s="36">
        <f>+B37-'[1]Formato 6 a)'!B159</f>
        <v>0</v>
      </c>
      <c r="C39" s="36">
        <f>+C37-'[1]Formato 6 a)'!C159</f>
        <v>0</v>
      </c>
      <c r="D39" s="36">
        <f>+D37-'[1]Formato 6 a)'!D159</f>
        <v>0</v>
      </c>
      <c r="E39" s="36">
        <f>+E37-'[1]Formato 6 a)'!E159</f>
        <v>0</v>
      </c>
      <c r="F39" s="36">
        <f>+F37-'[1]Formato 6 a)'!F159</f>
        <v>0</v>
      </c>
      <c r="G39" s="36">
        <f>+G37-'[1]Formato 6 a)'!G159</f>
        <v>0</v>
      </c>
    </row>
    <row r="41" spans="1:7" x14ac:dyDescent="0.25">
      <c r="A41" s="37" t="s">
        <v>39</v>
      </c>
      <c r="B41" s="38"/>
      <c r="C41" s="39"/>
      <c r="D41" s="39"/>
    </row>
    <row r="42" spans="1:7" x14ac:dyDescent="0.25">
      <c r="A42" s="37"/>
      <c r="B42" s="38"/>
      <c r="C42" s="39"/>
      <c r="D42" s="39"/>
    </row>
    <row r="43" spans="1:7" x14ac:dyDescent="0.25">
      <c r="A43" s="37"/>
      <c r="B43" s="38"/>
      <c r="C43" s="39"/>
      <c r="D43" s="39"/>
    </row>
    <row r="44" spans="1:7" x14ac:dyDescent="0.25">
      <c r="A44" s="37"/>
      <c r="B44" s="38"/>
      <c r="C44" s="39"/>
      <c r="D44" s="39"/>
    </row>
    <row r="45" spans="1:7" x14ac:dyDescent="0.25">
      <c r="A45" s="38"/>
      <c r="B45" s="38"/>
      <c r="C45" s="39"/>
      <c r="D45" s="39"/>
    </row>
    <row r="46" spans="1:7" ht="15.75" x14ac:dyDescent="0.25">
      <c r="A46" s="40"/>
      <c r="B46" s="40"/>
      <c r="C46" s="41"/>
      <c r="D46" s="42"/>
      <c r="E46" s="42"/>
    </row>
    <row r="47" spans="1:7" ht="15.75" x14ac:dyDescent="0.25">
      <c r="A47" s="43" t="s">
        <v>40</v>
      </c>
      <c r="B47" s="44"/>
      <c r="C47" s="41"/>
      <c r="D47" s="45" t="s">
        <v>41</v>
      </c>
      <c r="E47" s="46"/>
    </row>
    <row r="48" spans="1:7" ht="15.75" x14ac:dyDescent="0.25">
      <c r="A48" s="47" t="s">
        <v>42</v>
      </c>
      <c r="B48" s="47"/>
      <c r="C48" s="41"/>
      <c r="D48" s="48" t="s">
        <v>43</v>
      </c>
      <c r="E48" s="41"/>
    </row>
    <row r="49" spans="1:5" ht="15.75" x14ac:dyDescent="0.25">
      <c r="A49" s="49" t="s">
        <v>44</v>
      </c>
      <c r="B49" s="49"/>
      <c r="C49" s="41"/>
      <c r="D49" s="48" t="s">
        <v>45</v>
      </c>
      <c r="E49" s="41"/>
    </row>
    <row r="50" spans="1:5" ht="15.75" x14ac:dyDescent="0.25">
      <c r="A50" s="41"/>
      <c r="B50" s="41"/>
      <c r="C50" s="41"/>
      <c r="D50" s="41"/>
      <c r="E50" s="41"/>
    </row>
  </sheetData>
  <mergeCells count="6">
    <mergeCell ref="A1:G1"/>
    <mergeCell ref="A7:A8"/>
    <mergeCell ref="B7:F7"/>
    <mergeCell ref="G7:G8"/>
    <mergeCell ref="A48:B48"/>
    <mergeCell ref="A49:B49"/>
  </mergeCells>
  <dataValidations count="1">
    <dataValidation type="decimal" allowBlank="1" showInputMessage="1" showErrorMessage="1" sqref="B26:G27 B36:G37 B9:G9" xr:uid="{B31C5B7F-F8FB-4853-803E-AB844EDA251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cp:lastPrinted>2025-10-27T22:05:55Z</cp:lastPrinted>
  <dcterms:created xsi:type="dcterms:W3CDTF">2025-10-27T22:04:01Z</dcterms:created>
  <dcterms:modified xsi:type="dcterms:W3CDTF">2025-10-27T22:05:59Z</dcterms:modified>
</cp:coreProperties>
</file>