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76FB5DA9-2BC4-4953-A9BE-4A61E1080C6F}" xr6:coauthVersionLast="36" xr6:coauthVersionMax="36" xr10:uidLastSave="{00000000-0000-0000-0000-000000000000}"/>
  <bookViews>
    <workbookView xWindow="0" yWindow="0" windowWidth="28800" windowHeight="11925" xr2:uid="{2E70CF3D-2811-4297-B081-D14ECB785C76}"/>
  </bookViews>
  <sheets>
    <sheet name="F6b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G27" i="1" s="1"/>
  <c r="G37" i="1" s="1"/>
  <c r="G39" i="1" s="1"/>
  <c r="F27" i="1"/>
  <c r="F37" i="1" s="1"/>
  <c r="F39" i="1" s="1"/>
  <c r="E27" i="1"/>
  <c r="E37" i="1" s="1"/>
  <c r="E39" i="1" s="1"/>
  <c r="D27" i="1"/>
  <c r="D37" i="1" s="1"/>
  <c r="D39" i="1" s="1"/>
  <c r="C27" i="1"/>
  <c r="C37" i="1" s="1"/>
  <c r="C39" i="1" s="1"/>
  <c r="B27" i="1"/>
  <c r="B37" i="1" s="1"/>
  <c r="B39" i="1" s="1"/>
  <c r="G9" i="1"/>
  <c r="F9" i="1"/>
  <c r="E9" i="1"/>
  <c r="D9" i="1"/>
  <c r="C9" i="1"/>
  <c r="B9" i="1"/>
  <c r="A5" i="1"/>
</calcChain>
</file>

<file path=xl/sharedStrings.xml><?xml version="1.0" encoding="utf-8"?>
<sst xmlns="http://schemas.openxmlformats.org/spreadsheetml/2006/main" count="42" uniqueCount="40">
  <si>
    <t>Formato 6 b) Estado Analítico del Ejercicio del Presupuesto de Egresos Detallado - LDF 
                        (Clasificación Administrativa)</t>
  </si>
  <si>
    <t xml:space="preserve"> SISTEMA AVANZADO DE BACHILLERATO Y EDUCACION SUPERIOR EN EL ESTADO DE GTO.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</si>
  <si>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</si>
  <si>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</si>
  <si>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</si>
  <si>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</si>
  <si>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</si>
  <si>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</si>
  <si>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</si>
  <si>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</si>
  <si>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</si>
  <si>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</si>
  <si>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</si>
  <si>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</si>
  <si>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211213018010000 DIRECCIÓN GENERAL SABES</t>
  </si>
  <si>
    <t>211213018020000 DIRECCIÓN DE ADMON Y FINANZAS SABES</t>
  </si>
  <si>
    <t>211213018030000 DIRECCIÓN ACADÉMICA SABES</t>
  </si>
  <si>
    <t>211213018040000 DIRECCIÓN DE BACHILLERATO SABES</t>
  </si>
  <si>
    <t>211213018040100 COORDINACIÓN REGIONAL 1 SABES</t>
  </si>
  <si>
    <t>211213018040200 COORDINACIÓN REGIONAL 2 SABES</t>
  </si>
  <si>
    <t>211213018040300 COORDINACIÓN REGIONAL 3 SABES</t>
  </si>
  <si>
    <t>211213018040400 COORDINACIÓN REGIONAL 4 SABES</t>
  </si>
  <si>
    <t>211213018040500 COORDINACIÓN REGIONAL 5 SABES</t>
  </si>
  <si>
    <t>211213018040600 COORDINACIÓN REGIONAL 6 SABES</t>
  </si>
  <si>
    <t>211213018040700 COORDINACIÓN REGIONAL 7 SABES</t>
  </si>
  <si>
    <t>211213018050000 DIRECCIÓN DE UNIVERSIDAD SABES</t>
  </si>
  <si>
    <t>211213018060000 DIRECCIÓN DE PLANEACIÓN SABES</t>
  </si>
  <si>
    <t>211213018070000 DIRECCIÓN DE VINCULACIÓN SABES</t>
  </si>
  <si>
    <t>211213018080000 DIR DE DESARR HUMANO Y ORGANIZACIO SABES</t>
  </si>
  <si>
    <t>211213018A10000 ÓRGANO INTERNO DE CONTROL SABES</t>
  </si>
  <si>
    <t>*</t>
  </si>
  <si>
    <t>II. Gasto Etiquetado (II=A+B+C+D+E+F+G+H)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</si>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</sst>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 ;\-#,##0.00\ 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0" fontId="3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4" fontId="2" fillId="0" borderId="15" xfId="0" applyNumberFormat="1" applyFont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left" vertical="center" indent="6"/>
      <protection locked="0"/>
    </xf>
    <xf numFmtId="165" fontId="1" fillId="0" borderId="15" xfId="1" applyNumberFormat="1" applyFont="1" applyFill="1" applyBorder="1" applyAlignment="1" applyProtection="1">
      <alignment vertical="center"/>
      <protection locked="0"/>
    </xf>
    <xf numFmtId="165" fontId="0" fillId="0" borderId="15" xfId="1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166" fontId="4" fillId="3" borderId="0" xfId="0" applyNumberFormat="1" applyFont="1" applyFill="1"/>
  </cellXfs>
  <cellStyles count="2">
    <cellStyle name="Millares 2" xfId="1" xr:uid="{FF8B10EF-DCCF-45E3-AF1E-B721A33344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%20BERTHA%20ASEG%20PARA%20ELABORAR%20EDO/0361_IDF_PEGT_BES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S%20ENVIADO%20A%20BERTHA/ESTADOS%20FINANCIEROS%202do%20trim2023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 refreshError="1"/>
      <sheetData sheetId="1" refreshError="1"/>
      <sheetData sheetId="2" refreshError="1">
        <row r="4">
          <cell r="A4" t="str">
            <v>Del 1 de Enero al 30 de Junio de 2023 (b)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>
        <row r="159">
          <cell r="B159">
            <v>1051910583.25</v>
          </cell>
          <cell r="C159">
            <v>110114853.68000001</v>
          </cell>
          <cell r="D159">
            <v>1162025436.9300001</v>
          </cell>
          <cell r="E159">
            <v>419664079.48999995</v>
          </cell>
          <cell r="F159">
            <v>415514898.79999995</v>
          </cell>
          <cell r="G159">
            <v>742361357.44000006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B8B6F-2763-4874-82E8-041B944D4ED9}">
  <dimension ref="A1:G39"/>
  <sheetViews>
    <sheetView tabSelected="1" workbookViewId="0">
      <selection activeCell="I22" sqref="I22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25">
      <c r="A2" s="4" t="s">
        <v>1</v>
      </c>
      <c r="B2" s="5"/>
      <c r="C2" s="5"/>
      <c r="D2" s="5"/>
      <c r="E2" s="5"/>
      <c r="F2" s="5"/>
      <c r="G2" s="6"/>
    </row>
    <row r="3" spans="1:7" ht="15" customHeight="1" x14ac:dyDescent="0.25">
      <c r="A3" s="7" t="s">
        <v>2</v>
      </c>
      <c r="B3" s="8"/>
      <c r="C3" s="8"/>
      <c r="D3" s="8"/>
      <c r="E3" s="8"/>
      <c r="F3" s="8"/>
      <c r="G3" s="9"/>
    </row>
    <row r="4" spans="1:7" ht="15" customHeight="1" x14ac:dyDescent="0.25">
      <c r="A4" s="7" t="s">
        <v>3</v>
      </c>
      <c r="B4" s="8"/>
      <c r="C4" s="8"/>
      <c r="D4" s="8"/>
      <c r="E4" s="8"/>
      <c r="F4" s="8"/>
      <c r="G4" s="9"/>
    </row>
    <row r="5" spans="1:7" ht="15" customHeight="1" x14ac:dyDescent="0.25">
      <c r="A5" s="7" t="str">
        <f>'[1]Formato 3'!A4</f>
        <v>Del 1 de Enero al 30 de Junio de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4</v>
      </c>
      <c r="B6" s="11"/>
      <c r="C6" s="11"/>
      <c r="D6" s="11"/>
      <c r="E6" s="11"/>
      <c r="F6" s="11"/>
      <c r="G6" s="12"/>
    </row>
    <row r="7" spans="1:7" ht="15" customHeight="1" x14ac:dyDescent="0.25">
      <c r="A7" s="13" t="s">
        <v>5</v>
      </c>
      <c r="B7" s="14" t="s">
        <v>6</v>
      </c>
      <c r="C7" s="14"/>
      <c r="D7" s="14"/>
      <c r="E7" s="14"/>
      <c r="F7" s="14"/>
      <c r="G7" s="15" t="s">
        <v>7</v>
      </c>
    </row>
    <row r="8" spans="1:7" ht="30" x14ac:dyDescent="0.25">
      <c r="A8" s="16"/>
      <c r="B8" s="17" t="s">
        <v>8</v>
      </c>
      <c r="C8" s="18" t="s">
        <v>9</v>
      </c>
      <c r="D8" s="17" t="s">
        <v>10</v>
      </c>
      <c r="E8" s="17" t="s">
        <v>11</v>
      </c>
      <c r="F8" s="17" t="s">
        <v>12</v>
      </c>
      <c r="G8" s="19"/>
    </row>
    <row r="9" spans="1:7" ht="15.75" customHeight="1" x14ac:dyDescent="0.25">
      <c r="A9" s="20" t="s">
        <v>13</v>
      </c>
      <c r="B9" s="21">
        <f>SUM(B10:B25)</f>
        <v>1051910583.25</v>
      </c>
      <c r="C9" s="21">
        <f t="shared" ref="C9:G9" si="0">SUM(C10:C25)</f>
        <v>100118799</v>
      </c>
      <c r="D9" s="21">
        <f t="shared" si="0"/>
        <v>1152029382.25</v>
      </c>
      <c r="E9" s="21">
        <f t="shared" si="0"/>
        <v>418472717.00999999</v>
      </c>
      <c r="F9" s="21">
        <f t="shared" si="0"/>
        <v>414323536.32000005</v>
      </c>
      <c r="G9" s="21">
        <f t="shared" si="0"/>
        <v>733556665.24000013</v>
      </c>
    </row>
    <row r="10" spans="1:7" ht="14.25" customHeight="1" x14ac:dyDescent="0.25">
      <c r="A10" s="22" t="s">
        <v>14</v>
      </c>
      <c r="B10" s="23">
        <v>22940382.359999999</v>
      </c>
      <c r="C10" s="23">
        <v>15790423.01</v>
      </c>
      <c r="D10" s="23">
        <v>38730805.369999997</v>
      </c>
      <c r="E10" s="23">
        <v>7083657.9800000004</v>
      </c>
      <c r="F10" s="23">
        <v>7045343.9800000004</v>
      </c>
      <c r="G10" s="23">
        <v>31647147.389999997</v>
      </c>
    </row>
    <row r="11" spans="1:7" ht="14.25" customHeight="1" x14ac:dyDescent="0.25">
      <c r="A11" s="22" t="s">
        <v>15</v>
      </c>
      <c r="B11" s="23">
        <v>29060569.699999999</v>
      </c>
      <c r="C11" s="23">
        <v>3863708.29</v>
      </c>
      <c r="D11" s="23">
        <v>32924277.989999998</v>
      </c>
      <c r="E11" s="23">
        <v>10501013.18</v>
      </c>
      <c r="F11" s="23">
        <v>10468527.810000001</v>
      </c>
      <c r="G11" s="23">
        <v>22423264.809999999</v>
      </c>
    </row>
    <row r="12" spans="1:7" ht="14.25" customHeight="1" x14ac:dyDescent="0.25">
      <c r="A12" s="22" t="s">
        <v>16</v>
      </c>
      <c r="B12" s="23">
        <v>15808992.08</v>
      </c>
      <c r="C12" s="23">
        <v>4895795.47</v>
      </c>
      <c r="D12" s="23">
        <v>20704787.550000001</v>
      </c>
      <c r="E12" s="23">
        <v>7011624.1900000004</v>
      </c>
      <c r="F12" s="23">
        <v>6995282.1900000004</v>
      </c>
      <c r="G12" s="23">
        <v>13693163.359999999</v>
      </c>
    </row>
    <row r="13" spans="1:7" ht="14.25" customHeight="1" x14ac:dyDescent="0.25">
      <c r="A13" s="22" t="s">
        <v>17</v>
      </c>
      <c r="B13" s="23">
        <v>135309058.49000001</v>
      </c>
      <c r="C13" s="23">
        <v>6332808.4000000004</v>
      </c>
      <c r="D13" s="23">
        <v>141641866.89000002</v>
      </c>
      <c r="E13" s="23">
        <v>31785144.100000001</v>
      </c>
      <c r="F13" s="23">
        <v>28170114.030000001</v>
      </c>
      <c r="G13" s="23">
        <v>109856722.79000002</v>
      </c>
    </row>
    <row r="14" spans="1:7" ht="14.25" customHeight="1" x14ac:dyDescent="0.25">
      <c r="A14" s="22" t="s">
        <v>18</v>
      </c>
      <c r="B14" s="23">
        <v>62366222.479999997</v>
      </c>
      <c r="C14" s="23">
        <v>3111078.94</v>
      </c>
      <c r="D14" s="23">
        <v>65477301.419999994</v>
      </c>
      <c r="E14" s="23">
        <v>27384418.079999998</v>
      </c>
      <c r="F14" s="23">
        <v>27382121.280000001</v>
      </c>
      <c r="G14" s="23">
        <v>38092883.339999996</v>
      </c>
    </row>
    <row r="15" spans="1:7" ht="14.25" customHeight="1" x14ac:dyDescent="0.25">
      <c r="A15" s="22" t="s">
        <v>19</v>
      </c>
      <c r="B15" s="23">
        <v>83988280.840000004</v>
      </c>
      <c r="C15" s="23">
        <v>3739042.91</v>
      </c>
      <c r="D15" s="23">
        <v>87727323.75</v>
      </c>
      <c r="E15" s="23">
        <v>37032183.729999997</v>
      </c>
      <c r="F15" s="23">
        <v>37027822.130000003</v>
      </c>
      <c r="G15" s="23">
        <v>50695140.020000003</v>
      </c>
    </row>
    <row r="16" spans="1:7" ht="14.25" customHeight="1" x14ac:dyDescent="0.25">
      <c r="A16" s="22" t="s">
        <v>20</v>
      </c>
      <c r="B16" s="23">
        <v>144002593.13999999</v>
      </c>
      <c r="C16" s="23">
        <v>6414445.54</v>
      </c>
      <c r="D16" s="23">
        <v>150417038.67999998</v>
      </c>
      <c r="E16" s="23">
        <v>63812552.340000004</v>
      </c>
      <c r="F16" s="23">
        <v>63814052.590000004</v>
      </c>
      <c r="G16" s="23">
        <v>86604486.339999974</v>
      </c>
    </row>
    <row r="17" spans="1:7" ht="14.25" customHeight="1" x14ac:dyDescent="0.25">
      <c r="A17" s="22" t="s">
        <v>21</v>
      </c>
      <c r="B17" s="23">
        <v>57002162.5</v>
      </c>
      <c r="C17" s="23">
        <v>2820603.93</v>
      </c>
      <c r="D17" s="23">
        <v>59822766.43</v>
      </c>
      <c r="E17" s="23">
        <v>25106843.940000001</v>
      </c>
      <c r="F17" s="23">
        <v>25106843.940000001</v>
      </c>
      <c r="G17" s="23">
        <v>34715922.489999995</v>
      </c>
    </row>
    <row r="18" spans="1:7" ht="14.25" customHeight="1" x14ac:dyDescent="0.25">
      <c r="A18" s="22" t="s">
        <v>22</v>
      </c>
      <c r="B18" s="23">
        <v>39071539.140000001</v>
      </c>
      <c r="C18" s="23">
        <v>1929984.79</v>
      </c>
      <c r="D18" s="23">
        <v>41001523.93</v>
      </c>
      <c r="E18" s="23">
        <v>17913494.850000001</v>
      </c>
      <c r="F18" s="23">
        <v>17893281.850000001</v>
      </c>
      <c r="G18" s="23">
        <v>23088029.079999998</v>
      </c>
    </row>
    <row r="19" spans="1:7" ht="14.25" customHeight="1" x14ac:dyDescent="0.25">
      <c r="A19" s="22" t="s">
        <v>23</v>
      </c>
      <c r="B19" s="23">
        <v>99724618.230000004</v>
      </c>
      <c r="C19" s="23">
        <v>4783863.18</v>
      </c>
      <c r="D19" s="23">
        <v>104508481.41</v>
      </c>
      <c r="E19" s="23">
        <v>44260457.869999997</v>
      </c>
      <c r="F19" s="23">
        <v>44207348.030000001</v>
      </c>
      <c r="G19" s="23">
        <v>60248023.539999999</v>
      </c>
    </row>
    <row r="20" spans="1:7" ht="14.25" customHeight="1" x14ac:dyDescent="0.25">
      <c r="A20" s="22" t="s">
        <v>24</v>
      </c>
      <c r="B20" s="23">
        <v>150067723.58000001</v>
      </c>
      <c r="C20" s="23">
        <v>6595103.8499999996</v>
      </c>
      <c r="D20" s="23">
        <v>156662827.43000001</v>
      </c>
      <c r="E20" s="23">
        <v>67797014.579999998</v>
      </c>
      <c r="F20" s="23">
        <v>67786776.950000003</v>
      </c>
      <c r="G20" s="23">
        <v>88865812.850000009</v>
      </c>
    </row>
    <row r="21" spans="1:7" ht="14.25" customHeight="1" x14ac:dyDescent="0.25">
      <c r="A21" s="22" t="s">
        <v>25</v>
      </c>
      <c r="B21" s="23">
        <v>150173100.25999999</v>
      </c>
      <c r="C21" s="23">
        <v>9416765.4000000004</v>
      </c>
      <c r="D21" s="23">
        <v>159589865.66</v>
      </c>
      <c r="E21" s="23">
        <v>56633826.299999997</v>
      </c>
      <c r="F21" s="23">
        <v>56271808.780000001</v>
      </c>
      <c r="G21" s="23">
        <v>102956039.36</v>
      </c>
    </row>
    <row r="22" spans="1:7" ht="14.25" customHeight="1" x14ac:dyDescent="0.25">
      <c r="A22" s="22" t="s">
        <v>26</v>
      </c>
      <c r="B22" s="23">
        <v>26073476.09</v>
      </c>
      <c r="C22" s="23">
        <v>27276712.199999999</v>
      </c>
      <c r="D22" s="23">
        <v>53350188.289999999</v>
      </c>
      <c r="E22" s="23">
        <v>11303750.68</v>
      </c>
      <c r="F22" s="23">
        <v>11301088.68</v>
      </c>
      <c r="G22" s="23">
        <v>42046437.609999999</v>
      </c>
    </row>
    <row r="23" spans="1:7" ht="14.25" customHeight="1" x14ac:dyDescent="0.25">
      <c r="A23" s="22" t="s">
        <v>27</v>
      </c>
      <c r="B23" s="23">
        <v>9175812.0700000003</v>
      </c>
      <c r="C23" s="23">
        <v>929656.24</v>
      </c>
      <c r="D23" s="23">
        <v>10105468.310000001</v>
      </c>
      <c r="E23" s="23">
        <v>3308032.86</v>
      </c>
      <c r="F23" s="23">
        <v>3308032.86</v>
      </c>
      <c r="G23" s="23">
        <v>6797435.4500000011</v>
      </c>
    </row>
    <row r="24" spans="1:7" ht="14.25" customHeight="1" x14ac:dyDescent="0.25">
      <c r="A24" s="22" t="s">
        <v>28</v>
      </c>
      <c r="B24" s="23">
        <v>24621383.91</v>
      </c>
      <c r="C24" s="23">
        <v>2083382.26</v>
      </c>
      <c r="D24" s="23">
        <v>26704766.170000002</v>
      </c>
      <c r="E24" s="23">
        <v>6534703.9500000002</v>
      </c>
      <c r="F24" s="23">
        <v>6541092.8399999999</v>
      </c>
      <c r="G24" s="23">
        <v>20170062.220000003</v>
      </c>
    </row>
    <row r="25" spans="1:7" ht="14.25" customHeight="1" x14ac:dyDescent="0.25">
      <c r="A25" s="22" t="s">
        <v>29</v>
      </c>
      <c r="B25" s="23">
        <v>2524668.38</v>
      </c>
      <c r="C25" s="23">
        <v>135424.59</v>
      </c>
      <c r="D25" s="23">
        <v>2660092.9699999997</v>
      </c>
      <c r="E25" s="23">
        <v>1003998.38</v>
      </c>
      <c r="F25" s="23">
        <v>1003998.38</v>
      </c>
      <c r="G25" s="23">
        <v>1656094.5899999999</v>
      </c>
    </row>
    <row r="26" spans="1:7" x14ac:dyDescent="0.25">
      <c r="A26" s="24" t="s">
        <v>30</v>
      </c>
      <c r="B26" s="25"/>
      <c r="C26" s="25"/>
      <c r="D26" s="25"/>
      <c r="E26" s="25"/>
      <c r="F26" s="25"/>
      <c r="G26" s="25"/>
    </row>
    <row r="27" spans="1:7" x14ac:dyDescent="0.25">
      <c r="A27" s="26" t="s">
        <v>31</v>
      </c>
      <c r="B27" s="27">
        <f>SUM(B28:B35)</f>
        <v>0</v>
      </c>
      <c r="C27" s="27">
        <f t="shared" ref="C27:G27" si="1">SUM(C28:C35)</f>
        <v>9996054.6799999997</v>
      </c>
      <c r="D27" s="27">
        <f t="shared" si="1"/>
        <v>9996054.6799999997</v>
      </c>
      <c r="E27" s="27">
        <f t="shared" si="1"/>
        <v>1191362.48</v>
      </c>
      <c r="F27" s="27">
        <f t="shared" si="1"/>
        <v>1191362.48</v>
      </c>
      <c r="G27" s="27">
        <f t="shared" si="1"/>
        <v>8804692.1999999993</v>
      </c>
    </row>
    <row r="28" spans="1:7" x14ac:dyDescent="0.25">
      <c r="A28" s="28" t="s">
        <v>14</v>
      </c>
      <c r="B28" s="29">
        <v>0</v>
      </c>
      <c r="C28" s="29">
        <v>9996054.6799999997</v>
      </c>
      <c r="D28" s="30">
        <f t="shared" ref="D28" si="2">B28+C28</f>
        <v>9996054.6799999997</v>
      </c>
      <c r="E28" s="29">
        <v>1191362.48</v>
      </c>
      <c r="F28" s="29">
        <v>1191362.48</v>
      </c>
      <c r="G28" s="30">
        <f t="shared" ref="G28" si="3">D28-E28</f>
        <v>8804692.1999999993</v>
      </c>
    </row>
    <row r="29" spans="1:7" x14ac:dyDescent="0.25">
      <c r="A29" s="22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22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2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x14ac:dyDescent="0.25">
      <c r="A32" s="22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x14ac:dyDescent="0.25">
      <c r="A33" s="22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x14ac:dyDescent="0.25">
      <c r="A34" s="22" t="s">
        <v>37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x14ac:dyDescent="0.25">
      <c r="A35" s="22" t="s">
        <v>38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25">
      <c r="A36" s="24" t="s">
        <v>30</v>
      </c>
      <c r="B36" s="25"/>
      <c r="C36" s="25"/>
      <c r="D36" s="25"/>
      <c r="E36" s="25"/>
      <c r="F36" s="25"/>
      <c r="G36" s="25"/>
    </row>
    <row r="37" spans="1:7" x14ac:dyDescent="0.25">
      <c r="A37" s="26" t="s">
        <v>39</v>
      </c>
      <c r="B37" s="27">
        <f>SUM(B27,B9)</f>
        <v>1051910583.25</v>
      </c>
      <c r="C37" s="27">
        <f t="shared" ref="C37:G37" si="4">SUM(C27,C9)</f>
        <v>110114853.68000001</v>
      </c>
      <c r="D37" s="27">
        <f t="shared" si="4"/>
        <v>1162025436.9300001</v>
      </c>
      <c r="E37" s="27">
        <f t="shared" si="4"/>
        <v>419664079.49000001</v>
      </c>
      <c r="F37" s="27">
        <f t="shared" si="4"/>
        <v>415514898.80000007</v>
      </c>
      <c r="G37" s="27">
        <f t="shared" si="4"/>
        <v>742361357.44000018</v>
      </c>
    </row>
    <row r="38" spans="1:7" x14ac:dyDescent="0.25">
      <c r="A38" s="31"/>
      <c r="B38" s="31"/>
      <c r="C38" s="31"/>
      <c r="D38" s="31"/>
      <c r="E38" s="31"/>
      <c r="F38" s="31"/>
      <c r="G38" s="31"/>
    </row>
    <row r="39" spans="1:7" x14ac:dyDescent="0.25">
      <c r="B39" s="32">
        <f>B37-[2]F6a!B159</f>
        <v>0</v>
      </c>
      <c r="C39" s="32">
        <f>C37-[2]F6a!C159</f>
        <v>0</v>
      </c>
      <c r="D39" s="32">
        <f>D37-[2]F6a!D159</f>
        <v>0</v>
      </c>
      <c r="E39" s="32">
        <f>E37-[2]F6a!E159</f>
        <v>0</v>
      </c>
      <c r="F39" s="32">
        <f>F37-[2]F6a!F159</f>
        <v>0</v>
      </c>
      <c r="G39" s="32">
        <f>G37-[2]F6a!G159</f>
        <v>0</v>
      </c>
    </row>
  </sheetData>
  <mergeCells count="5">
    <mergeCell ref="A1:G1"/>
    <mergeCell ref="A2:G2"/>
    <mergeCell ref="A7:A8"/>
    <mergeCell ref="B7:F7"/>
    <mergeCell ref="G7:G8"/>
  </mergeCells>
  <dataValidations count="1">
    <dataValidation type="decimal" allowBlank="1" showInputMessage="1" showErrorMessage="1" sqref="B26:G28 B36:G37 B9:G9" xr:uid="{908A5165-C999-4568-AF33-0953A8D75BBD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2023-07-20T22:31:45Z</dcterms:created>
  <dcterms:modified xsi:type="dcterms:W3CDTF">2023-07-20T22:33:10Z</dcterms:modified>
</cp:coreProperties>
</file>