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CUARTO TRIMESTRE\"/>
    </mc:Choice>
  </mc:AlternateContent>
  <xr:revisionPtr revIDLastSave="0" documentId="8_{2068EC69-E5F3-46BE-8150-171F9569DAAD}" xr6:coauthVersionLast="36" xr6:coauthVersionMax="36" xr10:uidLastSave="{00000000-0000-0000-0000-000000000000}"/>
  <bookViews>
    <workbookView xWindow="0" yWindow="0" windowWidth="28800" windowHeight="11625" xr2:uid="{014FF008-2B12-4886-BD1B-24EBE86BFAD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1" i="1"/>
  <c r="G150" i="1" s="1"/>
  <c r="F150" i="1"/>
  <c r="E150" i="1"/>
  <c r="D150" i="1"/>
  <c r="C150" i="1"/>
  <c r="B150" i="1"/>
  <c r="G149" i="1"/>
  <c r="G148" i="1"/>
  <c r="G146" i="1" s="1"/>
  <c r="G147" i="1"/>
  <c r="F146" i="1"/>
  <c r="E146" i="1"/>
  <c r="D146" i="1"/>
  <c r="C146" i="1"/>
  <c r="B146" i="1"/>
  <c r="G145" i="1"/>
  <c r="G144" i="1"/>
  <c r="G143" i="1"/>
  <c r="G142" i="1"/>
  <c r="G141" i="1"/>
  <c r="G140" i="1"/>
  <c r="G139" i="1"/>
  <c r="G138" i="1"/>
  <c r="G137" i="1"/>
  <c r="F137" i="1"/>
  <c r="E137" i="1"/>
  <c r="D137" i="1"/>
  <c r="C137" i="1"/>
  <c r="B137" i="1"/>
  <c r="G136" i="1"/>
  <c r="G135" i="1"/>
  <c r="G134" i="1"/>
  <c r="G133" i="1" s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4" i="1"/>
  <c r="G123" i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3" i="1" s="1"/>
  <c r="G115" i="1"/>
  <c r="G114" i="1"/>
  <c r="F113" i="1"/>
  <c r="E113" i="1"/>
  <c r="D113" i="1"/>
  <c r="C113" i="1"/>
  <c r="B113" i="1"/>
  <c r="G112" i="1"/>
  <c r="G111" i="1"/>
  <c r="G110" i="1"/>
  <c r="G109" i="1"/>
  <c r="D108" i="1"/>
  <c r="G108" i="1" s="1"/>
  <c r="G107" i="1"/>
  <c r="G106" i="1"/>
  <c r="G105" i="1"/>
  <c r="G104" i="1"/>
  <c r="F103" i="1"/>
  <c r="E103" i="1"/>
  <c r="D103" i="1"/>
  <c r="C103" i="1"/>
  <c r="B103" i="1"/>
  <c r="G102" i="1"/>
  <c r="G101" i="1"/>
  <c r="G100" i="1"/>
  <c r="G99" i="1"/>
  <c r="G98" i="1"/>
  <c r="G97" i="1"/>
  <c r="G96" i="1"/>
  <c r="G95" i="1"/>
  <c r="G93" i="1" s="1"/>
  <c r="G94" i="1"/>
  <c r="F93" i="1"/>
  <c r="E93" i="1"/>
  <c r="E84" i="1" s="1"/>
  <c r="D93" i="1"/>
  <c r="C93" i="1"/>
  <c r="B93" i="1"/>
  <c r="G92" i="1"/>
  <c r="G91" i="1"/>
  <c r="G90" i="1"/>
  <c r="G89" i="1"/>
  <c r="G88" i="1"/>
  <c r="G85" i="1" s="1"/>
  <c r="G87" i="1"/>
  <c r="G86" i="1"/>
  <c r="F85" i="1"/>
  <c r="F84" i="1" s="1"/>
  <c r="E85" i="1"/>
  <c r="D85" i="1"/>
  <c r="C85" i="1"/>
  <c r="C84" i="1" s="1"/>
  <c r="B85" i="1"/>
  <c r="B84" i="1" s="1"/>
  <c r="D84" i="1"/>
  <c r="G82" i="1"/>
  <c r="G81" i="1"/>
  <c r="G80" i="1"/>
  <c r="G79" i="1"/>
  <c r="G78" i="1"/>
  <c r="G77" i="1"/>
  <c r="G75" i="1" s="1"/>
  <c r="G76" i="1"/>
  <c r="F75" i="1"/>
  <c r="E75" i="1"/>
  <c r="D75" i="1"/>
  <c r="C75" i="1"/>
  <c r="B75" i="1"/>
  <c r="G74" i="1"/>
  <c r="G71" i="1" s="1"/>
  <c r="G73" i="1"/>
  <c r="G72" i="1"/>
  <c r="F71" i="1"/>
  <c r="F9" i="1" s="1"/>
  <c r="F159" i="1" s="1"/>
  <c r="F161" i="1" s="1"/>
  <c r="E71" i="1"/>
  <c r="D71" i="1"/>
  <c r="C71" i="1"/>
  <c r="B71" i="1"/>
  <c r="B9" i="1" s="1"/>
  <c r="B159" i="1" s="1"/>
  <c r="B16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G62" i="1" s="1"/>
  <c r="F62" i="1"/>
  <c r="E62" i="1"/>
  <c r="D62" i="1"/>
  <c r="C62" i="1"/>
  <c r="B62" i="1"/>
  <c r="G61" i="1"/>
  <c r="G60" i="1"/>
  <c r="G58" i="1" s="1"/>
  <c r="G59" i="1"/>
  <c r="F58" i="1"/>
  <c r="E58" i="1"/>
  <c r="D58" i="1"/>
  <c r="C58" i="1"/>
  <c r="B58" i="1"/>
  <c r="G57" i="1"/>
  <c r="D57" i="1"/>
  <c r="D56" i="1"/>
  <c r="G56" i="1" s="1"/>
  <c r="G55" i="1"/>
  <c r="D55" i="1"/>
  <c r="D54" i="1"/>
  <c r="G54" i="1" s="1"/>
  <c r="G53" i="1"/>
  <c r="D53" i="1"/>
  <c r="D52" i="1"/>
  <c r="G52" i="1" s="1"/>
  <c r="G51" i="1"/>
  <c r="D51" i="1"/>
  <c r="D50" i="1"/>
  <c r="D48" i="1" s="1"/>
  <c r="G49" i="1"/>
  <c r="D49" i="1"/>
  <c r="F48" i="1"/>
  <c r="E48" i="1"/>
  <c r="C48" i="1"/>
  <c r="B48" i="1"/>
  <c r="G47" i="1"/>
  <c r="D47" i="1"/>
  <c r="D46" i="1"/>
  <c r="G46" i="1" s="1"/>
  <c r="G45" i="1"/>
  <c r="D45" i="1"/>
  <c r="D44" i="1"/>
  <c r="G44" i="1" s="1"/>
  <c r="G43" i="1"/>
  <c r="D43" i="1"/>
  <c r="D42" i="1"/>
  <c r="G42" i="1" s="1"/>
  <c r="G41" i="1"/>
  <c r="D41" i="1"/>
  <c r="D40" i="1"/>
  <c r="G40" i="1" s="1"/>
  <c r="G39" i="1"/>
  <c r="G38" i="1" s="1"/>
  <c r="D39" i="1"/>
  <c r="F38" i="1"/>
  <c r="E38" i="1"/>
  <c r="D38" i="1"/>
  <c r="C38" i="1"/>
  <c r="B38" i="1"/>
  <c r="G37" i="1"/>
  <c r="D37" i="1"/>
  <c r="D36" i="1"/>
  <c r="G36" i="1" s="1"/>
  <c r="G35" i="1"/>
  <c r="D35" i="1"/>
  <c r="D34" i="1"/>
  <c r="G34" i="1" s="1"/>
  <c r="G33" i="1"/>
  <c r="D33" i="1"/>
  <c r="D32" i="1"/>
  <c r="G32" i="1" s="1"/>
  <c r="G31" i="1"/>
  <c r="D31" i="1"/>
  <c r="D30" i="1"/>
  <c r="G30" i="1" s="1"/>
  <c r="G29" i="1"/>
  <c r="D29" i="1"/>
  <c r="F28" i="1"/>
  <c r="E28" i="1"/>
  <c r="D28" i="1"/>
  <c r="C28" i="1"/>
  <c r="B28" i="1"/>
  <c r="G27" i="1"/>
  <c r="D27" i="1"/>
  <c r="D26" i="1"/>
  <c r="G26" i="1" s="1"/>
  <c r="G25" i="1"/>
  <c r="D25" i="1"/>
  <c r="D24" i="1"/>
  <c r="G24" i="1" s="1"/>
  <c r="G23" i="1"/>
  <c r="D23" i="1"/>
  <c r="D22" i="1"/>
  <c r="G22" i="1" s="1"/>
  <c r="G21" i="1"/>
  <c r="D21" i="1"/>
  <c r="D20" i="1"/>
  <c r="G20" i="1" s="1"/>
  <c r="G19" i="1"/>
  <c r="D19" i="1"/>
  <c r="F18" i="1"/>
  <c r="E18" i="1"/>
  <c r="D18" i="1"/>
  <c r="C18" i="1"/>
  <c r="B18" i="1"/>
  <c r="G17" i="1"/>
  <c r="D17" i="1"/>
  <c r="D16" i="1"/>
  <c r="G16" i="1" s="1"/>
  <c r="G15" i="1"/>
  <c r="D15" i="1"/>
  <c r="D14" i="1"/>
  <c r="G14" i="1" s="1"/>
  <c r="G13" i="1"/>
  <c r="D13" i="1"/>
  <c r="D12" i="1"/>
  <c r="G12" i="1" s="1"/>
  <c r="G11" i="1"/>
  <c r="D11" i="1"/>
  <c r="F10" i="1"/>
  <c r="E10" i="1"/>
  <c r="E9" i="1" s="1"/>
  <c r="D10" i="1"/>
  <c r="D9" i="1" s="1"/>
  <c r="D159" i="1" s="1"/>
  <c r="C10" i="1"/>
  <c r="B10" i="1"/>
  <c r="C9" i="1"/>
  <c r="A5" i="1"/>
  <c r="A2" i="1"/>
  <c r="G28" i="1" l="1"/>
  <c r="G103" i="1"/>
  <c r="G84" i="1" s="1"/>
  <c r="G10" i="1"/>
  <c r="G9" i="1" s="1"/>
  <c r="G18" i="1"/>
  <c r="G48" i="1"/>
  <c r="C159" i="1"/>
  <c r="E159" i="1"/>
  <c r="E161" i="1" s="1"/>
  <c r="G50" i="1"/>
  <c r="G159" i="1" l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<sst xmlns="http://schemas.openxmlformats.org/spreadsheetml/2006/main" count="161" uniqueCount="88">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</sst>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_ ;\-#,##0\ 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4" fontId="2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165" fontId="2" fillId="3" borderId="5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 indent="9"/>
    </xf>
    <xf numFmtId="165" fontId="1" fillId="3" borderId="5" xfId="1" applyNumberFormat="1" applyFont="1" applyFill="1" applyBorder="1" applyAlignment="1" applyProtection="1">
      <alignment vertical="center"/>
      <protection locked="0"/>
    </xf>
    <xf numFmtId="165" fontId="1" fillId="3" borderId="5" xfId="2" applyNumberFormat="1" applyFont="1" applyFill="1" applyBorder="1" applyAlignment="1" applyProtection="1">
      <alignment vertical="center"/>
      <protection locked="0"/>
    </xf>
    <xf numFmtId="165" fontId="0" fillId="3" borderId="5" xfId="1" applyNumberFormat="1" applyFont="1" applyFill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horizontal="right" vertical="top"/>
      <protection locked="0"/>
    </xf>
    <xf numFmtId="165" fontId="0" fillId="3" borderId="5" xfId="2" applyNumberFormat="1" applyFont="1" applyFill="1" applyBorder="1" applyAlignment="1" applyProtection="1">
      <alignment vertical="center"/>
      <protection locked="0"/>
    </xf>
    <xf numFmtId="165" fontId="1" fillId="3" borderId="5" xfId="3" applyNumberFormat="1" applyFont="1" applyFill="1" applyBorder="1" applyAlignment="1" applyProtection="1">
      <alignment vertical="center"/>
      <protection locked="0"/>
    </xf>
    <xf numFmtId="165" fontId="0" fillId="3" borderId="5" xfId="3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2" fillId="3" borderId="5" xfId="0" applyFont="1" applyFill="1" applyBorder="1" applyAlignment="1">
      <alignment horizontal="left" indent="3"/>
    </xf>
    <xf numFmtId="4" fontId="2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166" fontId="3" fillId="3" borderId="0" xfId="0" applyNumberFormat="1" applyFont="1" applyFill="1"/>
  </cellXfs>
  <cellStyles count="4">
    <cellStyle name="Millares" xfId="1" builtinId="3"/>
    <cellStyle name="Millares 8" xfId="2" xr:uid="{8EFDAC02-E01C-491B-BED6-84E527A4D317}"/>
    <cellStyle name="Millares 9" xfId="3" xr:uid="{78915A76-80A2-476D-95C9-6B3BC63736C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CUARTO%20TRIM/ENTREGAR%20A%20BERTHA/0361_IDF_Cuarto%20trimestre%20LEY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31 de Diciembre de 2024</v>
          </cell>
        </row>
      </sheetData>
      <sheetData sheetId="3">
        <row r="13">
          <cell r="C13">
            <v>1087918301.3699999</v>
          </cell>
          <cell r="D13">
            <v>1067548143.5599999</v>
          </cell>
        </row>
      </sheetData>
      <sheetData sheetId="4">
        <row r="70">
          <cell r="B70">
            <v>1118179185.96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A791-E081-478E-9803-E0A7E5872868}">
  <dimension ref="A1:G161"/>
  <sheetViews>
    <sheetView tabSelected="1" workbookViewId="0">
      <selection activeCell="A5" sqref="A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7.85546875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SISTEMA AVANZADO DE BACHILLERATO Y EDUCACION SUPERIOR EN EL ESTADO DE GTO.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tr">
        <f>'[1]Formato 3'!A4</f>
        <v>del 01 de Enero al 31 de Diciembre de 2024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 t="shared" ref="B9:G9" si="0">SUM(B10,B18,B28,B38,B48,B58,B62,B71,B75)</f>
        <v>1118179185.96</v>
      </c>
      <c r="C9" s="11">
        <f t="shared" si="0"/>
        <v>79217960.100000009</v>
      </c>
      <c r="D9" s="11">
        <f t="shared" si="0"/>
        <v>1197397146.0599999</v>
      </c>
      <c r="E9" s="11">
        <f t="shared" si="0"/>
        <v>1082050085.02</v>
      </c>
      <c r="F9" s="11">
        <f t="shared" si="0"/>
        <v>1062253753.8</v>
      </c>
      <c r="G9" s="11">
        <f t="shared" si="0"/>
        <v>115347061.04000008</v>
      </c>
    </row>
    <row r="10" spans="1:7" x14ac:dyDescent="0.25">
      <c r="A10" s="12" t="s">
        <v>13</v>
      </c>
      <c r="B10" s="13">
        <f>SUM(B11:B17)</f>
        <v>907988930.45000005</v>
      </c>
      <c r="C10" s="13">
        <f t="shared" ref="C10:G10" si="1">SUM(C11:C17)</f>
        <v>2305960</v>
      </c>
      <c r="D10" s="13">
        <f t="shared" si="1"/>
        <v>910294890.45000005</v>
      </c>
      <c r="E10" s="13">
        <f t="shared" si="1"/>
        <v>872321485.03999996</v>
      </c>
      <c r="F10" s="13">
        <f t="shared" si="1"/>
        <v>862324753.16999996</v>
      </c>
      <c r="G10" s="11">
        <f t="shared" si="1"/>
        <v>37973405.410000071</v>
      </c>
    </row>
    <row r="11" spans="1:7" x14ac:dyDescent="0.25">
      <c r="A11" s="14" t="s">
        <v>14</v>
      </c>
      <c r="B11" s="15">
        <v>569704698</v>
      </c>
      <c r="C11" s="16">
        <v>5588258.4500000002</v>
      </c>
      <c r="D11" s="17">
        <f>B11+C11</f>
        <v>575292956.45000005</v>
      </c>
      <c r="E11" s="16">
        <v>563883729.03999996</v>
      </c>
      <c r="F11" s="16">
        <v>563193407.84000003</v>
      </c>
      <c r="G11" s="18">
        <f>D11-E11</f>
        <v>11409227.410000086</v>
      </c>
    </row>
    <row r="12" spans="1:7" x14ac:dyDescent="0.25">
      <c r="A12" s="14" t="s">
        <v>15</v>
      </c>
      <c r="B12" s="15">
        <v>360000</v>
      </c>
      <c r="C12" s="16">
        <v>0</v>
      </c>
      <c r="D12" s="17">
        <f t="shared" ref="D12:D17" si="2">B12+C12</f>
        <v>360000</v>
      </c>
      <c r="E12" s="16">
        <v>0</v>
      </c>
      <c r="F12" s="16">
        <v>0</v>
      </c>
      <c r="G12" s="18">
        <f t="shared" ref="G12:G17" si="3">D12-E12</f>
        <v>360000</v>
      </c>
    </row>
    <row r="13" spans="1:7" x14ac:dyDescent="0.25">
      <c r="A13" s="14" t="s">
        <v>16</v>
      </c>
      <c r="B13" s="15">
        <v>75578388.989999995</v>
      </c>
      <c r="C13" s="16">
        <v>2248958.67</v>
      </c>
      <c r="D13" s="17">
        <f t="shared" si="2"/>
        <v>77827347.659999996</v>
      </c>
      <c r="E13" s="16">
        <v>69672494.840000004</v>
      </c>
      <c r="F13" s="16">
        <v>69195262.549999997</v>
      </c>
      <c r="G13" s="18">
        <f t="shared" si="3"/>
        <v>8154852.8199999928</v>
      </c>
    </row>
    <row r="14" spans="1:7" x14ac:dyDescent="0.25">
      <c r="A14" s="14" t="s">
        <v>17</v>
      </c>
      <c r="B14" s="15">
        <v>147344855.44</v>
      </c>
      <c r="C14" s="16">
        <v>1268550.7</v>
      </c>
      <c r="D14" s="17">
        <f t="shared" si="2"/>
        <v>148613406.13999999</v>
      </c>
      <c r="E14" s="16">
        <v>137885407.66999999</v>
      </c>
      <c r="F14" s="16">
        <v>137885407.66999999</v>
      </c>
      <c r="G14" s="18">
        <f t="shared" si="3"/>
        <v>10727998.469999999</v>
      </c>
    </row>
    <row r="15" spans="1:7" x14ac:dyDescent="0.25">
      <c r="A15" s="14" t="s">
        <v>18</v>
      </c>
      <c r="B15" s="15">
        <v>90357126.879999995</v>
      </c>
      <c r="C15" s="16">
        <v>17844053.32</v>
      </c>
      <c r="D15" s="17">
        <f t="shared" si="2"/>
        <v>108201180.19999999</v>
      </c>
      <c r="E15" s="16">
        <v>100879853.48999999</v>
      </c>
      <c r="F15" s="16">
        <v>92050675.109999999</v>
      </c>
      <c r="G15" s="18">
        <f t="shared" si="3"/>
        <v>7321326.7099999934</v>
      </c>
    </row>
    <row r="16" spans="1:7" x14ac:dyDescent="0.25">
      <c r="A16" s="14" t="s">
        <v>19</v>
      </c>
      <c r="B16" s="15">
        <v>24643861.140000001</v>
      </c>
      <c r="C16" s="16">
        <v>-24643861.140000001</v>
      </c>
      <c r="D16" s="17">
        <f t="shared" si="2"/>
        <v>0</v>
      </c>
      <c r="E16" s="16">
        <v>0</v>
      </c>
      <c r="F16" s="16">
        <v>0</v>
      </c>
      <c r="G16" s="18">
        <f t="shared" si="3"/>
        <v>0</v>
      </c>
    </row>
    <row r="17" spans="1:7" x14ac:dyDescent="0.25">
      <c r="A17" s="14" t="s">
        <v>20</v>
      </c>
      <c r="B17" s="17">
        <v>0</v>
      </c>
      <c r="C17" s="19">
        <v>0</v>
      </c>
      <c r="D17" s="17">
        <f t="shared" si="2"/>
        <v>0</v>
      </c>
      <c r="E17" s="19">
        <v>0</v>
      </c>
      <c r="F17" s="19">
        <v>0</v>
      </c>
      <c r="G17" s="18">
        <f t="shared" si="3"/>
        <v>0</v>
      </c>
    </row>
    <row r="18" spans="1:7" x14ac:dyDescent="0.25">
      <c r="A18" s="12" t="s">
        <v>21</v>
      </c>
      <c r="B18" s="11">
        <f t="shared" ref="B18:G18" si="4">SUM(B19:B27)</f>
        <v>27731789.729999997</v>
      </c>
      <c r="C18" s="11">
        <f t="shared" si="4"/>
        <v>499324.0199999999</v>
      </c>
      <c r="D18" s="11">
        <f t="shared" si="4"/>
        <v>28231113.750000007</v>
      </c>
      <c r="E18" s="11">
        <f t="shared" si="4"/>
        <v>14164947.41</v>
      </c>
      <c r="F18" s="11">
        <f t="shared" si="4"/>
        <v>14158265.809999999</v>
      </c>
      <c r="G18" s="11">
        <f t="shared" si="4"/>
        <v>14066166.34</v>
      </c>
    </row>
    <row r="19" spans="1:7" x14ac:dyDescent="0.25">
      <c r="A19" s="14" t="s">
        <v>22</v>
      </c>
      <c r="B19" s="15">
        <v>4285479.6100000003</v>
      </c>
      <c r="C19" s="20">
        <v>425789.52</v>
      </c>
      <c r="D19" s="17">
        <f t="shared" ref="D19:D27" si="5">B19+C19</f>
        <v>4711269.1300000008</v>
      </c>
      <c r="E19" s="16">
        <v>3060139.23</v>
      </c>
      <c r="F19" s="16">
        <v>3060139.23</v>
      </c>
      <c r="G19" s="18">
        <f>D19-E19</f>
        <v>1651129.9000000008</v>
      </c>
    </row>
    <row r="20" spans="1:7" x14ac:dyDescent="0.25">
      <c r="A20" s="14" t="s">
        <v>23</v>
      </c>
      <c r="B20" s="15">
        <v>5516804.7300000004</v>
      </c>
      <c r="C20" s="20">
        <v>-163389.54999999999</v>
      </c>
      <c r="D20" s="17">
        <f t="shared" si="5"/>
        <v>5353415.1800000006</v>
      </c>
      <c r="E20" s="16">
        <v>2615810.39</v>
      </c>
      <c r="F20" s="16">
        <v>2609128.79</v>
      </c>
      <c r="G20" s="18">
        <f t="shared" ref="G20:G27" si="6">D20-E20</f>
        <v>2737604.7900000005</v>
      </c>
    </row>
    <row r="21" spans="1:7" x14ac:dyDescent="0.25">
      <c r="A21" s="14" t="s">
        <v>24</v>
      </c>
      <c r="B21" s="15">
        <v>277350</v>
      </c>
      <c r="C21" s="20">
        <v>0</v>
      </c>
      <c r="D21" s="17">
        <f t="shared" si="5"/>
        <v>277350</v>
      </c>
      <c r="E21" s="16">
        <v>89883.03</v>
      </c>
      <c r="F21" s="16">
        <v>89883.03</v>
      </c>
      <c r="G21" s="18">
        <f t="shared" si="6"/>
        <v>187466.97</v>
      </c>
    </row>
    <row r="22" spans="1:7" x14ac:dyDescent="0.25">
      <c r="A22" s="14" t="s">
        <v>25</v>
      </c>
      <c r="B22" s="15">
        <v>2738145</v>
      </c>
      <c r="C22" s="20">
        <v>-1000725.03</v>
      </c>
      <c r="D22" s="17">
        <f t="shared" si="5"/>
        <v>1737419.97</v>
      </c>
      <c r="E22" s="16">
        <v>746200.34</v>
      </c>
      <c r="F22" s="16">
        <v>746200.34</v>
      </c>
      <c r="G22" s="18">
        <f t="shared" si="6"/>
        <v>991219.63</v>
      </c>
    </row>
    <row r="23" spans="1:7" x14ac:dyDescent="0.25">
      <c r="A23" s="14" t="s">
        <v>26</v>
      </c>
      <c r="B23" s="15">
        <v>1620254.2</v>
      </c>
      <c r="C23" s="20">
        <v>429869.2</v>
      </c>
      <c r="D23" s="17">
        <f t="shared" si="5"/>
        <v>2050123.4</v>
      </c>
      <c r="E23" s="16">
        <v>789285.93</v>
      </c>
      <c r="F23" s="16">
        <v>789285.93</v>
      </c>
      <c r="G23" s="18">
        <f t="shared" si="6"/>
        <v>1260837.4699999997</v>
      </c>
    </row>
    <row r="24" spans="1:7" x14ac:dyDescent="0.25">
      <c r="A24" s="14" t="s">
        <v>27</v>
      </c>
      <c r="B24" s="15">
        <v>4451412.6500000004</v>
      </c>
      <c r="C24" s="20">
        <v>0</v>
      </c>
      <c r="D24" s="17">
        <f t="shared" si="5"/>
        <v>4451412.6500000004</v>
      </c>
      <c r="E24" s="16">
        <v>3286955.16</v>
      </c>
      <c r="F24" s="16">
        <v>3286955.16</v>
      </c>
      <c r="G24" s="18">
        <f t="shared" si="6"/>
        <v>1164457.4900000002</v>
      </c>
    </row>
    <row r="25" spans="1:7" x14ac:dyDescent="0.25">
      <c r="A25" s="14" t="s">
        <v>28</v>
      </c>
      <c r="B25" s="15">
        <v>4590400</v>
      </c>
      <c r="C25" s="20">
        <v>644937.35</v>
      </c>
      <c r="D25" s="17">
        <f t="shared" si="5"/>
        <v>5235337.3499999996</v>
      </c>
      <c r="E25" s="16">
        <v>1963901.7</v>
      </c>
      <c r="F25" s="16">
        <v>1963901.7</v>
      </c>
      <c r="G25" s="18">
        <f t="shared" si="6"/>
        <v>3271435.6499999994</v>
      </c>
    </row>
    <row r="26" spans="1:7" x14ac:dyDescent="0.25">
      <c r="A26" s="14" t="s">
        <v>29</v>
      </c>
      <c r="B26" s="17">
        <v>0</v>
      </c>
      <c r="C26" s="21">
        <v>0</v>
      </c>
      <c r="D26" s="17">
        <f t="shared" si="5"/>
        <v>0</v>
      </c>
      <c r="E26" s="19">
        <v>0</v>
      </c>
      <c r="F26" s="19">
        <v>0</v>
      </c>
      <c r="G26" s="18">
        <f t="shared" si="6"/>
        <v>0</v>
      </c>
    </row>
    <row r="27" spans="1:7" x14ac:dyDescent="0.25">
      <c r="A27" s="14" t="s">
        <v>30</v>
      </c>
      <c r="B27" s="15">
        <v>4251943.54</v>
      </c>
      <c r="C27" s="20">
        <v>162842.53</v>
      </c>
      <c r="D27" s="17">
        <f t="shared" si="5"/>
        <v>4414786.07</v>
      </c>
      <c r="E27" s="16">
        <v>1612771.63</v>
      </c>
      <c r="F27" s="16">
        <v>1612771.63</v>
      </c>
      <c r="G27" s="18">
        <f t="shared" si="6"/>
        <v>2802014.4400000004</v>
      </c>
    </row>
    <row r="28" spans="1:7" x14ac:dyDescent="0.25">
      <c r="A28" s="12" t="s">
        <v>31</v>
      </c>
      <c r="B28" s="11">
        <f t="shared" ref="B28:G28" si="7">SUM(B29:B37)</f>
        <v>136345889.01999998</v>
      </c>
      <c r="C28" s="11">
        <f t="shared" si="7"/>
        <v>35384260.07</v>
      </c>
      <c r="D28" s="11">
        <f t="shared" si="7"/>
        <v>171730149.09</v>
      </c>
      <c r="E28" s="11">
        <f t="shared" si="7"/>
        <v>143653790.54000002</v>
      </c>
      <c r="F28" s="11">
        <f t="shared" si="7"/>
        <v>134028492.79000002</v>
      </c>
      <c r="G28" s="11">
        <f t="shared" si="7"/>
        <v>28076358.549999993</v>
      </c>
    </row>
    <row r="29" spans="1:7" x14ac:dyDescent="0.25">
      <c r="A29" s="14" t="s">
        <v>32</v>
      </c>
      <c r="B29" s="15">
        <v>8653130.4399999995</v>
      </c>
      <c r="C29" s="20">
        <v>1914678.66</v>
      </c>
      <c r="D29" s="17">
        <f t="shared" ref="D29:D37" si="8">B29+C29</f>
        <v>10567809.1</v>
      </c>
      <c r="E29" s="16">
        <v>8427281.7899999991</v>
      </c>
      <c r="F29" s="16">
        <v>8000540.5499999998</v>
      </c>
      <c r="G29" s="18">
        <f>D29-E29</f>
        <v>2140527.3100000005</v>
      </c>
    </row>
    <row r="30" spans="1:7" x14ac:dyDescent="0.25">
      <c r="A30" s="14" t="s">
        <v>33</v>
      </c>
      <c r="B30" s="15">
        <v>21295197.34</v>
      </c>
      <c r="C30" s="20">
        <v>3348695.63</v>
      </c>
      <c r="D30" s="17">
        <f t="shared" si="8"/>
        <v>24643892.969999999</v>
      </c>
      <c r="E30" s="16">
        <v>21342123.48</v>
      </c>
      <c r="F30" s="16">
        <v>20891995.719999999</v>
      </c>
      <c r="G30" s="18">
        <f t="shared" ref="G30:G37" si="9">D30-E30</f>
        <v>3301769.4899999984</v>
      </c>
    </row>
    <row r="31" spans="1:7" x14ac:dyDescent="0.25">
      <c r="A31" s="14" t="s">
        <v>34</v>
      </c>
      <c r="B31" s="15">
        <v>42121494.329999998</v>
      </c>
      <c r="C31" s="20">
        <v>2724832.9</v>
      </c>
      <c r="D31" s="17">
        <f t="shared" si="8"/>
        <v>44846327.229999997</v>
      </c>
      <c r="E31" s="16">
        <v>35376340.369999997</v>
      </c>
      <c r="F31" s="16">
        <v>32479659.52</v>
      </c>
      <c r="G31" s="18">
        <f t="shared" si="9"/>
        <v>9469986.8599999994</v>
      </c>
    </row>
    <row r="32" spans="1:7" x14ac:dyDescent="0.25">
      <c r="A32" s="14" t="s">
        <v>35</v>
      </c>
      <c r="B32" s="15">
        <v>4678000</v>
      </c>
      <c r="C32" s="20">
        <v>140000</v>
      </c>
      <c r="D32" s="17">
        <f t="shared" si="8"/>
        <v>4818000</v>
      </c>
      <c r="E32" s="16">
        <v>2931934.89</v>
      </c>
      <c r="F32" s="16">
        <v>2931934.89</v>
      </c>
      <c r="G32" s="18">
        <f t="shared" si="9"/>
        <v>1886065.1099999999</v>
      </c>
    </row>
    <row r="33" spans="1:7" ht="14.45" customHeight="1" x14ac:dyDescent="0.25">
      <c r="A33" s="14" t="s">
        <v>36</v>
      </c>
      <c r="B33" s="15">
        <v>23911646.5</v>
      </c>
      <c r="C33" s="20">
        <v>20124335.16</v>
      </c>
      <c r="D33" s="17">
        <f t="shared" si="8"/>
        <v>44035981.659999996</v>
      </c>
      <c r="E33" s="16">
        <v>39716964.310000002</v>
      </c>
      <c r="F33" s="16">
        <v>35381605.280000001</v>
      </c>
      <c r="G33" s="18">
        <f t="shared" si="9"/>
        <v>4319017.349999994</v>
      </c>
    </row>
    <row r="34" spans="1:7" ht="14.45" customHeight="1" x14ac:dyDescent="0.25">
      <c r="A34" s="14" t="s">
        <v>37</v>
      </c>
      <c r="B34" s="15">
        <v>2599492.71</v>
      </c>
      <c r="C34" s="20">
        <v>1075466.79</v>
      </c>
      <c r="D34" s="17">
        <f t="shared" si="8"/>
        <v>3674959.5</v>
      </c>
      <c r="E34" s="16">
        <v>2966361.52</v>
      </c>
      <c r="F34" s="16">
        <v>1730952.45</v>
      </c>
      <c r="G34" s="18">
        <f t="shared" si="9"/>
        <v>708597.98</v>
      </c>
    </row>
    <row r="35" spans="1:7" ht="14.45" customHeight="1" x14ac:dyDescent="0.25">
      <c r="A35" s="14" t="s">
        <v>38</v>
      </c>
      <c r="B35" s="15">
        <v>2013615.21</v>
      </c>
      <c r="C35" s="20">
        <v>664627.46</v>
      </c>
      <c r="D35" s="17">
        <f t="shared" si="8"/>
        <v>2678242.67</v>
      </c>
      <c r="E35" s="16">
        <v>1516229.48</v>
      </c>
      <c r="F35" s="16">
        <v>1503233.68</v>
      </c>
      <c r="G35" s="18">
        <f t="shared" si="9"/>
        <v>1162013.19</v>
      </c>
    </row>
    <row r="36" spans="1:7" ht="14.45" customHeight="1" x14ac:dyDescent="0.25">
      <c r="A36" s="14" t="s">
        <v>39</v>
      </c>
      <c r="B36" s="15">
        <v>5637195</v>
      </c>
      <c r="C36" s="20">
        <v>5862181.4699999997</v>
      </c>
      <c r="D36" s="17">
        <f t="shared" si="8"/>
        <v>11499376.469999999</v>
      </c>
      <c r="E36" s="16">
        <v>9501502.7300000004</v>
      </c>
      <c r="F36" s="16">
        <v>9248558.7300000004</v>
      </c>
      <c r="G36" s="18">
        <f t="shared" si="9"/>
        <v>1997873.7399999984</v>
      </c>
    </row>
    <row r="37" spans="1:7" ht="14.45" customHeight="1" x14ac:dyDescent="0.25">
      <c r="A37" s="14" t="s">
        <v>40</v>
      </c>
      <c r="B37" s="15">
        <v>25436117.489999998</v>
      </c>
      <c r="C37" s="20">
        <v>-470558</v>
      </c>
      <c r="D37" s="17">
        <f t="shared" si="8"/>
        <v>24965559.489999998</v>
      </c>
      <c r="E37" s="16">
        <v>21875051.969999999</v>
      </c>
      <c r="F37" s="16">
        <v>21860011.969999999</v>
      </c>
      <c r="G37" s="18">
        <f t="shared" si="9"/>
        <v>3090507.5199999996</v>
      </c>
    </row>
    <row r="38" spans="1:7" x14ac:dyDescent="0.25">
      <c r="A38" s="12" t="s">
        <v>41</v>
      </c>
      <c r="B38" s="11">
        <f t="shared" ref="B38:G38" si="10">SUM(B39:B47)</f>
        <v>7091000</v>
      </c>
      <c r="C38" s="11">
        <f t="shared" si="10"/>
        <v>4920954.59</v>
      </c>
      <c r="D38" s="11">
        <f t="shared" si="10"/>
        <v>12011954.59</v>
      </c>
      <c r="E38" s="11">
        <f t="shared" si="10"/>
        <v>7382453.4000000004</v>
      </c>
      <c r="F38" s="11">
        <f t="shared" si="10"/>
        <v>7382453.4000000004</v>
      </c>
      <c r="G38" s="11">
        <f t="shared" si="10"/>
        <v>4629501.1899999995</v>
      </c>
    </row>
    <row r="39" spans="1:7" x14ac:dyDescent="0.25">
      <c r="A39" s="14" t="s">
        <v>42</v>
      </c>
      <c r="B39" s="17">
        <v>0</v>
      </c>
      <c r="C39" s="21">
        <v>0</v>
      </c>
      <c r="D39" s="17">
        <f t="shared" ref="D39:D47" si="11">B39+C39</f>
        <v>0</v>
      </c>
      <c r="E39" s="17">
        <v>0</v>
      </c>
      <c r="F39" s="17">
        <v>0</v>
      </c>
      <c r="G39" s="18">
        <f>D39-E39</f>
        <v>0</v>
      </c>
    </row>
    <row r="40" spans="1:7" x14ac:dyDescent="0.25">
      <c r="A40" s="14" t="s">
        <v>43</v>
      </c>
      <c r="B40" s="15">
        <v>0</v>
      </c>
      <c r="C40" s="20">
        <v>1000000</v>
      </c>
      <c r="D40" s="17">
        <f t="shared" si="11"/>
        <v>1000000</v>
      </c>
      <c r="E40" s="15">
        <v>1000000</v>
      </c>
      <c r="F40" s="15">
        <v>1000000</v>
      </c>
      <c r="G40" s="18">
        <f t="shared" ref="G40:G47" si="12">D40-E40</f>
        <v>0</v>
      </c>
    </row>
    <row r="41" spans="1:7" x14ac:dyDescent="0.25">
      <c r="A41" s="14" t="s">
        <v>44</v>
      </c>
      <c r="B41" s="17">
        <v>0</v>
      </c>
      <c r="C41" s="21">
        <v>0</v>
      </c>
      <c r="D41" s="17">
        <f t="shared" si="11"/>
        <v>0</v>
      </c>
      <c r="E41" s="17">
        <v>0</v>
      </c>
      <c r="F41" s="17">
        <v>0</v>
      </c>
      <c r="G41" s="18">
        <f t="shared" si="12"/>
        <v>0</v>
      </c>
    </row>
    <row r="42" spans="1:7" x14ac:dyDescent="0.25">
      <c r="A42" s="14" t="s">
        <v>45</v>
      </c>
      <c r="B42" s="15">
        <v>7091000</v>
      </c>
      <c r="C42" s="20">
        <v>3920954.59</v>
      </c>
      <c r="D42" s="17">
        <f t="shared" si="11"/>
        <v>11011954.59</v>
      </c>
      <c r="E42" s="16">
        <v>6382453.4000000004</v>
      </c>
      <c r="F42" s="16">
        <v>6382453.4000000004</v>
      </c>
      <c r="G42" s="18">
        <f t="shared" si="12"/>
        <v>4629501.1899999995</v>
      </c>
    </row>
    <row r="43" spans="1:7" x14ac:dyDescent="0.25">
      <c r="A43" s="14" t="s">
        <v>46</v>
      </c>
      <c r="B43" s="17">
        <v>0</v>
      </c>
      <c r="C43" s="21">
        <v>0</v>
      </c>
      <c r="D43" s="17">
        <f t="shared" si="11"/>
        <v>0</v>
      </c>
      <c r="E43" s="17">
        <v>0</v>
      </c>
      <c r="F43" s="17">
        <v>0</v>
      </c>
      <c r="G43" s="18">
        <f t="shared" si="12"/>
        <v>0</v>
      </c>
    </row>
    <row r="44" spans="1:7" x14ac:dyDescent="0.25">
      <c r="A44" s="14" t="s">
        <v>47</v>
      </c>
      <c r="B44" s="17">
        <v>0</v>
      </c>
      <c r="C44" s="21">
        <v>0</v>
      </c>
      <c r="D44" s="17">
        <f t="shared" si="11"/>
        <v>0</v>
      </c>
      <c r="E44" s="17">
        <v>0</v>
      </c>
      <c r="F44" s="17">
        <v>0</v>
      </c>
      <c r="G44" s="18">
        <f t="shared" si="12"/>
        <v>0</v>
      </c>
    </row>
    <row r="45" spans="1:7" x14ac:dyDescent="0.25">
      <c r="A45" s="14" t="s">
        <v>48</v>
      </c>
      <c r="B45" s="17">
        <v>0</v>
      </c>
      <c r="C45" s="21">
        <v>0</v>
      </c>
      <c r="D45" s="17">
        <f t="shared" si="11"/>
        <v>0</v>
      </c>
      <c r="E45" s="17">
        <v>0</v>
      </c>
      <c r="F45" s="17">
        <v>0</v>
      </c>
      <c r="G45" s="18">
        <f t="shared" si="12"/>
        <v>0</v>
      </c>
    </row>
    <row r="46" spans="1:7" x14ac:dyDescent="0.25">
      <c r="A46" s="14" t="s">
        <v>49</v>
      </c>
      <c r="B46" s="17">
        <v>0</v>
      </c>
      <c r="C46" s="21">
        <v>0</v>
      </c>
      <c r="D46" s="17">
        <f t="shared" si="11"/>
        <v>0</v>
      </c>
      <c r="E46" s="17">
        <v>0</v>
      </c>
      <c r="F46" s="17">
        <v>0</v>
      </c>
      <c r="G46" s="18">
        <f t="shared" si="12"/>
        <v>0</v>
      </c>
    </row>
    <row r="47" spans="1:7" x14ac:dyDescent="0.25">
      <c r="A47" s="14" t="s">
        <v>50</v>
      </c>
      <c r="B47" s="17">
        <v>0</v>
      </c>
      <c r="C47" s="21">
        <v>0</v>
      </c>
      <c r="D47" s="17">
        <f t="shared" si="11"/>
        <v>0</v>
      </c>
      <c r="E47" s="17">
        <v>0</v>
      </c>
      <c r="F47" s="17">
        <v>0</v>
      </c>
      <c r="G47" s="18">
        <f t="shared" si="12"/>
        <v>0</v>
      </c>
    </row>
    <row r="48" spans="1:7" x14ac:dyDescent="0.25">
      <c r="A48" s="12" t="s">
        <v>51</v>
      </c>
      <c r="B48" s="11">
        <f t="shared" ref="B48:G48" si="13">SUM(B49:B57)</f>
        <v>39021576.759999998</v>
      </c>
      <c r="C48" s="11">
        <f t="shared" si="13"/>
        <v>36107461.420000002</v>
      </c>
      <c r="D48" s="11">
        <f t="shared" si="13"/>
        <v>75129038.180000007</v>
      </c>
      <c r="E48" s="11">
        <f t="shared" si="13"/>
        <v>44527408.630000003</v>
      </c>
      <c r="F48" s="11">
        <f t="shared" si="13"/>
        <v>44359788.630000003</v>
      </c>
      <c r="G48" s="11">
        <f t="shared" si="13"/>
        <v>30601629.550000004</v>
      </c>
    </row>
    <row r="49" spans="1:7" x14ac:dyDescent="0.25">
      <c r="A49" s="14" t="s">
        <v>52</v>
      </c>
      <c r="B49" s="15">
        <v>29812114.34</v>
      </c>
      <c r="C49" s="20">
        <v>15897252.689999999</v>
      </c>
      <c r="D49" s="17">
        <f t="shared" ref="D49:D57" si="14">B49+C49</f>
        <v>45709367.030000001</v>
      </c>
      <c r="E49" s="16">
        <v>24160446.050000001</v>
      </c>
      <c r="F49" s="16">
        <v>24160446.050000001</v>
      </c>
      <c r="G49" s="18">
        <f>D49-E49</f>
        <v>21548920.98</v>
      </c>
    </row>
    <row r="50" spans="1:7" x14ac:dyDescent="0.25">
      <c r="A50" s="14" t="s">
        <v>53</v>
      </c>
      <c r="B50" s="15">
        <v>4789551.2699999996</v>
      </c>
      <c r="C50" s="20">
        <v>9282550.7200000007</v>
      </c>
      <c r="D50" s="17">
        <f t="shared" si="14"/>
        <v>14072101.99</v>
      </c>
      <c r="E50" s="16">
        <v>9536067.3399999999</v>
      </c>
      <c r="F50" s="16">
        <v>9536067.3399999999</v>
      </c>
      <c r="G50" s="18">
        <f t="shared" ref="G50:G57" si="15">D50-E50</f>
        <v>4536034.6500000004</v>
      </c>
    </row>
    <row r="51" spans="1:7" x14ac:dyDescent="0.25">
      <c r="A51" s="14" t="s">
        <v>54</v>
      </c>
      <c r="B51" s="15">
        <v>1312000</v>
      </c>
      <c r="C51" s="20">
        <v>1840400.1</v>
      </c>
      <c r="D51" s="17">
        <f t="shared" si="14"/>
        <v>3152400.1</v>
      </c>
      <c r="E51" s="16">
        <v>1912374.28</v>
      </c>
      <c r="F51" s="16">
        <v>1912374.28</v>
      </c>
      <c r="G51" s="18">
        <f t="shared" si="15"/>
        <v>1240025.82</v>
      </c>
    </row>
    <row r="52" spans="1:7" x14ac:dyDescent="0.25">
      <c r="A52" s="14" t="s">
        <v>55</v>
      </c>
      <c r="B52" s="15">
        <v>0</v>
      </c>
      <c r="C52" s="20">
        <v>5522520</v>
      </c>
      <c r="D52" s="17">
        <f t="shared" si="14"/>
        <v>5522520</v>
      </c>
      <c r="E52" s="16">
        <v>5332520</v>
      </c>
      <c r="F52" s="16">
        <v>5164900</v>
      </c>
      <c r="G52" s="18">
        <f t="shared" si="15"/>
        <v>190000</v>
      </c>
    </row>
    <row r="53" spans="1:7" x14ac:dyDescent="0.25">
      <c r="A53" s="14" t="s">
        <v>56</v>
      </c>
      <c r="B53" s="17">
        <v>0</v>
      </c>
      <c r="C53" s="21">
        <v>0</v>
      </c>
      <c r="D53" s="17">
        <f t="shared" si="14"/>
        <v>0</v>
      </c>
      <c r="E53" s="19">
        <v>0</v>
      </c>
      <c r="F53" s="19">
        <v>0</v>
      </c>
      <c r="G53" s="18">
        <f t="shared" si="15"/>
        <v>0</v>
      </c>
    </row>
    <row r="54" spans="1:7" x14ac:dyDescent="0.25">
      <c r="A54" s="14" t="s">
        <v>57</v>
      </c>
      <c r="B54" s="15">
        <v>3107911.15</v>
      </c>
      <c r="C54" s="20">
        <v>3564737.91</v>
      </c>
      <c r="D54" s="17">
        <f t="shared" si="14"/>
        <v>6672649.0600000005</v>
      </c>
      <c r="E54" s="16">
        <v>3586000.96</v>
      </c>
      <c r="F54" s="16">
        <v>3586000.96</v>
      </c>
      <c r="G54" s="18">
        <f t="shared" si="15"/>
        <v>3086648.1000000006</v>
      </c>
    </row>
    <row r="55" spans="1:7" x14ac:dyDescent="0.25">
      <c r="A55" s="14" t="s">
        <v>58</v>
      </c>
      <c r="B55" s="17">
        <v>0</v>
      </c>
      <c r="C55" s="21">
        <v>0</v>
      </c>
      <c r="D55" s="17">
        <f t="shared" si="14"/>
        <v>0</v>
      </c>
      <c r="E55" s="19">
        <v>0</v>
      </c>
      <c r="F55" s="19">
        <v>0</v>
      </c>
      <c r="G55" s="18">
        <f t="shared" si="15"/>
        <v>0</v>
      </c>
    </row>
    <row r="56" spans="1:7" x14ac:dyDescent="0.25">
      <c r="A56" s="14" t="s">
        <v>59</v>
      </c>
      <c r="B56" s="17">
        <v>0</v>
      </c>
      <c r="C56" s="21">
        <v>0</v>
      </c>
      <c r="D56" s="17">
        <f t="shared" si="14"/>
        <v>0</v>
      </c>
      <c r="E56" s="19">
        <v>0</v>
      </c>
      <c r="F56" s="19">
        <v>0</v>
      </c>
      <c r="G56" s="18">
        <f t="shared" si="15"/>
        <v>0</v>
      </c>
    </row>
    <row r="57" spans="1:7" x14ac:dyDescent="0.25">
      <c r="A57" s="14" t="s">
        <v>60</v>
      </c>
      <c r="B57" s="17">
        <v>0</v>
      </c>
      <c r="C57" s="21">
        <v>0</v>
      </c>
      <c r="D57" s="17">
        <f t="shared" si="14"/>
        <v>0</v>
      </c>
      <c r="E57" s="19">
        <v>0</v>
      </c>
      <c r="F57" s="19">
        <v>0</v>
      </c>
      <c r="G57" s="18">
        <f t="shared" si="15"/>
        <v>0</v>
      </c>
    </row>
    <row r="58" spans="1:7" x14ac:dyDescent="0.25">
      <c r="A58" s="12" t="s">
        <v>61</v>
      </c>
      <c r="B58" s="11">
        <f t="shared" ref="B58:G58" si="16">SUM(B59:B61)</f>
        <v>0</v>
      </c>
      <c r="C58" s="11">
        <f t="shared" si="16"/>
        <v>0</v>
      </c>
      <c r="D58" s="11">
        <f t="shared" si="16"/>
        <v>0</v>
      </c>
      <c r="E58" s="11">
        <f t="shared" si="16"/>
        <v>0</v>
      </c>
      <c r="F58" s="11">
        <f t="shared" si="16"/>
        <v>0</v>
      </c>
      <c r="G58" s="11">
        <f t="shared" si="16"/>
        <v>0</v>
      </c>
    </row>
    <row r="59" spans="1:7" x14ac:dyDescent="0.25">
      <c r="A59" s="14" t="s">
        <v>62</v>
      </c>
      <c r="B59" s="18">
        <v>0</v>
      </c>
      <c r="C59" s="19">
        <v>0</v>
      </c>
      <c r="D59" s="18">
        <v>0</v>
      </c>
      <c r="E59" s="18">
        <v>0</v>
      </c>
      <c r="F59" s="18">
        <v>0</v>
      </c>
      <c r="G59" s="18">
        <f>D59-E59</f>
        <v>0</v>
      </c>
    </row>
    <row r="60" spans="1:7" x14ac:dyDescent="0.25">
      <c r="A60" s="14" t="s">
        <v>63</v>
      </c>
      <c r="B60" s="18">
        <v>0</v>
      </c>
      <c r="C60" s="19">
        <v>0</v>
      </c>
      <c r="D60" s="18">
        <v>0</v>
      </c>
      <c r="E60" s="18">
        <v>0</v>
      </c>
      <c r="F60" s="18">
        <v>0</v>
      </c>
      <c r="G60" s="18">
        <f t="shared" ref="G60:G61" si="17">D60-E60</f>
        <v>0</v>
      </c>
    </row>
    <row r="61" spans="1:7" x14ac:dyDescent="0.25">
      <c r="A61" s="14" t="s">
        <v>64</v>
      </c>
      <c r="B61" s="18">
        <v>0</v>
      </c>
      <c r="C61" s="19">
        <v>0</v>
      </c>
      <c r="D61" s="18">
        <v>0</v>
      </c>
      <c r="E61" s="18">
        <v>0</v>
      </c>
      <c r="F61" s="18">
        <v>0</v>
      </c>
      <c r="G61" s="18">
        <f t="shared" si="17"/>
        <v>0</v>
      </c>
    </row>
    <row r="62" spans="1:7" x14ac:dyDescent="0.25">
      <c r="A62" s="12" t="s">
        <v>65</v>
      </c>
      <c r="B62" s="11">
        <f t="shared" ref="B62:G62" si="18">SUM(B63:B67,B69:B70)</f>
        <v>0</v>
      </c>
      <c r="C62" s="11">
        <f t="shared" si="18"/>
        <v>0</v>
      </c>
      <c r="D62" s="11">
        <f t="shared" si="18"/>
        <v>0</v>
      </c>
      <c r="E62" s="11">
        <f t="shared" si="18"/>
        <v>0</v>
      </c>
      <c r="F62" s="11">
        <f t="shared" si="18"/>
        <v>0</v>
      </c>
      <c r="G62" s="11">
        <f t="shared" si="18"/>
        <v>0</v>
      </c>
    </row>
    <row r="63" spans="1:7" x14ac:dyDescent="0.25">
      <c r="A63" s="14" t="s">
        <v>66</v>
      </c>
      <c r="B63" s="17">
        <v>0</v>
      </c>
      <c r="C63" s="17">
        <v>0</v>
      </c>
      <c r="D63" s="17">
        <f t="shared" ref="D63:D70" si="19">B63+C63</f>
        <v>0</v>
      </c>
      <c r="E63" s="17">
        <v>0</v>
      </c>
      <c r="F63" s="17">
        <v>0</v>
      </c>
      <c r="G63" s="18">
        <f>D63-E63</f>
        <v>0</v>
      </c>
    </row>
    <row r="64" spans="1:7" x14ac:dyDescent="0.25">
      <c r="A64" s="14" t="s">
        <v>67</v>
      </c>
      <c r="B64" s="17">
        <v>0</v>
      </c>
      <c r="C64" s="17">
        <v>0</v>
      </c>
      <c r="D64" s="17">
        <f t="shared" si="19"/>
        <v>0</v>
      </c>
      <c r="E64" s="17">
        <v>0</v>
      </c>
      <c r="F64" s="17">
        <v>0</v>
      </c>
      <c r="G64" s="18">
        <f t="shared" ref="G64:G70" si="20">D64-E64</f>
        <v>0</v>
      </c>
    </row>
    <row r="65" spans="1:7" x14ac:dyDescent="0.25">
      <c r="A65" s="14" t="s">
        <v>68</v>
      </c>
      <c r="B65" s="17">
        <v>0</v>
      </c>
      <c r="C65" s="17">
        <v>0</v>
      </c>
      <c r="D65" s="17">
        <f t="shared" si="19"/>
        <v>0</v>
      </c>
      <c r="E65" s="17">
        <v>0</v>
      </c>
      <c r="F65" s="17">
        <v>0</v>
      </c>
      <c r="G65" s="18">
        <f t="shared" si="20"/>
        <v>0</v>
      </c>
    </row>
    <row r="66" spans="1:7" x14ac:dyDescent="0.25">
      <c r="A66" s="14" t="s">
        <v>69</v>
      </c>
      <c r="B66" s="17">
        <v>0</v>
      </c>
      <c r="C66" s="17">
        <v>0</v>
      </c>
      <c r="D66" s="17">
        <f t="shared" si="19"/>
        <v>0</v>
      </c>
      <c r="E66" s="17">
        <v>0</v>
      </c>
      <c r="F66" s="17">
        <v>0</v>
      </c>
      <c r="G66" s="18">
        <f t="shared" si="20"/>
        <v>0</v>
      </c>
    </row>
    <row r="67" spans="1:7" x14ac:dyDescent="0.25">
      <c r="A67" s="14" t="s">
        <v>70</v>
      </c>
      <c r="B67" s="17">
        <v>0</v>
      </c>
      <c r="C67" s="17">
        <v>0</v>
      </c>
      <c r="D67" s="17">
        <f t="shared" si="19"/>
        <v>0</v>
      </c>
      <c r="E67" s="17">
        <v>0</v>
      </c>
      <c r="F67" s="17">
        <v>0</v>
      </c>
      <c r="G67" s="18">
        <f t="shared" si="20"/>
        <v>0</v>
      </c>
    </row>
    <row r="68" spans="1:7" x14ac:dyDescent="0.25">
      <c r="A68" s="14" t="s">
        <v>71</v>
      </c>
      <c r="B68" s="17">
        <v>0</v>
      </c>
      <c r="C68" s="17">
        <v>0</v>
      </c>
      <c r="D68" s="17">
        <f t="shared" si="19"/>
        <v>0</v>
      </c>
      <c r="E68" s="17">
        <v>0</v>
      </c>
      <c r="F68" s="17">
        <v>0</v>
      </c>
      <c r="G68" s="18">
        <f t="shared" si="20"/>
        <v>0</v>
      </c>
    </row>
    <row r="69" spans="1:7" x14ac:dyDescent="0.25">
      <c r="A69" s="14" t="s">
        <v>72</v>
      </c>
      <c r="B69" s="17">
        <v>0</v>
      </c>
      <c r="C69" s="17">
        <v>0</v>
      </c>
      <c r="D69" s="17">
        <f t="shared" si="19"/>
        <v>0</v>
      </c>
      <c r="E69" s="17">
        <v>0</v>
      </c>
      <c r="F69" s="17">
        <v>0</v>
      </c>
      <c r="G69" s="18">
        <f t="shared" si="20"/>
        <v>0</v>
      </c>
    </row>
    <row r="70" spans="1:7" x14ac:dyDescent="0.25">
      <c r="A70" s="14" t="s">
        <v>73</v>
      </c>
      <c r="B70" s="15">
        <v>0</v>
      </c>
      <c r="C70" s="15">
        <v>0</v>
      </c>
      <c r="D70" s="17">
        <f t="shared" si="19"/>
        <v>0</v>
      </c>
      <c r="E70" s="15">
        <v>0</v>
      </c>
      <c r="F70" s="15">
        <v>0</v>
      </c>
      <c r="G70" s="15">
        <f t="shared" si="20"/>
        <v>0</v>
      </c>
    </row>
    <row r="71" spans="1:7" x14ac:dyDescent="0.25">
      <c r="A71" s="12" t="s">
        <v>74</v>
      </c>
      <c r="B71" s="11">
        <f t="shared" ref="B71:G71" si="21">SUM(B72:B74)</f>
        <v>0</v>
      </c>
      <c r="C71" s="11">
        <f t="shared" si="21"/>
        <v>0</v>
      </c>
      <c r="D71" s="11">
        <f t="shared" si="21"/>
        <v>0</v>
      </c>
      <c r="E71" s="11">
        <f t="shared" si="21"/>
        <v>0</v>
      </c>
      <c r="F71" s="11">
        <f t="shared" si="21"/>
        <v>0</v>
      </c>
      <c r="G71" s="11">
        <f t="shared" si="21"/>
        <v>0</v>
      </c>
    </row>
    <row r="72" spans="1:7" x14ac:dyDescent="0.25">
      <c r="A72" s="14" t="s">
        <v>75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>D72-E72</f>
        <v>0</v>
      </c>
    </row>
    <row r="73" spans="1:7" x14ac:dyDescent="0.25">
      <c r="A73" s="14" t="s">
        <v>76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ref="G73:G74" si="22">D73-E73</f>
        <v>0</v>
      </c>
    </row>
    <row r="74" spans="1:7" x14ac:dyDescent="0.25">
      <c r="A74" s="14" t="s">
        <v>77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f t="shared" si="22"/>
        <v>0</v>
      </c>
    </row>
    <row r="75" spans="1:7" x14ac:dyDescent="0.25">
      <c r="A75" s="12" t="s">
        <v>78</v>
      </c>
      <c r="B75" s="11">
        <f t="shared" ref="B75:G75" si="23">SUM(B76:B82)</f>
        <v>0</v>
      </c>
      <c r="C75" s="11">
        <f t="shared" si="23"/>
        <v>0</v>
      </c>
      <c r="D75" s="11">
        <f t="shared" si="23"/>
        <v>0</v>
      </c>
      <c r="E75" s="11">
        <f t="shared" si="23"/>
        <v>0</v>
      </c>
      <c r="F75" s="11">
        <f t="shared" si="23"/>
        <v>0</v>
      </c>
      <c r="G75" s="11">
        <f t="shared" si="23"/>
        <v>0</v>
      </c>
    </row>
    <row r="76" spans="1:7" x14ac:dyDescent="0.25">
      <c r="A76" s="14" t="s">
        <v>79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 x14ac:dyDescent="0.25">
      <c r="A77" s="14" t="s">
        <v>80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 t="shared" ref="G77:G82" si="24">D77-E77</f>
        <v>0</v>
      </c>
    </row>
    <row r="78" spans="1:7" x14ac:dyDescent="0.25">
      <c r="A78" s="14" t="s">
        <v>81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f t="shared" si="24"/>
        <v>0</v>
      </c>
    </row>
    <row r="79" spans="1:7" x14ac:dyDescent="0.25">
      <c r="A79" s="14" t="s">
        <v>82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 t="shared" si="24"/>
        <v>0</v>
      </c>
    </row>
    <row r="80" spans="1:7" x14ac:dyDescent="0.25">
      <c r="A80" s="14" t="s">
        <v>83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si="24"/>
        <v>0</v>
      </c>
    </row>
    <row r="81" spans="1:7" x14ac:dyDescent="0.25">
      <c r="A81" s="14" t="s">
        <v>84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24"/>
        <v>0</v>
      </c>
    </row>
    <row r="82" spans="1:7" x14ac:dyDescent="0.25">
      <c r="A82" s="14" t="s">
        <v>85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24"/>
        <v>0</v>
      </c>
    </row>
    <row r="83" spans="1:7" x14ac:dyDescent="0.25">
      <c r="A83" s="22"/>
      <c r="B83" s="18"/>
      <c r="C83" s="18"/>
      <c r="D83" s="18"/>
      <c r="E83" s="18"/>
      <c r="F83" s="18"/>
      <c r="G83" s="18"/>
    </row>
    <row r="84" spans="1:7" x14ac:dyDescent="0.25">
      <c r="A84" s="23" t="s">
        <v>86</v>
      </c>
      <c r="B84" s="11">
        <f t="shared" ref="B84:G84" si="25">SUM(B85,B93,B103,B113,B123,B133,B137,B146,B150)</f>
        <v>0</v>
      </c>
      <c r="C84" s="11">
        <f t="shared" si="25"/>
        <v>6502063.2300000004</v>
      </c>
      <c r="D84" s="11">
        <f t="shared" si="25"/>
        <v>6502063.2300000004</v>
      </c>
      <c r="E84" s="11">
        <f t="shared" si="25"/>
        <v>5868216.3499999996</v>
      </c>
      <c r="F84" s="11">
        <f t="shared" si="25"/>
        <v>5294389.76</v>
      </c>
      <c r="G84" s="11">
        <f t="shared" si="25"/>
        <v>633846.88000000082</v>
      </c>
    </row>
    <row r="85" spans="1:7" x14ac:dyDescent="0.25">
      <c r="A85" s="12" t="s">
        <v>13</v>
      </c>
      <c r="B85" s="11">
        <f t="shared" ref="B85:G85" si="26">SUM(B86:B92)</f>
        <v>0</v>
      </c>
      <c r="C85" s="11">
        <f t="shared" si="26"/>
        <v>0</v>
      </c>
      <c r="D85" s="11">
        <f t="shared" si="26"/>
        <v>0</v>
      </c>
      <c r="E85" s="11">
        <f t="shared" si="26"/>
        <v>0</v>
      </c>
      <c r="F85" s="11">
        <f t="shared" si="26"/>
        <v>0</v>
      </c>
      <c r="G85" s="11">
        <f t="shared" si="26"/>
        <v>0</v>
      </c>
    </row>
    <row r="86" spans="1:7" x14ac:dyDescent="0.25">
      <c r="A86" s="14" t="s">
        <v>14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f>D86-E86</f>
        <v>0</v>
      </c>
    </row>
    <row r="87" spans="1:7" x14ac:dyDescent="0.25">
      <c r="A87" s="14" t="s">
        <v>15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f t="shared" ref="G87:G92" si="27">D87-E87</f>
        <v>0</v>
      </c>
    </row>
    <row r="88" spans="1:7" x14ac:dyDescent="0.25">
      <c r="A88" s="14" t="s">
        <v>16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f t="shared" si="27"/>
        <v>0</v>
      </c>
    </row>
    <row r="89" spans="1:7" x14ac:dyDescent="0.25">
      <c r="A89" s="14" t="s">
        <v>17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f t="shared" si="27"/>
        <v>0</v>
      </c>
    </row>
    <row r="90" spans="1:7" x14ac:dyDescent="0.25">
      <c r="A90" s="14" t="s">
        <v>18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f t="shared" si="27"/>
        <v>0</v>
      </c>
    </row>
    <row r="91" spans="1:7" x14ac:dyDescent="0.25">
      <c r="A91" s="14" t="s">
        <v>19</v>
      </c>
      <c r="B91" s="18">
        <v>0</v>
      </c>
      <c r="C91" s="18">
        <v>0</v>
      </c>
      <c r="D91" s="18">
        <v>0</v>
      </c>
      <c r="E91" s="18">
        <v>0</v>
      </c>
      <c r="F91" s="18">
        <v>0</v>
      </c>
      <c r="G91" s="18">
        <f t="shared" si="27"/>
        <v>0</v>
      </c>
    </row>
    <row r="92" spans="1:7" x14ac:dyDescent="0.25">
      <c r="A92" s="14" t="s">
        <v>20</v>
      </c>
      <c r="B92" s="18">
        <v>0</v>
      </c>
      <c r="C92" s="18">
        <v>0</v>
      </c>
      <c r="D92" s="18">
        <v>0</v>
      </c>
      <c r="E92" s="18">
        <v>0</v>
      </c>
      <c r="F92" s="18">
        <v>0</v>
      </c>
      <c r="G92" s="18">
        <f t="shared" si="27"/>
        <v>0</v>
      </c>
    </row>
    <row r="93" spans="1:7" x14ac:dyDescent="0.25">
      <c r="A93" s="12" t="s">
        <v>21</v>
      </c>
      <c r="B93" s="11">
        <f t="shared" ref="B93:G93" si="28">SUM(B94:B102)</f>
        <v>0</v>
      </c>
      <c r="C93" s="11">
        <f t="shared" si="28"/>
        <v>0</v>
      </c>
      <c r="D93" s="11">
        <f t="shared" si="28"/>
        <v>0</v>
      </c>
      <c r="E93" s="11">
        <f t="shared" si="28"/>
        <v>0</v>
      </c>
      <c r="F93" s="11">
        <f t="shared" si="28"/>
        <v>0</v>
      </c>
      <c r="G93" s="11">
        <f t="shared" si="28"/>
        <v>0</v>
      </c>
    </row>
    <row r="94" spans="1:7" x14ac:dyDescent="0.25">
      <c r="A94" s="14" t="s">
        <v>22</v>
      </c>
      <c r="B94" s="18">
        <v>0</v>
      </c>
      <c r="C94" s="18">
        <v>0</v>
      </c>
      <c r="D94" s="18">
        <v>0</v>
      </c>
      <c r="E94" s="18">
        <v>0</v>
      </c>
      <c r="F94" s="18">
        <v>0</v>
      </c>
      <c r="G94" s="18">
        <f>D94-E94</f>
        <v>0</v>
      </c>
    </row>
    <row r="95" spans="1:7" x14ac:dyDescent="0.25">
      <c r="A95" s="14" t="s">
        <v>23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f t="shared" ref="G95:G102" si="29">D95-E95</f>
        <v>0</v>
      </c>
    </row>
    <row r="96" spans="1:7" x14ac:dyDescent="0.25">
      <c r="A96" s="14" t="s">
        <v>24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f t="shared" si="29"/>
        <v>0</v>
      </c>
    </row>
    <row r="97" spans="1:7" x14ac:dyDescent="0.25">
      <c r="A97" s="14" t="s">
        <v>25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 t="shared" si="29"/>
        <v>0</v>
      </c>
    </row>
    <row r="98" spans="1:7" x14ac:dyDescent="0.25">
      <c r="A98" s="24" t="s">
        <v>26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si="29"/>
        <v>0</v>
      </c>
    </row>
    <row r="99" spans="1:7" x14ac:dyDescent="0.25">
      <c r="A99" s="14" t="s">
        <v>27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29"/>
        <v>0</v>
      </c>
    </row>
    <row r="100" spans="1:7" x14ac:dyDescent="0.25">
      <c r="A100" s="14" t="s">
        <v>28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29"/>
        <v>0</v>
      </c>
    </row>
    <row r="101" spans="1:7" x14ac:dyDescent="0.25">
      <c r="A101" s="14" t="s">
        <v>29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29"/>
        <v>0</v>
      </c>
    </row>
    <row r="102" spans="1:7" x14ac:dyDescent="0.25">
      <c r="A102" s="14" t="s">
        <v>30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29"/>
        <v>0</v>
      </c>
    </row>
    <row r="103" spans="1:7" x14ac:dyDescent="0.25">
      <c r="A103" s="12" t="s">
        <v>31</v>
      </c>
      <c r="B103" s="11">
        <f t="shared" ref="B103:G103" si="30">SUM(B104:B112)</f>
        <v>0</v>
      </c>
      <c r="C103" s="11">
        <f t="shared" si="30"/>
        <v>6502063.2300000004</v>
      </c>
      <c r="D103" s="11">
        <f t="shared" si="30"/>
        <v>6502063.2300000004</v>
      </c>
      <c r="E103" s="11">
        <f t="shared" si="30"/>
        <v>5868216.3499999996</v>
      </c>
      <c r="F103" s="11">
        <f t="shared" si="30"/>
        <v>5294389.76</v>
      </c>
      <c r="G103" s="11">
        <f t="shared" si="30"/>
        <v>633846.88000000082</v>
      </c>
    </row>
    <row r="104" spans="1:7" x14ac:dyDescent="0.25">
      <c r="A104" s="14" t="s">
        <v>32</v>
      </c>
      <c r="B104" s="18">
        <v>0</v>
      </c>
      <c r="C104" s="18">
        <v>0</v>
      </c>
      <c r="D104" s="18">
        <v>0</v>
      </c>
      <c r="E104" s="18">
        <v>0</v>
      </c>
      <c r="F104" s="18">
        <v>0</v>
      </c>
      <c r="G104" s="18">
        <f>D104-E104</f>
        <v>0</v>
      </c>
    </row>
    <row r="105" spans="1:7" x14ac:dyDescent="0.25">
      <c r="A105" s="14" t="s">
        <v>33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 t="shared" ref="G105:G112" si="31">D105-E105</f>
        <v>0</v>
      </c>
    </row>
    <row r="106" spans="1:7" x14ac:dyDescent="0.25">
      <c r="A106" s="14" t="s">
        <v>34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si="31"/>
        <v>0</v>
      </c>
    </row>
    <row r="107" spans="1:7" x14ac:dyDescent="0.25">
      <c r="A107" s="14" t="s">
        <v>35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31"/>
        <v>0</v>
      </c>
    </row>
    <row r="108" spans="1:7" x14ac:dyDescent="0.25">
      <c r="A108" s="14" t="s">
        <v>36</v>
      </c>
      <c r="B108" s="18">
        <v>0</v>
      </c>
      <c r="C108" s="19">
        <v>6502063.2300000004</v>
      </c>
      <c r="D108" s="17">
        <f>B108+C108</f>
        <v>6502063.2300000004</v>
      </c>
      <c r="E108" s="16">
        <v>5868216.3499999996</v>
      </c>
      <c r="F108" s="16">
        <v>5294389.76</v>
      </c>
      <c r="G108" s="18">
        <f t="shared" si="31"/>
        <v>633846.88000000082</v>
      </c>
    </row>
    <row r="109" spans="1:7" x14ac:dyDescent="0.25">
      <c r="A109" s="14" t="s">
        <v>37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31"/>
        <v>0</v>
      </c>
    </row>
    <row r="110" spans="1:7" x14ac:dyDescent="0.25">
      <c r="A110" s="14" t="s">
        <v>38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31"/>
        <v>0</v>
      </c>
    </row>
    <row r="111" spans="1:7" x14ac:dyDescent="0.25">
      <c r="A111" s="14" t="s">
        <v>39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31"/>
        <v>0</v>
      </c>
    </row>
    <row r="112" spans="1:7" x14ac:dyDescent="0.25">
      <c r="A112" s="14" t="s">
        <v>40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31"/>
        <v>0</v>
      </c>
    </row>
    <row r="113" spans="1:7" x14ac:dyDescent="0.25">
      <c r="A113" s="12" t="s">
        <v>41</v>
      </c>
      <c r="B113" s="11">
        <f t="shared" ref="B113:G113" si="32">SUM(B114:B122)</f>
        <v>0</v>
      </c>
      <c r="C113" s="11">
        <f t="shared" si="32"/>
        <v>0</v>
      </c>
      <c r="D113" s="11">
        <f t="shared" si="32"/>
        <v>0</v>
      </c>
      <c r="E113" s="11">
        <f t="shared" si="32"/>
        <v>0</v>
      </c>
      <c r="F113" s="11">
        <f t="shared" si="32"/>
        <v>0</v>
      </c>
      <c r="G113" s="11">
        <f t="shared" si="32"/>
        <v>0</v>
      </c>
    </row>
    <row r="114" spans="1:7" x14ac:dyDescent="0.25">
      <c r="A114" s="14" t="s">
        <v>42</v>
      </c>
      <c r="B114" s="18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f>D114-E114</f>
        <v>0</v>
      </c>
    </row>
    <row r="115" spans="1:7" x14ac:dyDescent="0.25">
      <c r="A115" s="14" t="s">
        <v>43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 t="shared" ref="G115:G122" si="33">D115-E115</f>
        <v>0</v>
      </c>
    </row>
    <row r="116" spans="1:7" x14ac:dyDescent="0.25">
      <c r="A116" s="14" t="s">
        <v>44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si="33"/>
        <v>0</v>
      </c>
    </row>
    <row r="117" spans="1:7" x14ac:dyDescent="0.25">
      <c r="A117" s="14" t="s">
        <v>45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33"/>
        <v>0</v>
      </c>
    </row>
    <row r="118" spans="1:7" x14ac:dyDescent="0.25">
      <c r="A118" s="14" t="s">
        <v>46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33"/>
        <v>0</v>
      </c>
    </row>
    <row r="119" spans="1:7" x14ac:dyDescent="0.25">
      <c r="A119" s="14" t="s">
        <v>47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33"/>
        <v>0</v>
      </c>
    </row>
    <row r="120" spans="1:7" x14ac:dyDescent="0.25">
      <c r="A120" s="14" t="s">
        <v>48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33"/>
        <v>0</v>
      </c>
    </row>
    <row r="121" spans="1:7" x14ac:dyDescent="0.25">
      <c r="A121" s="14" t="s">
        <v>49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33"/>
        <v>0</v>
      </c>
    </row>
    <row r="122" spans="1:7" x14ac:dyDescent="0.25">
      <c r="A122" s="14" t="s">
        <v>50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33"/>
        <v>0</v>
      </c>
    </row>
    <row r="123" spans="1:7" x14ac:dyDescent="0.25">
      <c r="A123" s="12" t="s">
        <v>51</v>
      </c>
      <c r="B123" s="11">
        <f t="shared" ref="B123:G123" si="34">SUM(B124:B132)</f>
        <v>0</v>
      </c>
      <c r="C123" s="11">
        <f t="shared" si="34"/>
        <v>0</v>
      </c>
      <c r="D123" s="11">
        <f t="shared" si="34"/>
        <v>0</v>
      </c>
      <c r="E123" s="11">
        <f t="shared" si="34"/>
        <v>0</v>
      </c>
      <c r="F123" s="11">
        <f t="shared" si="34"/>
        <v>0</v>
      </c>
      <c r="G123" s="11">
        <f t="shared" si="34"/>
        <v>0</v>
      </c>
    </row>
    <row r="124" spans="1:7" x14ac:dyDescent="0.25">
      <c r="A124" s="14" t="s">
        <v>52</v>
      </c>
      <c r="B124" s="18">
        <v>0</v>
      </c>
      <c r="C124" s="18">
        <v>0</v>
      </c>
      <c r="D124" s="18">
        <v>0</v>
      </c>
      <c r="E124" s="18">
        <v>0</v>
      </c>
      <c r="F124" s="18">
        <v>0</v>
      </c>
      <c r="G124" s="18">
        <f>D124-E124</f>
        <v>0</v>
      </c>
    </row>
    <row r="125" spans="1:7" x14ac:dyDescent="0.25">
      <c r="A125" s="14" t="s">
        <v>53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 t="shared" ref="G125:G132" si="35">D125-E125</f>
        <v>0</v>
      </c>
    </row>
    <row r="126" spans="1:7" x14ac:dyDescent="0.25">
      <c r="A126" s="14" t="s">
        <v>54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si="35"/>
        <v>0</v>
      </c>
    </row>
    <row r="127" spans="1:7" x14ac:dyDescent="0.25">
      <c r="A127" s="14" t="s">
        <v>55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35"/>
        <v>0</v>
      </c>
    </row>
    <row r="128" spans="1:7" x14ac:dyDescent="0.25">
      <c r="A128" s="14" t="s">
        <v>56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35"/>
        <v>0</v>
      </c>
    </row>
    <row r="129" spans="1:7" x14ac:dyDescent="0.25">
      <c r="A129" s="14" t="s">
        <v>57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35"/>
        <v>0</v>
      </c>
    </row>
    <row r="130" spans="1:7" x14ac:dyDescent="0.25">
      <c r="A130" s="14" t="s">
        <v>58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35"/>
        <v>0</v>
      </c>
    </row>
    <row r="131" spans="1:7" x14ac:dyDescent="0.25">
      <c r="A131" s="14" t="s">
        <v>59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35"/>
        <v>0</v>
      </c>
    </row>
    <row r="132" spans="1:7" x14ac:dyDescent="0.25">
      <c r="A132" s="14" t="s">
        <v>60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35"/>
        <v>0</v>
      </c>
    </row>
    <row r="133" spans="1:7" x14ac:dyDescent="0.25">
      <c r="A133" s="12" t="s">
        <v>61</v>
      </c>
      <c r="B133" s="11">
        <f t="shared" ref="B133:G133" si="36">SUM(B134:B136)</f>
        <v>0</v>
      </c>
      <c r="C133" s="11">
        <f t="shared" si="36"/>
        <v>0</v>
      </c>
      <c r="D133" s="11">
        <f t="shared" si="36"/>
        <v>0</v>
      </c>
      <c r="E133" s="11">
        <f t="shared" si="36"/>
        <v>0</v>
      </c>
      <c r="F133" s="11">
        <f t="shared" si="36"/>
        <v>0</v>
      </c>
      <c r="G133" s="11">
        <f t="shared" si="36"/>
        <v>0</v>
      </c>
    </row>
    <row r="134" spans="1:7" x14ac:dyDescent="0.25">
      <c r="A134" s="14" t="s">
        <v>62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f>D134-E134</f>
        <v>0</v>
      </c>
    </row>
    <row r="135" spans="1:7" x14ac:dyDescent="0.25">
      <c r="A135" s="14" t="s">
        <v>63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 t="shared" ref="G135:G136" si="37">D135-E135</f>
        <v>0</v>
      </c>
    </row>
    <row r="136" spans="1:7" x14ac:dyDescent="0.25">
      <c r="A136" s="14" t="s">
        <v>64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si="37"/>
        <v>0</v>
      </c>
    </row>
    <row r="137" spans="1:7" x14ac:dyDescent="0.25">
      <c r="A137" s="12" t="s">
        <v>65</v>
      </c>
      <c r="B137" s="11">
        <f t="shared" ref="B137:G137" si="38">SUM(B138:B142,B144:B145)</f>
        <v>0</v>
      </c>
      <c r="C137" s="11">
        <f t="shared" si="38"/>
        <v>0</v>
      </c>
      <c r="D137" s="11">
        <f t="shared" si="38"/>
        <v>0</v>
      </c>
      <c r="E137" s="11">
        <f t="shared" si="38"/>
        <v>0</v>
      </c>
      <c r="F137" s="11">
        <f t="shared" si="38"/>
        <v>0</v>
      </c>
      <c r="G137" s="11">
        <f t="shared" si="38"/>
        <v>0</v>
      </c>
    </row>
    <row r="138" spans="1:7" x14ac:dyDescent="0.25">
      <c r="A138" s="14" t="s">
        <v>66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>D138-E138</f>
        <v>0</v>
      </c>
    </row>
    <row r="139" spans="1:7" x14ac:dyDescent="0.25">
      <c r="A139" s="14" t="s">
        <v>67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ref="G139:G145" si="39">D139-E139</f>
        <v>0</v>
      </c>
    </row>
    <row r="140" spans="1:7" x14ac:dyDescent="0.25">
      <c r="A140" s="14" t="s">
        <v>68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39"/>
        <v>0</v>
      </c>
    </row>
    <row r="141" spans="1:7" x14ac:dyDescent="0.25">
      <c r="A141" s="14" t="s">
        <v>69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39"/>
        <v>0</v>
      </c>
    </row>
    <row r="142" spans="1:7" x14ac:dyDescent="0.25">
      <c r="A142" s="14" t="s">
        <v>70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39"/>
        <v>0</v>
      </c>
    </row>
    <row r="143" spans="1:7" x14ac:dyDescent="0.25">
      <c r="A143" s="14" t="s">
        <v>71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39"/>
        <v>0</v>
      </c>
    </row>
    <row r="144" spans="1:7" x14ac:dyDescent="0.25">
      <c r="A144" s="14" t="s">
        <v>72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f t="shared" si="39"/>
        <v>0</v>
      </c>
    </row>
    <row r="145" spans="1:7" x14ac:dyDescent="0.25">
      <c r="A145" s="14" t="s">
        <v>73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f t="shared" si="39"/>
        <v>0</v>
      </c>
    </row>
    <row r="146" spans="1:7" x14ac:dyDescent="0.25">
      <c r="A146" s="12" t="s">
        <v>74</v>
      </c>
      <c r="B146" s="11">
        <f t="shared" ref="B146:G146" si="40">SUM(B147:B149)</f>
        <v>0</v>
      </c>
      <c r="C146" s="11">
        <f t="shared" si="40"/>
        <v>0</v>
      </c>
      <c r="D146" s="11">
        <f t="shared" si="40"/>
        <v>0</v>
      </c>
      <c r="E146" s="11">
        <f t="shared" si="40"/>
        <v>0</v>
      </c>
      <c r="F146" s="11">
        <f t="shared" si="40"/>
        <v>0</v>
      </c>
      <c r="G146" s="11">
        <f t="shared" si="40"/>
        <v>0</v>
      </c>
    </row>
    <row r="147" spans="1:7" x14ac:dyDescent="0.25">
      <c r="A147" s="14" t="s">
        <v>75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 x14ac:dyDescent="0.25">
      <c r="A148" s="14" t="s">
        <v>76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f t="shared" ref="G148:G149" si="41">D148-E148</f>
        <v>0</v>
      </c>
    </row>
    <row r="149" spans="1:7" x14ac:dyDescent="0.25">
      <c r="A149" s="14" t="s">
        <v>77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 t="shared" si="41"/>
        <v>0</v>
      </c>
    </row>
    <row r="150" spans="1:7" x14ac:dyDescent="0.25">
      <c r="A150" s="12" t="s">
        <v>78</v>
      </c>
      <c r="B150" s="11">
        <f t="shared" ref="B150:G150" si="42">SUM(B151:B157)</f>
        <v>0</v>
      </c>
      <c r="C150" s="11">
        <f t="shared" si="42"/>
        <v>0</v>
      </c>
      <c r="D150" s="11">
        <f t="shared" si="42"/>
        <v>0</v>
      </c>
      <c r="E150" s="11">
        <f t="shared" si="42"/>
        <v>0</v>
      </c>
      <c r="F150" s="11">
        <f t="shared" si="42"/>
        <v>0</v>
      </c>
      <c r="G150" s="11">
        <f t="shared" si="42"/>
        <v>0</v>
      </c>
    </row>
    <row r="151" spans="1:7" x14ac:dyDescent="0.25">
      <c r="A151" s="14" t="s">
        <v>79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>D151-E151</f>
        <v>0</v>
      </c>
    </row>
    <row r="152" spans="1:7" x14ac:dyDescent="0.25">
      <c r="A152" s="14" t="s">
        <v>80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ref="G152:G157" si="43">D152-E152</f>
        <v>0</v>
      </c>
    </row>
    <row r="153" spans="1:7" x14ac:dyDescent="0.25">
      <c r="A153" s="14" t="s">
        <v>81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43"/>
        <v>0</v>
      </c>
    </row>
    <row r="154" spans="1:7" x14ac:dyDescent="0.25">
      <c r="A154" s="24" t="s">
        <v>82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43"/>
        <v>0</v>
      </c>
    </row>
    <row r="155" spans="1:7" x14ac:dyDescent="0.25">
      <c r="A155" s="14" t="s">
        <v>83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43"/>
        <v>0</v>
      </c>
    </row>
    <row r="156" spans="1:7" x14ac:dyDescent="0.25">
      <c r="A156" s="14" t="s">
        <v>84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43"/>
        <v>0</v>
      </c>
    </row>
    <row r="157" spans="1:7" x14ac:dyDescent="0.25">
      <c r="A157" s="14" t="s">
        <v>85</v>
      </c>
      <c r="B157" s="18">
        <v>0</v>
      </c>
      <c r="C157" s="18">
        <v>0</v>
      </c>
      <c r="D157" s="18">
        <v>0</v>
      </c>
      <c r="E157" s="18">
        <v>0</v>
      </c>
      <c r="F157" s="18">
        <v>0</v>
      </c>
      <c r="G157" s="18">
        <f t="shared" si="43"/>
        <v>0</v>
      </c>
    </row>
    <row r="158" spans="1:7" x14ac:dyDescent="0.25">
      <c r="A158" s="25"/>
      <c r="B158" s="26"/>
      <c r="C158" s="26"/>
      <c r="D158" s="26"/>
      <c r="E158" s="26"/>
      <c r="F158" s="26"/>
      <c r="G158" s="26"/>
    </row>
    <row r="159" spans="1:7" x14ac:dyDescent="0.25">
      <c r="A159" s="27" t="s">
        <v>87</v>
      </c>
      <c r="B159" s="28">
        <f t="shared" ref="B159:G159" si="44">B9+B84</f>
        <v>1118179185.96</v>
      </c>
      <c r="C159" s="28">
        <f t="shared" si="44"/>
        <v>85720023.330000013</v>
      </c>
      <c r="D159" s="28">
        <f t="shared" si="44"/>
        <v>1203899209.29</v>
      </c>
      <c r="E159" s="28">
        <f t="shared" si="44"/>
        <v>1087918301.3699999</v>
      </c>
      <c r="F159" s="28">
        <f t="shared" si="44"/>
        <v>1067548143.5599999</v>
      </c>
      <c r="G159" s="28">
        <f t="shared" si="44"/>
        <v>115980907.92000008</v>
      </c>
    </row>
    <row r="160" spans="1:7" x14ac:dyDescent="0.25">
      <c r="A160" s="29"/>
      <c r="B160" s="30"/>
      <c r="C160" s="30"/>
      <c r="D160" s="30"/>
      <c r="E160" s="30"/>
      <c r="F160" s="30"/>
      <c r="G160" s="30"/>
    </row>
    <row r="161" spans="2:6" x14ac:dyDescent="0.25">
      <c r="B161" s="31">
        <f>+B159-'[1]Formato 5'!B70</f>
        <v>0</v>
      </c>
      <c r="E161" s="31">
        <f>+E159-'[1]Formato 4'!C13</f>
        <v>0</v>
      </c>
      <c r="F161" s="31">
        <f>+F159-'[1]Formato 4'!D13</f>
        <v>0</v>
      </c>
    </row>
  </sheetData>
  <protectedRanges>
    <protectedRange sqref="B9:G9 B84:G84" name="Rango1_2"/>
  </protectedRanges>
  <mergeCells count="4">
    <mergeCell ref="A1:G1"/>
    <mergeCell ref="A7:A8"/>
    <mergeCell ref="B7:F7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dcterms:created xsi:type="dcterms:W3CDTF">2025-01-28T21:55:42Z</dcterms:created>
  <dcterms:modified xsi:type="dcterms:W3CDTF">2025-01-28T21:56:18Z</dcterms:modified>
</cp:coreProperties>
</file>