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Respaldo Monica López\2021\LEY CONTABLE\CUARTO TRIMESTRE\"/>
    </mc:Choice>
  </mc:AlternateContent>
  <xr:revisionPtr revIDLastSave="0" documentId="13_ncr:1_{A9AE8BD4-0F5A-4EB3-B8D8-F552EB246FE0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C4" i="1" s="1"/>
  <c r="H43" i="1" l="1"/>
  <c r="H23" i="1"/>
  <c r="G4" i="1"/>
  <c r="G154" i="1" s="1"/>
  <c r="D4" i="1"/>
  <c r="D154" i="1" s="1"/>
  <c r="F4" i="1"/>
  <c r="F154" i="1" s="1"/>
  <c r="F79" i="1"/>
  <c r="H13" i="1"/>
  <c r="H66" i="1"/>
  <c r="H70" i="1"/>
  <c r="H88" i="1"/>
  <c r="H98" i="1"/>
  <c r="H108" i="1"/>
  <c r="H118" i="1"/>
  <c r="H128" i="1"/>
  <c r="H132" i="1"/>
  <c r="E79" i="1"/>
  <c r="H80" i="1"/>
  <c r="E4" i="1"/>
  <c r="H5" i="1"/>
  <c r="C154" i="1"/>
  <c r="H79" i="1"/>
  <c r="H4" i="1" l="1"/>
  <c r="H154" i="1" s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<sst xmlns="http://schemas.openxmlformats.org/spreadsheetml/2006/main" count="281" uniqueCount="208">
  <si>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</si>
  <si>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</si>
  <si>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</si>
  <si>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</si>
  <si>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</si>
  <si>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</si>
  <si>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</si>
  <si>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</si>
  <si>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</si>
  <si>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</si>
  <si>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</si>
  <si>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</si>
  <si>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</si>
  <si>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</si>
  <si>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</si>
  <si>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</si>
  <si>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</si>
  <si>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</si>
  <si>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</si>
  <si>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</si>
  <si>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</si>
  <si>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</si>
  <si>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</si>
  <si>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</si>
  <si>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</si>
  <si>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</si>
  <si>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</si>
  <si>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</si>
  <si>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</si>
  <si>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</si>
  <si>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</si>
  <si>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</si>
  <si>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</si>
  <si>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</si>
  <si>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</si>
  <si>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</si>
  <si>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</si>
  <si>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</si>
  <si>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</si>
  <si>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</si>
  <si>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</si>
  <si>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</si>
  <si>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</si>
  <si>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</si>
  <si>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</si>
  <si>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</si>
  <si>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</si>
  <si>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</si>
  <si>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</si>
  <si>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</si>
  <si>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</si>
  <si>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</si>
  <si>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</si>
  <si>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</si>
  <si>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</si>
  <si>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</si>
  <si>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</si>
  <si>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</si>
  <si>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</si>
  <si>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</si>
  <si>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</si>
  <si>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</si>
  <si>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</si>
  <si>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</si>
  <si>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</si>
  <si>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</si>
  <si>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</si>
  <si>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</si>
  <si>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</si>
  <si>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</si>
  <si>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</si>
  <si>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</si>
  <si>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</si>
  <si>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</si>
  <si>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</si>
  <si>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</si>
  <si>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</si>
  <si>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</si>
  <si>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</si>
  <si>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</si>
  <si>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</si>
  <si>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</si>
  <si>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</si>
  <si>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</si>
  <si>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</si>
  <si>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</si>
  <si>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</si>
  <si>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</si>
  <si>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</si>
  <si>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</si>
  <si>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</si>
  <si>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</si>
  <si>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</si>
  <si>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</si>
  <si>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</si>
  <si>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</si>
  <si>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</si>
  <si>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</si>
  <si>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</si>
  <si>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</si>
  <si>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</si>
  <si>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</si>
  <si>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</si>
  <si>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</si>
  <si>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</si>
  <si>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</si>
  <si>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</si>
  <si>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</si>
  <si>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</si>
  <si>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</si>
  <si>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</si>
  <si>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</si>
  <si>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</si>
  <si>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</si>
  <si>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</si>
  <si>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</si>
  <si>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</si>
  <si>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</si>
  <si>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</si>
  <si>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</si>
  <si>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</si>
  <si>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</si>
  <si>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</si>
  <si>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</si>
  <si>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</si>
  <si>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</si>
  <si>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</si>
  <si>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</si>
  <si>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</si>
  <si>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</si>
  <si>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</si>
  <si>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</si>
  <si>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</si>
  <si>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</si>
  <si>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</si>
  <si>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</si>
  <si>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</si>
  <si>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</si>
  <si>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</si>
  <si>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</si>
  <si>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</si>
  <si>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</si>
  <si>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</si>
  <si>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</si>
  <si>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</si>
  <si>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</si>
  <si>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</si>
  <si>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</si>
  <si>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</si>
  <si>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</si>
  <si>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</si>
  <si>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</si>
  <si>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</si>
  <si>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</si>
  <si>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</si>
  <si>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</si>
  <si>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</si>
  <si>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</si>
  <si>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</si>
  <si>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</si>
  <si>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</si>
  <si>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</si>
  <si>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</si>
  <si>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</si>
  <si>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</si>
  <si>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</si>
  <si>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</si>
  <si>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</si>
  <si>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</si>
  <si>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</si>
  <si>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</si>
  <si>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</si>
  <si>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</si>
  <si>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</si>
  <si>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</si>
  <si>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</si>
  <si>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</si>
  <si>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</si>
  <si>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</si>
  <si>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</si>
  <si>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</si>
  <si>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</si>
  <si>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</si>
  <si>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</si>
  <si>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</si>
  <si>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</si>
  <si>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</si>
  <si>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</si>
  <si>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</si>
  <si>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</si>
  <si>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</si>
  <si>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</si>
  <si>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</si>
  <si>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</si>
  <si>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</si>
  <si>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</si>
  <si>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</si>
  <si>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</si>
  <si>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</si>
  <si>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</si>
  <si>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</si>
  <si>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</si>
  <si>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</si>
  <si>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</si>
  <si>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</si>
  <si>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</si>
  <si>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</si>
  <si>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SISTEMA AVANZADO DE BACHILLERATO Y EDUCACION SUPERIOR EN EL ESTADO DE GTO.
Clasificación por Objeto del Gasto (Capítulo y Concepto)
De 01 Enero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</si>
</sst>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tabSelected="1" workbookViewId="0">
      <selection activeCell="B6" sqref="B6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3" t="s">
        <v>207</v>
      </c>
      <c r="B1" s="35"/>
      <c r="C1" s="35"/>
      <c r="D1" s="35"/>
      <c r="E1" s="35"/>
      <c r="F1" s="35"/>
      <c r="G1" s="35"/>
      <c r="H1" s="36"/>
    </row>
    <row r="2" spans="1:8">
      <c r="A2" s="33"/>
      <c r="B2" s="34"/>
      <c r="C2" s="32" t="s">
        <v>0</v>
      </c>
      <c r="D2" s="32"/>
      <c r="E2" s="32"/>
      <c r="F2" s="32"/>
      <c r="G2" s="32"/>
      <c r="H2" s="2"/>
    </row>
    <row r="3" spans="1:8" ht="22.5">
      <c r="A3" s="37" t="s">
        <v>1</v>
      </c>
      <c r="B3" s="38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9" t="s">
        <v>8</v>
      </c>
      <c r="B4" s="40"/>
      <c r="C4" s="5">
        <f>C5+C13+C23+C33+C43+C53+C57+C66+C70</f>
        <v>1005049816.6600001</v>
      </c>
      <c r="D4" s="5">
        <f t="shared" ref="D4:H4" si="0">D5+D13+D23+D33+D43+D53+D57+D66+D70</f>
        <v>142081452.75999999</v>
      </c>
      <c r="E4" s="5">
        <f t="shared" si="0"/>
        <v>1147131269.4200001</v>
      </c>
      <c r="F4" s="5">
        <f t="shared" si="0"/>
        <v>934890167.10000002</v>
      </c>
      <c r="G4" s="5">
        <f t="shared" si="0"/>
        <v>905780259.75000012</v>
      </c>
      <c r="H4" s="5">
        <f t="shared" si="0"/>
        <v>212241102.32000002</v>
      </c>
    </row>
    <row r="5" spans="1:8">
      <c r="A5" s="28" t="s">
        <v>9</v>
      </c>
      <c r="B5" s="29"/>
      <c r="C5" s="6">
        <f>SUM(C6:C12)</f>
        <v>824082028.9000001</v>
      </c>
      <c r="D5" s="6">
        <f t="shared" ref="D5:H5" si="1">SUM(D6:D12)</f>
        <v>28559821.369999997</v>
      </c>
      <c r="E5" s="6">
        <f t="shared" si="1"/>
        <v>852641850.26999998</v>
      </c>
      <c r="F5" s="6">
        <f t="shared" si="1"/>
        <v>800806406.20999992</v>
      </c>
      <c r="G5" s="6">
        <f t="shared" si="1"/>
        <v>791451342.25999999</v>
      </c>
      <c r="H5" s="6">
        <f t="shared" si="1"/>
        <v>51835444.059999995</v>
      </c>
    </row>
    <row r="6" spans="1:8">
      <c r="A6" s="15" t="s">
        <v>85</v>
      </c>
      <c r="B6" s="16" t="s">
        <v>10</v>
      </c>
      <c r="C6" s="7">
        <v>541347811.96000004</v>
      </c>
      <c r="D6" s="7">
        <v>-3773950.35</v>
      </c>
      <c r="E6" s="7">
        <f>C6+D6</f>
        <v>537573861.61000001</v>
      </c>
      <c r="F6" s="7">
        <v>515107245.29000002</v>
      </c>
      <c r="G6" s="7">
        <v>510145226.55000001</v>
      </c>
      <c r="H6" s="7">
        <f>E6-F6</f>
        <v>22466616.319999993</v>
      </c>
    </row>
    <row r="7" spans="1:8">
      <c r="A7" s="15" t="s">
        <v>86</v>
      </c>
      <c r="B7" s="16" t="s">
        <v>11</v>
      </c>
      <c r="C7" s="7">
        <v>360000</v>
      </c>
      <c r="D7" s="7">
        <v>12646446.98</v>
      </c>
      <c r="E7" s="7">
        <f t="shared" ref="E7:E12" si="2">C7+D7</f>
        <v>13006446.98</v>
      </c>
      <c r="F7" s="7">
        <v>11023642.1</v>
      </c>
      <c r="G7" s="7">
        <v>10911994.689999999</v>
      </c>
      <c r="H7" s="7">
        <f t="shared" ref="H7:H70" si="3">E7-F7</f>
        <v>1982804.8800000008</v>
      </c>
    </row>
    <row r="8" spans="1:8">
      <c r="A8" s="15" t="s">
        <v>87</v>
      </c>
      <c r="B8" s="16" t="s">
        <v>12</v>
      </c>
      <c r="C8" s="7">
        <v>70186074.549999997</v>
      </c>
      <c r="D8" s="7">
        <v>2234953.2999999998</v>
      </c>
      <c r="E8" s="7">
        <f t="shared" si="2"/>
        <v>72421027.849999994</v>
      </c>
      <c r="F8" s="7">
        <v>62796942.990000002</v>
      </c>
      <c r="G8" s="7">
        <v>62283028.469999999</v>
      </c>
      <c r="H8" s="7">
        <f t="shared" si="3"/>
        <v>9624084.859999992</v>
      </c>
    </row>
    <row r="9" spans="1:8">
      <c r="A9" s="15" t="s">
        <v>88</v>
      </c>
      <c r="B9" s="16" t="s">
        <v>13</v>
      </c>
      <c r="C9" s="7">
        <v>124138041.93000001</v>
      </c>
      <c r="D9" s="7">
        <v>2881620.59</v>
      </c>
      <c r="E9" s="7">
        <f t="shared" si="2"/>
        <v>127019662.52000001</v>
      </c>
      <c r="F9" s="7">
        <v>118128367.55</v>
      </c>
      <c r="G9" s="7">
        <v>118128367.55</v>
      </c>
      <c r="H9" s="7">
        <f t="shared" si="3"/>
        <v>8891294.9700000137</v>
      </c>
    </row>
    <row r="10" spans="1:8">
      <c r="A10" s="15" t="s">
        <v>89</v>
      </c>
      <c r="B10" s="16" t="s">
        <v>14</v>
      </c>
      <c r="C10" s="7">
        <v>86064487.200000003</v>
      </c>
      <c r="D10" s="7">
        <v>14570750.85</v>
      </c>
      <c r="E10" s="7">
        <f t="shared" si="2"/>
        <v>100635238.05</v>
      </c>
      <c r="F10" s="7">
        <v>92490163.920000002</v>
      </c>
      <c r="G10" s="7">
        <v>89982725</v>
      </c>
      <c r="H10" s="7">
        <f t="shared" si="3"/>
        <v>8145074.1299999952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1985613.26</v>
      </c>
      <c r="D12" s="7">
        <v>0</v>
      </c>
      <c r="E12" s="7">
        <f t="shared" si="2"/>
        <v>1985613.26</v>
      </c>
      <c r="F12" s="7">
        <v>1260044.3600000001</v>
      </c>
      <c r="G12" s="7">
        <v>0</v>
      </c>
      <c r="H12" s="7">
        <f t="shared" si="3"/>
        <v>725568.89999999991</v>
      </c>
    </row>
    <row r="13" spans="1:8">
      <c r="A13" s="28" t="s">
        <v>17</v>
      </c>
      <c r="B13" s="29"/>
      <c r="C13" s="6">
        <f>SUM(C14:C22)</f>
        <v>28902557.919999998</v>
      </c>
      <c r="D13" s="6">
        <f t="shared" ref="D13:G13" si="4">SUM(D14:D22)</f>
        <v>-2338998.2499999995</v>
      </c>
      <c r="E13" s="6">
        <f t="shared" si="4"/>
        <v>26563559.669999994</v>
      </c>
      <c r="F13" s="6">
        <f t="shared" si="4"/>
        <v>12661234.320000002</v>
      </c>
      <c r="G13" s="6">
        <f t="shared" si="4"/>
        <v>10912363.829999998</v>
      </c>
      <c r="H13" s="6">
        <f t="shared" si="3"/>
        <v>13902325.349999992</v>
      </c>
    </row>
    <row r="14" spans="1:8">
      <c r="A14" s="15" t="s">
        <v>92</v>
      </c>
      <c r="B14" s="16" t="s">
        <v>18</v>
      </c>
      <c r="C14" s="7">
        <v>6557126.5</v>
      </c>
      <c r="D14" s="7">
        <v>1910472.01</v>
      </c>
      <c r="E14" s="7">
        <f t="shared" ref="E14:E22" si="5">C14+D14</f>
        <v>8467598.5099999998</v>
      </c>
      <c r="F14" s="7">
        <v>4069423.88</v>
      </c>
      <c r="G14" s="7">
        <v>3099649.5</v>
      </c>
      <c r="H14" s="7">
        <f t="shared" si="3"/>
        <v>4398174.63</v>
      </c>
    </row>
    <row r="15" spans="1:8">
      <c r="A15" s="15" t="s">
        <v>93</v>
      </c>
      <c r="B15" s="16" t="s">
        <v>19</v>
      </c>
      <c r="C15" s="7">
        <v>10040523.189999999</v>
      </c>
      <c r="D15" s="7">
        <v>-8368646.6699999999</v>
      </c>
      <c r="E15" s="7">
        <f t="shared" si="5"/>
        <v>1671876.5199999996</v>
      </c>
      <c r="F15" s="7">
        <v>665073.12</v>
      </c>
      <c r="G15" s="7">
        <v>600781.15</v>
      </c>
      <c r="H15" s="7">
        <f t="shared" si="3"/>
        <v>1006803.3999999996</v>
      </c>
    </row>
    <row r="16" spans="1:8">
      <c r="A16" s="15" t="s">
        <v>94</v>
      </c>
      <c r="B16" s="16" t="s">
        <v>20</v>
      </c>
      <c r="C16" s="7">
        <v>0</v>
      </c>
      <c r="D16" s="7">
        <v>314861.15999999997</v>
      </c>
      <c r="E16" s="7">
        <f t="shared" si="5"/>
        <v>314861.15999999997</v>
      </c>
      <c r="F16" s="7">
        <v>111497.44</v>
      </c>
      <c r="G16" s="7">
        <v>106853.92</v>
      </c>
      <c r="H16" s="7">
        <f t="shared" si="3"/>
        <v>203363.71999999997</v>
      </c>
    </row>
    <row r="17" spans="1:8">
      <c r="A17" s="15" t="s">
        <v>95</v>
      </c>
      <c r="B17" s="16" t="s">
        <v>21</v>
      </c>
      <c r="C17" s="7">
        <v>596314.6</v>
      </c>
      <c r="D17" s="7">
        <v>1638868.33</v>
      </c>
      <c r="E17" s="7">
        <f t="shared" si="5"/>
        <v>2235182.9300000002</v>
      </c>
      <c r="F17" s="7">
        <v>1433817.16</v>
      </c>
      <c r="G17" s="7">
        <v>1364471.52</v>
      </c>
      <c r="H17" s="7">
        <f t="shared" si="3"/>
        <v>801365.77000000025</v>
      </c>
    </row>
    <row r="18" spans="1:8">
      <c r="A18" s="15" t="s">
        <v>96</v>
      </c>
      <c r="B18" s="16" t="s">
        <v>22</v>
      </c>
      <c r="C18" s="7">
        <v>2327254.7999999998</v>
      </c>
      <c r="D18" s="7">
        <v>-1377645.22</v>
      </c>
      <c r="E18" s="7">
        <f t="shared" si="5"/>
        <v>949609.57999999984</v>
      </c>
      <c r="F18" s="7">
        <v>576547.49</v>
      </c>
      <c r="G18" s="7">
        <v>562599.39</v>
      </c>
      <c r="H18" s="7">
        <f t="shared" si="3"/>
        <v>373062.08999999985</v>
      </c>
    </row>
    <row r="19" spans="1:8">
      <c r="A19" s="15" t="s">
        <v>97</v>
      </c>
      <c r="B19" s="16" t="s">
        <v>23</v>
      </c>
      <c r="C19" s="7">
        <v>4507705.3099999996</v>
      </c>
      <c r="D19" s="7">
        <v>0</v>
      </c>
      <c r="E19" s="7">
        <f t="shared" si="5"/>
        <v>4507705.3099999996</v>
      </c>
      <c r="F19" s="7">
        <v>1787383.34</v>
      </c>
      <c r="G19" s="7">
        <v>1610099.08</v>
      </c>
      <c r="H19" s="7">
        <f t="shared" si="3"/>
        <v>2720321.9699999997</v>
      </c>
    </row>
    <row r="20" spans="1:8">
      <c r="A20" s="15" t="s">
        <v>98</v>
      </c>
      <c r="B20" s="16" t="s">
        <v>24</v>
      </c>
      <c r="C20" s="7">
        <v>2627500</v>
      </c>
      <c r="D20" s="7">
        <v>1181214.58</v>
      </c>
      <c r="E20" s="7">
        <f t="shared" si="5"/>
        <v>3808714.58</v>
      </c>
      <c r="F20" s="7">
        <v>1966105.59</v>
      </c>
      <c r="G20" s="7">
        <v>1881242.31</v>
      </c>
      <c r="H20" s="7">
        <f t="shared" si="3"/>
        <v>1842608.99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2246133.52</v>
      </c>
      <c r="D22" s="7">
        <v>2361877.56</v>
      </c>
      <c r="E22" s="7">
        <f t="shared" si="5"/>
        <v>4608011.08</v>
      </c>
      <c r="F22" s="7">
        <v>2051386.3</v>
      </c>
      <c r="G22" s="7">
        <v>1686666.96</v>
      </c>
      <c r="H22" s="7">
        <f t="shared" si="3"/>
        <v>2556624.7800000003</v>
      </c>
    </row>
    <row r="23" spans="1:8">
      <c r="A23" s="28" t="s">
        <v>27</v>
      </c>
      <c r="B23" s="29"/>
      <c r="C23" s="6">
        <f>SUM(C24:C32)</f>
        <v>126915813.46000001</v>
      </c>
      <c r="D23" s="6">
        <f t="shared" ref="D23:G23" si="6">SUM(D24:D32)</f>
        <v>65490807.18</v>
      </c>
      <c r="E23" s="6">
        <f t="shared" si="6"/>
        <v>192406620.64000002</v>
      </c>
      <c r="F23" s="6">
        <f t="shared" si="6"/>
        <v>103690170.11999999</v>
      </c>
      <c r="G23" s="6">
        <f t="shared" si="6"/>
        <v>91007371.219999999</v>
      </c>
      <c r="H23" s="6">
        <f t="shared" si="3"/>
        <v>88716450.520000026</v>
      </c>
    </row>
    <row r="24" spans="1:8">
      <c r="A24" s="15" t="s">
        <v>101</v>
      </c>
      <c r="B24" s="16" t="s">
        <v>28</v>
      </c>
      <c r="C24" s="7">
        <v>9125503.0800000001</v>
      </c>
      <c r="D24" s="7">
        <v>-376839.45</v>
      </c>
      <c r="E24" s="7">
        <f t="shared" ref="E24:E32" si="7">C24+D24</f>
        <v>8748663.6300000008</v>
      </c>
      <c r="F24" s="7">
        <v>6310610.04</v>
      </c>
      <c r="G24" s="7">
        <v>6310610.04</v>
      </c>
      <c r="H24" s="7">
        <f t="shared" si="3"/>
        <v>2438053.5900000008</v>
      </c>
    </row>
    <row r="25" spans="1:8">
      <c r="A25" s="15" t="s">
        <v>102</v>
      </c>
      <c r="B25" s="16" t="s">
        <v>29</v>
      </c>
      <c r="C25" s="7">
        <v>13866947.82</v>
      </c>
      <c r="D25" s="7">
        <v>-34244.68</v>
      </c>
      <c r="E25" s="7">
        <f t="shared" si="7"/>
        <v>13832703.140000001</v>
      </c>
      <c r="F25" s="7">
        <v>7893201.4000000004</v>
      </c>
      <c r="G25" s="7">
        <v>7851820.9400000004</v>
      </c>
      <c r="H25" s="7">
        <f t="shared" si="3"/>
        <v>5939501.7400000002</v>
      </c>
    </row>
    <row r="26" spans="1:8">
      <c r="A26" s="15" t="s">
        <v>103</v>
      </c>
      <c r="B26" s="16" t="s">
        <v>30</v>
      </c>
      <c r="C26" s="7">
        <v>52450197.810000002</v>
      </c>
      <c r="D26" s="7">
        <v>-485008.75</v>
      </c>
      <c r="E26" s="7">
        <f t="shared" si="7"/>
        <v>51965189.060000002</v>
      </c>
      <c r="F26" s="7">
        <v>33388674.5</v>
      </c>
      <c r="G26" s="7">
        <v>26745981.920000002</v>
      </c>
      <c r="H26" s="7">
        <f t="shared" si="3"/>
        <v>18576514.560000002</v>
      </c>
    </row>
    <row r="27" spans="1:8">
      <c r="A27" s="15" t="s">
        <v>104</v>
      </c>
      <c r="B27" s="16" t="s">
        <v>31</v>
      </c>
      <c r="C27" s="7">
        <v>4059912</v>
      </c>
      <c r="D27" s="7">
        <v>781780.07</v>
      </c>
      <c r="E27" s="7">
        <f t="shared" si="7"/>
        <v>4841692.07</v>
      </c>
      <c r="F27" s="7">
        <v>3491204.72</v>
      </c>
      <c r="G27" s="7">
        <v>3489600.65</v>
      </c>
      <c r="H27" s="7">
        <f t="shared" si="3"/>
        <v>1350487.35</v>
      </c>
    </row>
    <row r="28" spans="1:8">
      <c r="A28" s="15" t="s">
        <v>105</v>
      </c>
      <c r="B28" s="16" t="s">
        <v>32</v>
      </c>
      <c r="C28" s="7">
        <v>21366649.940000001</v>
      </c>
      <c r="D28" s="7">
        <v>17560803.850000001</v>
      </c>
      <c r="E28" s="7">
        <f t="shared" si="7"/>
        <v>38927453.790000007</v>
      </c>
      <c r="F28" s="7">
        <v>32065844.969999999</v>
      </c>
      <c r="G28" s="7">
        <v>26878688.34</v>
      </c>
      <c r="H28" s="7">
        <f t="shared" si="3"/>
        <v>6861608.8200000077</v>
      </c>
    </row>
    <row r="29" spans="1:8">
      <c r="A29" s="15" t="s">
        <v>106</v>
      </c>
      <c r="B29" s="16" t="s">
        <v>33</v>
      </c>
      <c r="C29" s="7">
        <v>2769050</v>
      </c>
      <c r="D29" s="7">
        <v>157200</v>
      </c>
      <c r="E29" s="7">
        <f t="shared" si="7"/>
        <v>2926250</v>
      </c>
      <c r="F29" s="7">
        <v>2855380.42</v>
      </c>
      <c r="G29" s="7">
        <v>2127645.02</v>
      </c>
      <c r="H29" s="7">
        <f t="shared" si="3"/>
        <v>70869.580000000075</v>
      </c>
    </row>
    <row r="30" spans="1:8">
      <c r="A30" s="15" t="s">
        <v>107</v>
      </c>
      <c r="B30" s="16" t="s">
        <v>34</v>
      </c>
      <c r="C30" s="7">
        <v>1746026.75</v>
      </c>
      <c r="D30" s="7">
        <v>-548521.66</v>
      </c>
      <c r="E30" s="7">
        <f t="shared" si="7"/>
        <v>1197505.0899999999</v>
      </c>
      <c r="F30" s="7">
        <v>75315.3</v>
      </c>
      <c r="G30" s="7">
        <v>75315.3</v>
      </c>
      <c r="H30" s="7">
        <f t="shared" si="3"/>
        <v>1122189.7899999998</v>
      </c>
    </row>
    <row r="31" spans="1:8">
      <c r="A31" s="15" t="s">
        <v>108</v>
      </c>
      <c r="B31" s="16" t="s">
        <v>35</v>
      </c>
      <c r="C31" s="7">
        <v>1783825</v>
      </c>
      <c r="D31" s="7">
        <v>-71750</v>
      </c>
      <c r="E31" s="7">
        <f t="shared" si="7"/>
        <v>1712075</v>
      </c>
      <c r="F31" s="7">
        <v>238008.8</v>
      </c>
      <c r="G31" s="7">
        <v>238008.8</v>
      </c>
      <c r="H31" s="7">
        <f t="shared" si="3"/>
        <v>1474066.2</v>
      </c>
    </row>
    <row r="32" spans="1:8">
      <c r="A32" s="15" t="s">
        <v>109</v>
      </c>
      <c r="B32" s="16" t="s">
        <v>36</v>
      </c>
      <c r="C32" s="7">
        <v>19747701.059999999</v>
      </c>
      <c r="D32" s="7">
        <v>48507387.799999997</v>
      </c>
      <c r="E32" s="7">
        <f t="shared" si="7"/>
        <v>68255088.859999999</v>
      </c>
      <c r="F32" s="7">
        <v>17371929.969999999</v>
      </c>
      <c r="G32" s="7">
        <v>17289700.210000001</v>
      </c>
      <c r="H32" s="7">
        <f t="shared" si="3"/>
        <v>50883158.890000001</v>
      </c>
    </row>
    <row r="33" spans="1:8">
      <c r="A33" s="28" t="s">
        <v>37</v>
      </c>
      <c r="B33" s="29"/>
      <c r="C33" s="6">
        <f>SUM(C34:C42)</f>
        <v>9850000</v>
      </c>
      <c r="D33" s="6">
        <f t="shared" ref="D33:G33" si="8">SUM(D34:D42)</f>
        <v>-7281829.6200000001</v>
      </c>
      <c r="E33" s="6">
        <f t="shared" si="8"/>
        <v>2568170.38</v>
      </c>
      <c r="F33" s="6">
        <f t="shared" si="8"/>
        <v>1596437.1</v>
      </c>
      <c r="G33" s="6">
        <f t="shared" si="8"/>
        <v>1596437.1</v>
      </c>
      <c r="H33" s="6">
        <f t="shared" si="3"/>
        <v>971733.2799999998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9850000</v>
      </c>
      <c r="D37" s="7">
        <v>-7281829.6200000001</v>
      </c>
      <c r="E37" s="7">
        <f t="shared" si="9"/>
        <v>2568170.38</v>
      </c>
      <c r="F37" s="7">
        <v>1596437.1</v>
      </c>
      <c r="G37" s="7">
        <v>1596437.1</v>
      </c>
      <c r="H37" s="7">
        <f t="shared" si="3"/>
        <v>971733.2799999998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28" t="s">
        <v>47</v>
      </c>
      <c r="B43" s="29"/>
      <c r="C43" s="6">
        <f>SUM(C44:C52)</f>
        <v>15299416.380000001</v>
      </c>
      <c r="D43" s="6">
        <f t="shared" ref="D43:G43" si="10">SUM(D44:D52)</f>
        <v>21198147.649999999</v>
      </c>
      <c r="E43" s="6">
        <f t="shared" si="10"/>
        <v>36497564.030000001</v>
      </c>
      <c r="F43" s="6">
        <f t="shared" si="10"/>
        <v>16135919.35</v>
      </c>
      <c r="G43" s="6">
        <f t="shared" si="10"/>
        <v>10812745.34</v>
      </c>
      <c r="H43" s="6">
        <f t="shared" si="3"/>
        <v>20361644.68</v>
      </c>
    </row>
    <row r="44" spans="1:8">
      <c r="A44" s="15" t="s">
        <v>117</v>
      </c>
      <c r="B44" s="16" t="s">
        <v>48</v>
      </c>
      <c r="C44" s="7">
        <v>10344416.380000001</v>
      </c>
      <c r="D44" s="7">
        <v>12115688.65</v>
      </c>
      <c r="E44" s="7">
        <f t="shared" ref="E44:E52" si="11">C44+D44</f>
        <v>22460105.030000001</v>
      </c>
      <c r="F44" s="7">
        <v>12011321.83</v>
      </c>
      <c r="G44" s="7">
        <v>9332032.9900000002</v>
      </c>
      <c r="H44" s="7">
        <f t="shared" si="3"/>
        <v>10448783.200000001</v>
      </c>
    </row>
    <row r="45" spans="1:8">
      <c r="A45" s="15" t="s">
        <v>118</v>
      </c>
      <c r="B45" s="16" t="s">
        <v>49</v>
      </c>
      <c r="C45" s="7">
        <v>2380000</v>
      </c>
      <c r="D45" s="7">
        <v>-436454.92</v>
      </c>
      <c r="E45" s="7">
        <f t="shared" si="11"/>
        <v>1943545.08</v>
      </c>
      <c r="F45" s="7">
        <v>662982.52</v>
      </c>
      <c r="G45" s="7">
        <v>531797.02</v>
      </c>
      <c r="H45" s="7">
        <f t="shared" si="3"/>
        <v>1280562.56</v>
      </c>
    </row>
    <row r="46" spans="1:8">
      <c r="A46" s="15" t="s">
        <v>119</v>
      </c>
      <c r="B46" s="16" t="s">
        <v>50</v>
      </c>
      <c r="C46" s="7">
        <v>585000</v>
      </c>
      <c r="D46" s="7">
        <v>913077.57</v>
      </c>
      <c r="E46" s="7">
        <f t="shared" si="11"/>
        <v>1498077.5699999998</v>
      </c>
      <c r="F46" s="7">
        <v>663162.39</v>
      </c>
      <c r="G46" s="7">
        <v>382160.67</v>
      </c>
      <c r="H46" s="7">
        <f t="shared" si="3"/>
        <v>834915.17999999982</v>
      </c>
    </row>
    <row r="47" spans="1:8">
      <c r="A47" s="15" t="s">
        <v>120</v>
      </c>
      <c r="B47" s="16" t="s">
        <v>51</v>
      </c>
      <c r="C47" s="7">
        <v>0</v>
      </c>
      <c r="D47" s="7">
        <v>1432609.58</v>
      </c>
      <c r="E47" s="7">
        <f t="shared" si="11"/>
        <v>1432609.58</v>
      </c>
      <c r="F47" s="7">
        <v>0</v>
      </c>
      <c r="G47" s="7">
        <v>0</v>
      </c>
      <c r="H47" s="7">
        <f t="shared" si="3"/>
        <v>1432609.58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1990000</v>
      </c>
      <c r="D49" s="7">
        <v>7173226.7699999996</v>
      </c>
      <c r="E49" s="7">
        <f t="shared" si="11"/>
        <v>9163226.7699999996</v>
      </c>
      <c r="F49" s="7">
        <v>2798452.61</v>
      </c>
      <c r="G49" s="7">
        <v>566754.66</v>
      </c>
      <c r="H49" s="7">
        <f t="shared" si="3"/>
        <v>6364774.1600000001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28" t="s">
        <v>57</v>
      </c>
      <c r="B53" s="29"/>
      <c r="C53" s="6">
        <f>SUM(C54:C56)</f>
        <v>0</v>
      </c>
      <c r="D53" s="6">
        <f t="shared" ref="D53:G53" si="12">SUM(D54:D56)</f>
        <v>1021931.44</v>
      </c>
      <c r="E53" s="6">
        <f t="shared" si="12"/>
        <v>1021931.44</v>
      </c>
      <c r="F53" s="6">
        <f t="shared" si="12"/>
        <v>0</v>
      </c>
      <c r="G53" s="6">
        <f t="shared" si="12"/>
        <v>0</v>
      </c>
      <c r="H53" s="6">
        <f t="shared" si="3"/>
        <v>1021931.44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0</v>
      </c>
      <c r="D55" s="7">
        <v>1021931.44</v>
      </c>
      <c r="E55" s="7">
        <f t="shared" si="13"/>
        <v>1021931.44</v>
      </c>
      <c r="F55" s="7">
        <v>0</v>
      </c>
      <c r="G55" s="7">
        <v>0</v>
      </c>
      <c r="H55" s="7">
        <f t="shared" si="3"/>
        <v>1021931.44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28" t="s">
        <v>61</v>
      </c>
      <c r="B57" s="29"/>
      <c r="C57" s="6">
        <f>SUM(C58:C65)</f>
        <v>0</v>
      </c>
      <c r="D57" s="6">
        <f t="shared" ref="D57:G57" si="14">SUM(D58:D65)</f>
        <v>35431572.990000002</v>
      </c>
      <c r="E57" s="6">
        <f t="shared" si="14"/>
        <v>35431572.990000002</v>
      </c>
      <c r="F57" s="6">
        <f t="shared" si="14"/>
        <v>0</v>
      </c>
      <c r="G57" s="6">
        <f t="shared" si="14"/>
        <v>0</v>
      </c>
      <c r="H57" s="6">
        <f t="shared" si="3"/>
        <v>35431572.990000002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0</v>
      </c>
      <c r="D65" s="7">
        <v>35431572.990000002</v>
      </c>
      <c r="E65" s="7">
        <f t="shared" si="15"/>
        <v>35431572.990000002</v>
      </c>
      <c r="F65" s="7">
        <v>0</v>
      </c>
      <c r="G65" s="7">
        <v>0</v>
      </c>
      <c r="H65" s="7">
        <f t="shared" si="3"/>
        <v>35431572.990000002</v>
      </c>
    </row>
    <row r="66" spans="1:8">
      <c r="A66" s="28" t="s">
        <v>70</v>
      </c>
      <c r="B66" s="29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28" t="s">
        <v>74</v>
      </c>
      <c r="B70" s="29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0" t="s">
        <v>82</v>
      </c>
      <c r="B79" s="31"/>
      <c r="C79" s="8">
        <f>C80+C88+C98+C108+C118+C128+C132+C141+C145</f>
        <v>0</v>
      </c>
      <c r="D79" s="8">
        <f t="shared" ref="D79:H79" si="21">D80+D88+D98+D108+D118+D128+D132+D141+D145</f>
        <v>13321787.35</v>
      </c>
      <c r="E79" s="8">
        <f t="shared" si="21"/>
        <v>13321787.35</v>
      </c>
      <c r="F79" s="8">
        <f t="shared" si="21"/>
        <v>11794917.060000001</v>
      </c>
      <c r="G79" s="8">
        <f t="shared" si="21"/>
        <v>10977354.43</v>
      </c>
      <c r="H79" s="8">
        <f t="shared" si="21"/>
        <v>1526870.2899999991</v>
      </c>
    </row>
    <row r="80" spans="1:8">
      <c r="A80" s="24" t="s">
        <v>9</v>
      </c>
      <c r="B80" s="25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24" t="s">
        <v>17</v>
      </c>
      <c r="B88" s="25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24" t="s">
        <v>27</v>
      </c>
      <c r="B98" s="25"/>
      <c r="C98" s="8">
        <f>SUM(C99:C107)</f>
        <v>0</v>
      </c>
      <c r="D98" s="8">
        <f t="shared" ref="D98:G98" si="27">SUM(D99:D107)</f>
        <v>12295899.439999999</v>
      </c>
      <c r="E98" s="8">
        <f t="shared" si="27"/>
        <v>12295899.439999999</v>
      </c>
      <c r="F98" s="8">
        <f t="shared" si="27"/>
        <v>11794917.060000001</v>
      </c>
      <c r="G98" s="8">
        <f t="shared" si="27"/>
        <v>10977354.43</v>
      </c>
      <c r="H98" s="8">
        <f t="shared" si="24"/>
        <v>500982.37999999896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>
        <v>0</v>
      </c>
      <c r="D103" s="9">
        <v>12295899.439999999</v>
      </c>
      <c r="E103" s="7">
        <f t="shared" si="28"/>
        <v>12295899.439999999</v>
      </c>
      <c r="F103" s="9">
        <v>11794917.060000001</v>
      </c>
      <c r="G103" s="9">
        <v>10977354.43</v>
      </c>
      <c r="H103" s="9">
        <f t="shared" si="24"/>
        <v>500982.37999999896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24" t="s">
        <v>37</v>
      </c>
      <c r="B108" s="25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24" t="s">
        <v>47</v>
      </c>
      <c r="B118" s="25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24" t="s">
        <v>57</v>
      </c>
      <c r="B128" s="25"/>
      <c r="C128" s="8">
        <f>SUM(C129:C131)</f>
        <v>0</v>
      </c>
      <c r="D128" s="8">
        <f t="shared" ref="D128:G128" si="33">SUM(D129:D131)</f>
        <v>1025887.91</v>
      </c>
      <c r="E128" s="8">
        <f t="shared" si="33"/>
        <v>1025887.91</v>
      </c>
      <c r="F128" s="8">
        <f t="shared" si="33"/>
        <v>0</v>
      </c>
      <c r="G128" s="8">
        <f t="shared" si="33"/>
        <v>0</v>
      </c>
      <c r="H128" s="8">
        <f t="shared" si="24"/>
        <v>1025887.91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>
        <v>0</v>
      </c>
      <c r="D130" s="9">
        <v>1025887.91</v>
      </c>
      <c r="E130" s="7">
        <f t="shared" si="34"/>
        <v>1025887.91</v>
      </c>
      <c r="F130" s="9">
        <v>0</v>
      </c>
      <c r="G130" s="9">
        <v>0</v>
      </c>
      <c r="H130" s="9">
        <f t="shared" si="24"/>
        <v>1025887.91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24" t="s">
        <v>61</v>
      </c>
      <c r="B132" s="25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24" t="s">
        <v>70</v>
      </c>
      <c r="B141" s="25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24" t="s">
        <v>74</v>
      </c>
      <c r="B145" s="25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26" t="s">
        <v>83</v>
      </c>
      <c r="B154" s="27"/>
      <c r="C154" s="8">
        <f>C4+C79</f>
        <v>1005049816.6600001</v>
      </c>
      <c r="D154" s="8">
        <f t="shared" ref="D154:H154" si="42">D4+D79</f>
        <v>155403240.10999998</v>
      </c>
      <c r="E154" s="8">
        <f t="shared" si="42"/>
        <v>1160453056.77</v>
      </c>
      <c r="F154" s="8">
        <f t="shared" si="42"/>
        <v>946685084.15999997</v>
      </c>
      <c r="G154" s="8">
        <f t="shared" si="42"/>
        <v>916757614.18000007</v>
      </c>
      <c r="H154" s="8">
        <f t="shared" si="42"/>
        <v>213767972.61000001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2022-01-24T18:53:11Z</dcterms:modified>
</cp:coreProperties>
</file>