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13_ncr:1_{295FFBD1-0F9B-45DC-86D4-8705C285642B}" xr6:coauthVersionLast="36" xr6:coauthVersionMax="36" xr10:uidLastSave="{00000000-0000-0000-0000-000000000000}"/>
  <bookViews>
    <workbookView xWindow="0" yWindow="0" windowWidth="28800" windowHeight="12225" xr2:uid="{15721459-134A-4B94-8D0A-423E4040F1A4}"/>
  </bookViews>
  <sheets>
    <sheet name="Formato 6 a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 s="1"/>
  <c r="F150" i="1"/>
  <c r="E150" i="1"/>
  <c r="D150" i="1"/>
  <c r="C150" i="1"/>
  <c r="B150" i="1"/>
  <c r="G149" i="1"/>
  <c r="G148" i="1"/>
  <c r="G146" i="1" s="1"/>
  <c r="G147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/>
  <c r="F137" i="1"/>
  <c r="E137" i="1"/>
  <c r="D137" i="1"/>
  <c r="C137" i="1"/>
  <c r="B137" i="1"/>
  <c r="G136" i="1"/>
  <c r="D135" i="1"/>
  <c r="D133" i="1" s="1"/>
  <c r="G134" i="1"/>
  <c r="F133" i="1"/>
  <c r="E133" i="1"/>
  <c r="C133" i="1"/>
  <c r="B133" i="1"/>
  <c r="G132" i="1"/>
  <c r="G131" i="1"/>
  <c r="G130" i="1"/>
  <c r="G129" i="1"/>
  <c r="G128" i="1"/>
  <c r="G127" i="1"/>
  <c r="G126" i="1"/>
  <c r="G125" i="1"/>
  <c r="G124" i="1"/>
  <c r="G123" i="1" s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/>
  <c r="F113" i="1"/>
  <c r="E113" i="1"/>
  <c r="D113" i="1"/>
  <c r="C113" i="1"/>
  <c r="B113" i="1"/>
  <c r="G112" i="1"/>
  <c r="G111" i="1"/>
  <c r="G110" i="1"/>
  <c r="G109" i="1"/>
  <c r="G108" i="1"/>
  <c r="D108" i="1"/>
  <c r="G107" i="1"/>
  <c r="D107" i="1"/>
  <c r="G106" i="1"/>
  <c r="G105" i="1"/>
  <c r="G104" i="1"/>
  <c r="G103" i="1" s="1"/>
  <c r="F103" i="1"/>
  <c r="E103" i="1"/>
  <c r="D103" i="1"/>
  <c r="C103" i="1"/>
  <c r="B103" i="1"/>
  <c r="G102" i="1"/>
  <c r="G101" i="1"/>
  <c r="G100" i="1"/>
  <c r="G99" i="1"/>
  <c r="G98" i="1"/>
  <c r="G97" i="1"/>
  <c r="G96" i="1"/>
  <c r="G95" i="1"/>
  <c r="G94" i="1"/>
  <c r="G93" i="1"/>
  <c r="F93" i="1"/>
  <c r="E93" i="1"/>
  <c r="E84" i="1" s="1"/>
  <c r="D93" i="1"/>
  <c r="C93" i="1"/>
  <c r="C84" i="1" s="1"/>
  <c r="B93" i="1"/>
  <c r="G92" i="1"/>
  <c r="G91" i="1"/>
  <c r="G90" i="1"/>
  <c r="G89" i="1"/>
  <c r="G88" i="1"/>
  <c r="G87" i="1"/>
  <c r="G86" i="1"/>
  <c r="G85" i="1" s="1"/>
  <c r="F85" i="1"/>
  <c r="E85" i="1"/>
  <c r="D85" i="1"/>
  <c r="C85" i="1"/>
  <c r="B85" i="1"/>
  <c r="F84" i="1"/>
  <c r="B84" i="1"/>
  <c r="G82" i="1"/>
  <c r="G81" i="1"/>
  <c r="G80" i="1"/>
  <c r="G79" i="1"/>
  <c r="G78" i="1"/>
  <c r="G77" i="1"/>
  <c r="G76" i="1"/>
  <c r="G75" i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D62" i="1" s="1"/>
  <c r="D9" i="1" s="1"/>
  <c r="D63" i="1"/>
  <c r="G63" i="1" s="1"/>
  <c r="F62" i="1"/>
  <c r="F9" i="1" s="1"/>
  <c r="F159" i="1" s="1"/>
  <c r="F161" i="1" s="1"/>
  <c r="E62" i="1"/>
  <c r="C62" i="1"/>
  <c r="B62" i="1"/>
  <c r="B9" i="1" s="1"/>
  <c r="B159" i="1" s="1"/>
  <c r="B161" i="1" s="1"/>
  <c r="G61" i="1"/>
  <c r="G60" i="1"/>
  <c r="G59" i="1"/>
  <c r="G58" i="1"/>
  <c r="F58" i="1"/>
  <c r="E58" i="1"/>
  <c r="D58" i="1"/>
  <c r="C58" i="1"/>
  <c r="B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G49" i="1"/>
  <c r="D49" i="1"/>
  <c r="G48" i="1"/>
  <c r="F48" i="1"/>
  <c r="E48" i="1"/>
  <c r="D48" i="1"/>
  <c r="C48" i="1"/>
  <c r="B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F38" i="1"/>
  <c r="E38" i="1"/>
  <c r="D38" i="1"/>
  <c r="C38" i="1"/>
  <c r="B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F28" i="1"/>
  <c r="E28" i="1"/>
  <c r="D28" i="1"/>
  <c r="C28" i="1"/>
  <c r="B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F18" i="1"/>
  <c r="E18" i="1"/>
  <c r="D18" i="1"/>
  <c r="C18" i="1"/>
  <c r="B18" i="1"/>
  <c r="G17" i="1"/>
  <c r="D17" i="1"/>
  <c r="G16" i="1"/>
  <c r="D16" i="1"/>
  <c r="G15" i="1"/>
  <c r="D15" i="1"/>
  <c r="G14" i="1"/>
  <c r="D14" i="1"/>
  <c r="G13" i="1"/>
  <c r="D13" i="1"/>
  <c r="G12" i="1"/>
  <c r="G10" i="1" s="1"/>
  <c r="D12" i="1"/>
  <c r="G11" i="1"/>
  <c r="D11" i="1"/>
  <c r="F10" i="1"/>
  <c r="E10" i="1"/>
  <c r="D10" i="1"/>
  <c r="C10" i="1"/>
  <c r="C9" i="1" s="1"/>
  <c r="B10" i="1"/>
  <c r="E9" i="1"/>
  <c r="A5" i="1"/>
  <c r="A2" i="1"/>
  <c r="C159" i="1" l="1"/>
  <c r="D84" i="1"/>
  <c r="D159" i="1" s="1"/>
  <c r="E159" i="1"/>
  <c r="E161" i="1" s="1"/>
  <c r="G64" i="1"/>
  <c r="G62" i="1" s="1"/>
  <c r="G9" i="1" s="1"/>
  <c r="G159" i="1" s="1"/>
  <c r="G135" i="1"/>
  <c r="G133" i="1" s="1"/>
  <c r="G84" i="1" s="1"/>
</calcChain>
</file>

<file path=xl/sharedStrings.xml><?xml version="1.0" encoding="utf-8"?>
<sst xmlns="http://schemas.openxmlformats.org/spreadsheetml/2006/main" count="168" uniqueCount="95">
  <si>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</si>
  <si>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</si>
  <si>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</si>
  <si>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</si>
  <si>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</si>
  <si>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</si>
  <si>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</si>
  <si>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</si>
  <si>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</si>
  <si>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</si>
  <si>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</si>
  <si>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</si>
  <si>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</si>
  <si>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</si>
  <si>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</si>
  <si>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</si>
  <si>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</si>
  <si>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</si>
  <si>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</si>
  <si>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</si>
  <si>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</si>
  <si>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</si>
  <si>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</si>
  <si>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</si>
  <si>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</si>
  <si>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</si>
  <si>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</si>
  <si>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</si>
  <si>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</si>
  <si>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</si>
  <si>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</si>
  <si>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</si>
  <si>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</si>
  <si>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</si>
  <si>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</si>
  <si>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</si>
  <si>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</si>
  <si>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</si>
  <si>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</si>
  <si>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</si>
  <si>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</si>
  <si>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</si>
  <si>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</si>
  <si>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</si>
  <si>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</si>
  <si>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</si>
  <si>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</si>
  <si>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</si>
  <si>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</si>
  <si>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</si>
  <si>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</si>
  <si>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</si>
  <si>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</si>
  <si>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</si>
  <si>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</si>
  <si>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</si>
  <si>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</si>
  <si>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</si>
  <si>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</si>
  <si>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</si>
  <si>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</si>
  <si>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</si>
  <si>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</si>
  <si>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</si>
  <si>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</si>
  <si>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</si>
  <si>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</si>
  <si>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</si>
  <si>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</si>
  <si>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</si>
  <si>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</si>
  <si>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</si>
  <si>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</si>
  <si>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</si>
  <si>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</si>
  <si>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</si>
  <si>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</si>
  <si>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</si>
  <si>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</si>
  <si>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</si>
  <si>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</si>
  <si>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</si>
  <si>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</si>
  <si>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</si>
  <si>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</si>
  <si>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</si>
  <si>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</si>
  <si>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</si>
  <si>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Estados Financieros y sus notas, son razonablemente correctos y son responsabilidad del emisor.</t>
  </si>
  <si>
    <t>_________________________________________</t>
  </si>
  <si>
    <t>_______________________________________</t>
  </si>
  <si>
    <t>Mtro. Alberto de la Luz Socorro Diosdado</t>
  </si>
  <si>
    <t>C.P. Adriana Margarita Orozco Jiménez</t>
  </si>
  <si>
    <t>Director General del SABES</t>
  </si>
  <si>
    <t>Directora de Administración y Finanzas del SABES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</si>
</sst>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 ;\-#,##0\ 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 tint="-0.1499984740745262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4" fontId="2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165" fontId="2" fillId="3" borderId="5" xfId="1" applyNumberFormat="1" applyFon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9"/>
    </xf>
    <xf numFmtId="165" fontId="1" fillId="3" borderId="5" xfId="1" applyNumberFormat="1" applyFont="1" applyFill="1" applyBorder="1" applyAlignment="1" applyProtection="1">
      <alignment vertical="center"/>
      <protection locked="0"/>
    </xf>
    <xf numFmtId="165" fontId="1" fillId="3" borderId="5" xfId="2" applyNumberFormat="1" applyFont="1" applyFill="1" applyBorder="1" applyAlignment="1" applyProtection="1">
      <alignment vertical="center"/>
      <protection locked="0"/>
    </xf>
    <xf numFmtId="165" fontId="0" fillId="3" borderId="5" xfId="1" applyNumberFormat="1" applyFont="1" applyFill="1" applyBorder="1" applyAlignment="1" applyProtection="1">
      <alignment vertical="center"/>
      <protection locked="0"/>
    </xf>
    <xf numFmtId="4" fontId="0" fillId="0" borderId="5" xfId="0" applyNumberFormat="1" applyBorder="1" applyAlignment="1" applyProtection="1">
      <alignment horizontal="right" vertical="top"/>
      <protection locked="0"/>
    </xf>
    <xf numFmtId="165" fontId="0" fillId="3" borderId="5" xfId="2" applyNumberFormat="1" applyFont="1" applyFill="1" applyBorder="1" applyAlignment="1" applyProtection="1">
      <alignment vertical="center"/>
      <protection locked="0"/>
    </xf>
    <xf numFmtId="165" fontId="1" fillId="3" borderId="5" xfId="3" applyNumberFormat="1" applyFont="1" applyFill="1" applyBorder="1" applyAlignment="1" applyProtection="1">
      <alignment vertical="center"/>
      <protection locked="0"/>
    </xf>
    <xf numFmtId="165" fontId="0" fillId="3" borderId="5" xfId="3" applyNumberFormat="1" applyFont="1" applyFill="1" applyBorder="1" applyAlignment="1" applyProtection="1">
      <alignment vertical="center"/>
      <protection locked="0"/>
    </xf>
    <xf numFmtId="165" fontId="1" fillId="0" borderId="5" xfId="3" applyNumberFormat="1" applyFon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4" fontId="0" fillId="0" borderId="5" xfId="0" applyNumberFormat="1" applyFill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4" fontId="2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166" fontId="3" fillId="3" borderId="0" xfId="0" applyNumberFormat="1" applyFont="1" applyFill="1"/>
    <xf numFmtId="0" fontId="4" fillId="3" borderId="0" xfId="4" applyFill="1" applyAlignment="1" applyProtection="1">
      <alignment horizontal="left" vertical="top" indent="1"/>
      <protection locked="0"/>
    </xf>
    <xf numFmtId="0" fontId="5" fillId="3" borderId="0" xfId="4" applyFont="1" applyFill="1" applyAlignment="1" applyProtection="1">
      <alignment vertical="top" wrapText="1"/>
      <protection locked="0"/>
    </xf>
    <xf numFmtId="4" fontId="5" fillId="3" borderId="0" xfId="4" applyNumberFormat="1" applyFont="1" applyFill="1" applyAlignment="1" applyProtection="1">
      <alignment vertical="top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3" borderId="0" xfId="4" applyFont="1" applyFill="1" applyAlignment="1" applyProtection="1">
      <alignment vertical="top"/>
      <protection locked="0"/>
    </xf>
    <xf numFmtId="164" fontId="6" fillId="4" borderId="0" xfId="1" applyFont="1" applyFill="1" applyBorder="1"/>
    <xf numFmtId="0" fontId="7" fillId="4" borderId="0" xfId="0" applyFont="1" applyFill="1" applyAlignment="1" applyProtection="1">
      <alignment horizontal="center"/>
      <protection locked="0"/>
    </xf>
    <xf numFmtId="0" fontId="7" fillId="3" borderId="0" xfId="0" applyFont="1" applyFill="1"/>
    <xf numFmtId="0" fontId="8" fillId="0" borderId="0" xfId="0" applyFont="1"/>
    <xf numFmtId="0" fontId="6" fillId="4" borderId="0" xfId="0" applyFont="1" applyFill="1" applyAlignment="1" applyProtection="1">
      <alignment horizontal="center" vertical="top" wrapText="1"/>
      <protection locked="0"/>
    </xf>
    <xf numFmtId="0" fontId="7" fillId="3" borderId="0" xfId="0" applyFont="1" applyFill="1" applyAlignment="1">
      <alignment horizontal="center"/>
    </xf>
  </cellXfs>
  <cellStyles count="5">
    <cellStyle name="Millares" xfId="1" builtinId="3"/>
    <cellStyle name="Millares 8" xfId="2" xr:uid="{8BE46A46-0BDE-4590-97D8-055EB1945479}"/>
    <cellStyle name="Millares 9" xfId="3" xr:uid="{05FDA78C-EFF2-4886-9AF8-8ABA7E476209}"/>
    <cellStyle name="Normal" xfId="0" builtinId="0"/>
    <cellStyle name="Normal 2 2" xfId="4" xr:uid="{7974F379-BDC1-433B-B450-A68D265B33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ESTADOS%20FINANCIEROS/TERCER%20TRIMESTRE/0361_IDF%20LEY%20DISCIPLINA%20FINANCIERA%203ERTRIM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>
        <row r="4">
          <cell r="A4" t="str">
            <v>del 01 de Enero al 30 de Septiembre de 2025</v>
          </cell>
        </row>
      </sheetData>
      <sheetData sheetId="3">
        <row r="13">
          <cell r="C13">
            <v>716412788.71000004</v>
          </cell>
          <cell r="D13">
            <v>714449697.09000003</v>
          </cell>
        </row>
      </sheetData>
      <sheetData sheetId="4">
        <row r="70">
          <cell r="B70">
            <v>1157226773.74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B886-2ED5-4DFE-BFC8-CED80A65FA02}">
  <sheetPr>
    <outlinePr summaryBelow="0"/>
    <pageSetUpPr fitToPage="1"/>
  </sheetPr>
  <dimension ref="A1:G172"/>
  <sheetViews>
    <sheetView showGridLines="0" tabSelected="1" zoomScale="90" zoomScaleNormal="90" workbookViewId="0">
      <selection activeCell="I23" sqref="I2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7.85546875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SISTEMA AVANZADO DE BACHILLERATO Y EDUCACION SUPERIOR EN EL ESTADO DE GTO.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/>
      <c r="C3" s="5"/>
      <c r="D3" s="5"/>
      <c r="E3" s="5"/>
      <c r="F3" s="5"/>
      <c r="G3" s="5"/>
    </row>
    <row r="4" spans="1:7" x14ac:dyDescent="0.25">
      <c r="A4" s="5" t="s">
        <v>2</v>
      </c>
      <c r="B4" s="5"/>
      <c r="C4" s="5"/>
      <c r="D4" s="5"/>
      <c r="E4" s="5"/>
      <c r="F4" s="5"/>
      <c r="G4" s="5"/>
    </row>
    <row r="5" spans="1:7" x14ac:dyDescent="0.25">
      <c r="A5" s="5" t="str">
        <f>'[1]Formato 3'!A4</f>
        <v>del 01 de Enero al 30 de Septiembre de 2025</v>
      </c>
      <c r="B5" s="5"/>
      <c r="C5" s="5"/>
      <c r="D5" s="5"/>
      <c r="E5" s="5"/>
      <c r="F5" s="5"/>
      <c r="G5" s="5"/>
    </row>
    <row r="6" spans="1:7" x14ac:dyDescent="0.25">
      <c r="A6" s="6" t="s">
        <v>3</v>
      </c>
      <c r="B6" s="6"/>
      <c r="C6" s="6"/>
      <c r="D6" s="6"/>
      <c r="E6" s="6"/>
      <c r="F6" s="6"/>
      <c r="G6" s="6"/>
    </row>
    <row r="7" spans="1:7" x14ac:dyDescent="0.2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30" x14ac:dyDescent="0.2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25">
      <c r="A9" s="10" t="s">
        <v>12</v>
      </c>
      <c r="B9" s="11">
        <f t="shared" ref="B9:G9" si="0">SUM(B10,B18,B28,B38,B48,B58,B62,B71,B75)</f>
        <v>1157226773.7400002</v>
      </c>
      <c r="C9" s="11">
        <f t="shared" si="0"/>
        <v>114339281.25999999</v>
      </c>
      <c r="D9" s="11">
        <f t="shared" si="0"/>
        <v>1271566055</v>
      </c>
      <c r="E9" s="11">
        <f t="shared" si="0"/>
        <v>712328247.0200001</v>
      </c>
      <c r="F9" s="11">
        <f t="shared" si="0"/>
        <v>710365155.39999998</v>
      </c>
      <c r="G9" s="11">
        <f t="shared" si="0"/>
        <v>559237807.98000002</v>
      </c>
    </row>
    <row r="10" spans="1:7" x14ac:dyDescent="0.25">
      <c r="A10" s="12" t="s">
        <v>13</v>
      </c>
      <c r="B10" s="13">
        <f>SUM(B11:B17)</f>
        <v>937170775.11000001</v>
      </c>
      <c r="C10" s="13">
        <f t="shared" ref="C10:G10" si="1">SUM(C11:C17)</f>
        <v>-3.7252902984619141E-9</v>
      </c>
      <c r="D10" s="13">
        <f t="shared" si="1"/>
        <v>937170775.11000001</v>
      </c>
      <c r="E10" s="13">
        <f t="shared" si="1"/>
        <v>606893020.42000008</v>
      </c>
      <c r="F10" s="13">
        <f t="shared" si="1"/>
        <v>606893020.42000008</v>
      </c>
      <c r="G10" s="11">
        <f t="shared" si="1"/>
        <v>330277754.69</v>
      </c>
    </row>
    <row r="11" spans="1:7" x14ac:dyDescent="0.25">
      <c r="A11" s="14" t="s">
        <v>14</v>
      </c>
      <c r="B11" s="15">
        <v>586902924</v>
      </c>
      <c r="C11" s="16">
        <v>13842058</v>
      </c>
      <c r="D11" s="17">
        <f>B11+C11</f>
        <v>600744982</v>
      </c>
      <c r="E11" s="16">
        <v>430440522.45999998</v>
      </c>
      <c r="F11" s="16">
        <v>430440522.45999998</v>
      </c>
      <c r="G11" s="18">
        <f>D11-E11</f>
        <v>170304459.54000002</v>
      </c>
    </row>
    <row r="12" spans="1:7" x14ac:dyDescent="0.25">
      <c r="A12" s="14" t="s">
        <v>15</v>
      </c>
      <c r="B12" s="15">
        <v>360000</v>
      </c>
      <c r="C12" s="16">
        <v>0</v>
      </c>
      <c r="D12" s="17">
        <f t="shared" ref="D12:D17" si="2">B12+C12</f>
        <v>360000</v>
      </c>
      <c r="E12" s="16">
        <v>0</v>
      </c>
      <c r="F12" s="16">
        <v>0</v>
      </c>
      <c r="G12" s="18">
        <f t="shared" ref="G12:G17" si="3">D12-E12</f>
        <v>360000</v>
      </c>
    </row>
    <row r="13" spans="1:7" x14ac:dyDescent="0.25">
      <c r="A13" s="14" t="s">
        <v>16</v>
      </c>
      <c r="B13" s="15">
        <v>77999579.739999995</v>
      </c>
      <c r="C13" s="16">
        <v>2322084.79</v>
      </c>
      <c r="D13" s="17">
        <f t="shared" si="2"/>
        <v>80321664.530000001</v>
      </c>
      <c r="E13" s="16">
        <v>7080715.1699999999</v>
      </c>
      <c r="F13" s="16">
        <v>7080715.1699999999</v>
      </c>
      <c r="G13" s="18">
        <f t="shared" si="3"/>
        <v>73240949.359999999</v>
      </c>
    </row>
    <row r="14" spans="1:7" x14ac:dyDescent="0.25">
      <c r="A14" s="14" t="s">
        <v>17</v>
      </c>
      <c r="B14" s="15">
        <v>159016908.03999999</v>
      </c>
      <c r="C14" s="16">
        <v>7890543.5599999996</v>
      </c>
      <c r="D14" s="17">
        <f t="shared" si="2"/>
        <v>166907451.59999999</v>
      </c>
      <c r="E14" s="16">
        <v>113850346.45</v>
      </c>
      <c r="F14" s="16">
        <v>113850346.45</v>
      </c>
      <c r="G14" s="18">
        <f t="shared" si="3"/>
        <v>53057105.149999991</v>
      </c>
    </row>
    <row r="15" spans="1:7" x14ac:dyDescent="0.25">
      <c r="A15" s="14" t="s">
        <v>18</v>
      </c>
      <c r="B15" s="15">
        <v>87252142.870000005</v>
      </c>
      <c r="C15" s="16">
        <v>1584534.11</v>
      </c>
      <c r="D15" s="17">
        <f t="shared" si="2"/>
        <v>88836676.980000004</v>
      </c>
      <c r="E15" s="16">
        <v>55521436.340000004</v>
      </c>
      <c r="F15" s="16">
        <v>55521436.340000004</v>
      </c>
      <c r="G15" s="18">
        <f t="shared" si="3"/>
        <v>33315240.640000001</v>
      </c>
    </row>
    <row r="16" spans="1:7" x14ac:dyDescent="0.25">
      <c r="A16" s="14" t="s">
        <v>19</v>
      </c>
      <c r="B16" s="15">
        <v>25639220.460000001</v>
      </c>
      <c r="C16" s="16">
        <v>-25639220.460000001</v>
      </c>
      <c r="D16" s="17">
        <f t="shared" si="2"/>
        <v>0</v>
      </c>
      <c r="E16" s="16">
        <v>0</v>
      </c>
      <c r="F16" s="16">
        <v>0</v>
      </c>
      <c r="G16" s="18">
        <f t="shared" si="3"/>
        <v>0</v>
      </c>
    </row>
    <row r="17" spans="1:7" x14ac:dyDescent="0.25">
      <c r="A17" s="14" t="s">
        <v>20</v>
      </c>
      <c r="B17" s="17">
        <v>0</v>
      </c>
      <c r="C17" s="19">
        <v>0</v>
      </c>
      <c r="D17" s="17">
        <f t="shared" si="2"/>
        <v>0</v>
      </c>
      <c r="E17" s="19">
        <v>0</v>
      </c>
      <c r="F17" s="19">
        <v>0</v>
      </c>
      <c r="G17" s="18">
        <f t="shared" si="3"/>
        <v>0</v>
      </c>
    </row>
    <row r="18" spans="1:7" x14ac:dyDescent="0.25">
      <c r="A18" s="12" t="s">
        <v>21</v>
      </c>
      <c r="B18" s="11">
        <f t="shared" ref="B18:G18" si="4">SUM(B19:B27)</f>
        <v>26820490.82</v>
      </c>
      <c r="C18" s="11">
        <f t="shared" si="4"/>
        <v>1424395.31</v>
      </c>
      <c r="D18" s="11">
        <f t="shared" si="4"/>
        <v>28244886.129999999</v>
      </c>
      <c r="E18" s="11">
        <f t="shared" si="4"/>
        <v>5314222.59</v>
      </c>
      <c r="F18" s="11">
        <f t="shared" si="4"/>
        <v>4547229.93</v>
      </c>
      <c r="G18" s="11">
        <f t="shared" si="4"/>
        <v>22930663.540000003</v>
      </c>
    </row>
    <row r="19" spans="1:7" x14ac:dyDescent="0.25">
      <c r="A19" s="14" t="s">
        <v>22</v>
      </c>
      <c r="B19" s="15">
        <v>4216070.17</v>
      </c>
      <c r="C19" s="20">
        <v>1157067.1499999999</v>
      </c>
      <c r="D19" s="17">
        <f t="shared" ref="D19:D27" si="5">B19+C19</f>
        <v>5373137.3200000003</v>
      </c>
      <c r="E19" s="16">
        <v>241752.38</v>
      </c>
      <c r="F19" s="16">
        <v>100954.37</v>
      </c>
      <c r="G19" s="18">
        <f>D19-E19</f>
        <v>5131384.9400000004</v>
      </c>
    </row>
    <row r="20" spans="1:7" x14ac:dyDescent="0.25">
      <c r="A20" s="14" t="s">
        <v>23</v>
      </c>
      <c r="B20" s="15">
        <v>4735103.58</v>
      </c>
      <c r="C20" s="20">
        <v>-866734.72</v>
      </c>
      <c r="D20" s="17">
        <f t="shared" si="5"/>
        <v>3868368.8600000003</v>
      </c>
      <c r="E20" s="16">
        <v>1030354.75</v>
      </c>
      <c r="F20" s="16">
        <v>1009474.75</v>
      </c>
      <c r="G20" s="18">
        <f t="shared" ref="G20:G27" si="6">D20-E20</f>
        <v>2838014.1100000003</v>
      </c>
    </row>
    <row r="21" spans="1:7" x14ac:dyDescent="0.25">
      <c r="A21" s="14" t="s">
        <v>24</v>
      </c>
      <c r="B21" s="15">
        <v>892000</v>
      </c>
      <c r="C21" s="20">
        <v>-454939.02</v>
      </c>
      <c r="D21" s="17">
        <f t="shared" si="5"/>
        <v>437060.98</v>
      </c>
      <c r="E21" s="16">
        <v>237078.01</v>
      </c>
      <c r="F21" s="16">
        <v>136484.23000000001</v>
      </c>
      <c r="G21" s="18">
        <f t="shared" si="6"/>
        <v>199982.96999999997</v>
      </c>
    </row>
    <row r="22" spans="1:7" x14ac:dyDescent="0.25">
      <c r="A22" s="14" t="s">
        <v>25</v>
      </c>
      <c r="B22" s="15">
        <v>2304850</v>
      </c>
      <c r="C22" s="20">
        <v>677025.02</v>
      </c>
      <c r="D22" s="17">
        <f t="shared" si="5"/>
        <v>2981875.02</v>
      </c>
      <c r="E22" s="16">
        <v>458185.92</v>
      </c>
      <c r="F22" s="16">
        <v>380657.46</v>
      </c>
      <c r="G22" s="18">
        <f t="shared" si="6"/>
        <v>2523689.1</v>
      </c>
    </row>
    <row r="23" spans="1:7" x14ac:dyDescent="0.25">
      <c r="A23" s="14" t="s">
        <v>26</v>
      </c>
      <c r="B23" s="15">
        <v>1962702.2</v>
      </c>
      <c r="C23" s="20">
        <v>-232178.77</v>
      </c>
      <c r="D23" s="17">
        <f t="shared" si="5"/>
        <v>1730523.43</v>
      </c>
      <c r="E23" s="16">
        <v>233698.09</v>
      </c>
      <c r="F23" s="16">
        <v>137578.35</v>
      </c>
      <c r="G23" s="18">
        <f t="shared" si="6"/>
        <v>1496825.3399999999</v>
      </c>
    </row>
    <row r="24" spans="1:7" x14ac:dyDescent="0.25">
      <c r="A24" s="14" t="s">
        <v>27</v>
      </c>
      <c r="B24" s="15">
        <v>4451412.6500000004</v>
      </c>
      <c r="C24" s="20">
        <v>0</v>
      </c>
      <c r="D24" s="17">
        <f t="shared" si="5"/>
        <v>4451412.6500000004</v>
      </c>
      <c r="E24" s="16">
        <v>2234597.7599999998</v>
      </c>
      <c r="F24" s="16">
        <v>2234397.7599999998</v>
      </c>
      <c r="G24" s="18">
        <f t="shared" si="6"/>
        <v>2216814.8900000006</v>
      </c>
    </row>
    <row r="25" spans="1:7" x14ac:dyDescent="0.25">
      <c r="A25" s="14" t="s">
        <v>28</v>
      </c>
      <c r="B25" s="15">
        <v>5519300</v>
      </c>
      <c r="C25" s="20">
        <v>641054.43000000005</v>
      </c>
      <c r="D25" s="17">
        <f t="shared" si="5"/>
        <v>6160354.4299999997</v>
      </c>
      <c r="E25" s="16">
        <v>586465.54</v>
      </c>
      <c r="F25" s="16">
        <v>255592.87</v>
      </c>
      <c r="G25" s="18">
        <f t="shared" si="6"/>
        <v>5573888.8899999997</v>
      </c>
    </row>
    <row r="26" spans="1:7" x14ac:dyDescent="0.25">
      <c r="A26" s="14" t="s">
        <v>29</v>
      </c>
      <c r="B26" s="17">
        <v>0</v>
      </c>
      <c r="C26" s="21">
        <v>0</v>
      </c>
      <c r="D26" s="17">
        <f t="shared" si="5"/>
        <v>0</v>
      </c>
      <c r="E26" s="19">
        <v>0</v>
      </c>
      <c r="F26" s="19">
        <v>0</v>
      </c>
      <c r="G26" s="18">
        <f t="shared" si="6"/>
        <v>0</v>
      </c>
    </row>
    <row r="27" spans="1:7" x14ac:dyDescent="0.25">
      <c r="A27" s="14" t="s">
        <v>30</v>
      </c>
      <c r="B27" s="15">
        <v>2739052.22</v>
      </c>
      <c r="C27" s="20">
        <v>503101.22</v>
      </c>
      <c r="D27" s="17">
        <f t="shared" si="5"/>
        <v>3242153.4400000004</v>
      </c>
      <c r="E27" s="16">
        <v>292090.14</v>
      </c>
      <c r="F27" s="16">
        <v>292090.14</v>
      </c>
      <c r="G27" s="18">
        <f t="shared" si="6"/>
        <v>2950063.3000000003</v>
      </c>
    </row>
    <row r="28" spans="1:7" x14ac:dyDescent="0.25">
      <c r="A28" s="12" t="s">
        <v>31</v>
      </c>
      <c r="B28" s="11">
        <f t="shared" ref="B28:G28" si="7">SUM(B29:B37)</f>
        <v>151645741.41</v>
      </c>
      <c r="C28" s="11">
        <f t="shared" si="7"/>
        <v>59901030.279999994</v>
      </c>
      <c r="D28" s="11">
        <f t="shared" si="7"/>
        <v>211546771.69</v>
      </c>
      <c r="E28" s="11">
        <f t="shared" si="7"/>
        <v>79122559.340000004</v>
      </c>
      <c r="F28" s="11">
        <f t="shared" si="7"/>
        <v>78317967.38000001</v>
      </c>
      <c r="G28" s="11">
        <f t="shared" si="7"/>
        <v>132424212.35000001</v>
      </c>
    </row>
    <row r="29" spans="1:7" x14ac:dyDescent="0.25">
      <c r="A29" s="14" t="s">
        <v>32</v>
      </c>
      <c r="B29" s="15">
        <v>10973567.029999999</v>
      </c>
      <c r="C29" s="20">
        <v>5199101.3</v>
      </c>
      <c r="D29" s="17">
        <f t="shared" ref="D29:D37" si="8">B29+C29</f>
        <v>16172668.329999998</v>
      </c>
      <c r="E29" s="16">
        <v>4826786.8</v>
      </c>
      <c r="F29" s="16">
        <v>4753899.68</v>
      </c>
      <c r="G29" s="18">
        <f>D29-E29</f>
        <v>11345881.529999997</v>
      </c>
    </row>
    <row r="30" spans="1:7" x14ac:dyDescent="0.25">
      <c r="A30" s="14" t="s">
        <v>33</v>
      </c>
      <c r="B30" s="15">
        <v>20472841.210000001</v>
      </c>
      <c r="C30" s="20">
        <v>943329.84</v>
      </c>
      <c r="D30" s="17">
        <f t="shared" si="8"/>
        <v>21416171.050000001</v>
      </c>
      <c r="E30" s="16">
        <v>5570046.79</v>
      </c>
      <c r="F30" s="16">
        <v>5570046.79</v>
      </c>
      <c r="G30" s="18">
        <f t="shared" ref="G30:G37" si="9">D30-E30</f>
        <v>15846124.260000002</v>
      </c>
    </row>
    <row r="31" spans="1:7" x14ac:dyDescent="0.25">
      <c r="A31" s="14" t="s">
        <v>34</v>
      </c>
      <c r="B31" s="15">
        <v>41608669.130000003</v>
      </c>
      <c r="C31" s="20">
        <v>13038423.49</v>
      </c>
      <c r="D31" s="17">
        <f t="shared" si="8"/>
        <v>54647092.620000005</v>
      </c>
      <c r="E31" s="16">
        <v>17367856.289999999</v>
      </c>
      <c r="F31" s="16">
        <v>16786776.289999999</v>
      </c>
      <c r="G31" s="18">
        <f t="shared" si="9"/>
        <v>37279236.330000006</v>
      </c>
    </row>
    <row r="32" spans="1:7" x14ac:dyDescent="0.25">
      <c r="A32" s="14" t="s">
        <v>35</v>
      </c>
      <c r="B32" s="15">
        <v>5780905</v>
      </c>
      <c r="C32" s="20">
        <v>1014000</v>
      </c>
      <c r="D32" s="17">
        <f t="shared" si="8"/>
        <v>6794905</v>
      </c>
      <c r="E32" s="16">
        <v>2984973.86</v>
      </c>
      <c r="F32" s="16">
        <v>2984973.86</v>
      </c>
      <c r="G32" s="18">
        <f t="shared" si="9"/>
        <v>3809931.14</v>
      </c>
    </row>
    <row r="33" spans="1:7" ht="14.45" customHeight="1" x14ac:dyDescent="0.25">
      <c r="A33" s="14" t="s">
        <v>36</v>
      </c>
      <c r="B33" s="15">
        <v>27573299.23</v>
      </c>
      <c r="C33" s="22">
        <v>36096393.450000003</v>
      </c>
      <c r="D33" s="17">
        <f t="shared" si="8"/>
        <v>63669692.680000007</v>
      </c>
      <c r="E33" s="16">
        <v>24390430.780000001</v>
      </c>
      <c r="F33" s="16">
        <v>24239805.940000001</v>
      </c>
      <c r="G33" s="18">
        <f t="shared" si="9"/>
        <v>39279261.900000006</v>
      </c>
    </row>
    <row r="34" spans="1:7" ht="14.45" customHeight="1" x14ac:dyDescent="0.25">
      <c r="A34" s="14" t="s">
        <v>37</v>
      </c>
      <c r="B34" s="15">
        <v>2799492.71</v>
      </c>
      <c r="C34" s="20">
        <v>1151472.05</v>
      </c>
      <c r="D34" s="17">
        <f t="shared" si="8"/>
        <v>3950964.76</v>
      </c>
      <c r="E34" s="16">
        <v>1785702.81</v>
      </c>
      <c r="F34" s="16">
        <v>1785702.81</v>
      </c>
      <c r="G34" s="18">
        <f t="shared" si="9"/>
        <v>2165261.9499999997</v>
      </c>
    </row>
    <row r="35" spans="1:7" ht="14.45" customHeight="1" x14ac:dyDescent="0.25">
      <c r="A35" s="14" t="s">
        <v>38</v>
      </c>
      <c r="B35" s="15">
        <v>3239072.25</v>
      </c>
      <c r="C35" s="20">
        <v>1466700</v>
      </c>
      <c r="D35" s="17">
        <f t="shared" si="8"/>
        <v>4705772.25</v>
      </c>
      <c r="E35" s="16">
        <v>1104024.53</v>
      </c>
      <c r="F35" s="16">
        <v>1104024.53</v>
      </c>
      <c r="G35" s="18">
        <f t="shared" si="9"/>
        <v>3601747.7199999997</v>
      </c>
    </row>
    <row r="36" spans="1:7" ht="14.45" customHeight="1" x14ac:dyDescent="0.25">
      <c r="A36" s="14" t="s">
        <v>39</v>
      </c>
      <c r="B36" s="15">
        <v>10095372.33</v>
      </c>
      <c r="C36" s="20">
        <v>3644069.03</v>
      </c>
      <c r="D36" s="17">
        <f t="shared" si="8"/>
        <v>13739441.359999999</v>
      </c>
      <c r="E36" s="16">
        <v>5185199.6100000003</v>
      </c>
      <c r="F36" s="16">
        <v>5185199.6100000003</v>
      </c>
      <c r="G36" s="18">
        <f t="shared" si="9"/>
        <v>8554241.75</v>
      </c>
    </row>
    <row r="37" spans="1:7" ht="14.45" customHeight="1" x14ac:dyDescent="0.25">
      <c r="A37" s="14" t="s">
        <v>40</v>
      </c>
      <c r="B37" s="15">
        <v>29102522.52</v>
      </c>
      <c r="C37" s="20">
        <v>-2652458.88</v>
      </c>
      <c r="D37" s="17">
        <f t="shared" si="8"/>
        <v>26450063.640000001</v>
      </c>
      <c r="E37" s="16">
        <v>15907537.869999999</v>
      </c>
      <c r="F37" s="16">
        <v>15907537.869999999</v>
      </c>
      <c r="G37" s="18">
        <f t="shared" si="9"/>
        <v>10542525.770000001</v>
      </c>
    </row>
    <row r="38" spans="1:7" x14ac:dyDescent="0.25">
      <c r="A38" s="12" t="s">
        <v>41</v>
      </c>
      <c r="B38" s="11">
        <f t="shared" ref="B38:G38" si="10">SUM(B39:B47)</f>
        <v>10051600</v>
      </c>
      <c r="C38" s="11">
        <f t="shared" si="10"/>
        <v>3848477.04</v>
      </c>
      <c r="D38" s="11">
        <f t="shared" si="10"/>
        <v>13900077.039999999</v>
      </c>
      <c r="E38" s="11">
        <f t="shared" si="10"/>
        <v>6493122.2400000002</v>
      </c>
      <c r="F38" s="11">
        <f t="shared" si="10"/>
        <v>6493122.2400000002</v>
      </c>
      <c r="G38" s="11">
        <f t="shared" si="10"/>
        <v>7406954.7999999989</v>
      </c>
    </row>
    <row r="39" spans="1:7" x14ac:dyDescent="0.25">
      <c r="A39" s="14" t="s">
        <v>42</v>
      </c>
      <c r="B39" s="17">
        <v>0</v>
      </c>
      <c r="C39" s="21">
        <v>0</v>
      </c>
      <c r="D39" s="17">
        <f t="shared" ref="D39:D47" si="11">B39+C39</f>
        <v>0</v>
      </c>
      <c r="E39" s="17">
        <v>0</v>
      </c>
      <c r="F39" s="17">
        <v>0</v>
      </c>
      <c r="G39" s="18">
        <f>D39-E39</f>
        <v>0</v>
      </c>
    </row>
    <row r="40" spans="1:7" x14ac:dyDescent="0.25">
      <c r="A40" s="14" t="s">
        <v>43</v>
      </c>
      <c r="B40" s="15">
        <v>0</v>
      </c>
      <c r="C40" s="20">
        <v>0</v>
      </c>
      <c r="D40" s="17">
        <f t="shared" si="11"/>
        <v>0</v>
      </c>
      <c r="E40" s="15">
        <v>0</v>
      </c>
      <c r="F40" s="15">
        <v>0</v>
      </c>
      <c r="G40" s="18">
        <f t="shared" ref="G40:G47" si="12">D40-E40</f>
        <v>0</v>
      </c>
    </row>
    <row r="41" spans="1:7" x14ac:dyDescent="0.25">
      <c r="A41" s="14" t="s">
        <v>44</v>
      </c>
      <c r="B41" s="17">
        <v>0</v>
      </c>
      <c r="C41" s="21">
        <v>0</v>
      </c>
      <c r="D41" s="17">
        <f t="shared" si="11"/>
        <v>0</v>
      </c>
      <c r="E41" s="17">
        <v>0</v>
      </c>
      <c r="F41" s="17">
        <v>0</v>
      </c>
      <c r="G41" s="18">
        <f t="shared" si="12"/>
        <v>0</v>
      </c>
    </row>
    <row r="42" spans="1:7" x14ac:dyDescent="0.25">
      <c r="A42" s="14" t="s">
        <v>45</v>
      </c>
      <c r="B42" s="15">
        <v>10051600</v>
      </c>
      <c r="C42" s="20">
        <v>3848477.04</v>
      </c>
      <c r="D42" s="17">
        <f t="shared" si="11"/>
        <v>13900077.039999999</v>
      </c>
      <c r="E42" s="16">
        <v>6493122.2400000002</v>
      </c>
      <c r="F42" s="16">
        <v>6493122.2400000002</v>
      </c>
      <c r="G42" s="18">
        <f t="shared" si="12"/>
        <v>7406954.7999999989</v>
      </c>
    </row>
    <row r="43" spans="1:7" x14ac:dyDescent="0.25">
      <c r="A43" s="14" t="s">
        <v>46</v>
      </c>
      <c r="B43" s="17">
        <v>0</v>
      </c>
      <c r="C43" s="21">
        <v>0</v>
      </c>
      <c r="D43" s="17">
        <f t="shared" si="11"/>
        <v>0</v>
      </c>
      <c r="E43" s="17">
        <v>0</v>
      </c>
      <c r="F43" s="17">
        <v>0</v>
      </c>
      <c r="G43" s="18">
        <f t="shared" si="12"/>
        <v>0</v>
      </c>
    </row>
    <row r="44" spans="1:7" x14ac:dyDescent="0.25">
      <c r="A44" s="14" t="s">
        <v>47</v>
      </c>
      <c r="B44" s="17">
        <v>0</v>
      </c>
      <c r="C44" s="21">
        <v>0</v>
      </c>
      <c r="D44" s="17">
        <f t="shared" si="11"/>
        <v>0</v>
      </c>
      <c r="E44" s="17">
        <v>0</v>
      </c>
      <c r="F44" s="17">
        <v>0</v>
      </c>
      <c r="G44" s="18">
        <f t="shared" si="12"/>
        <v>0</v>
      </c>
    </row>
    <row r="45" spans="1:7" x14ac:dyDescent="0.25">
      <c r="A45" s="14" t="s">
        <v>48</v>
      </c>
      <c r="B45" s="17">
        <v>0</v>
      </c>
      <c r="C45" s="21">
        <v>0</v>
      </c>
      <c r="D45" s="17">
        <f t="shared" si="11"/>
        <v>0</v>
      </c>
      <c r="E45" s="17">
        <v>0</v>
      </c>
      <c r="F45" s="17">
        <v>0</v>
      </c>
      <c r="G45" s="18">
        <f t="shared" si="12"/>
        <v>0</v>
      </c>
    </row>
    <row r="46" spans="1:7" x14ac:dyDescent="0.25">
      <c r="A46" s="14" t="s">
        <v>49</v>
      </c>
      <c r="B46" s="17">
        <v>0</v>
      </c>
      <c r="C46" s="21">
        <v>0</v>
      </c>
      <c r="D46" s="17">
        <f t="shared" si="11"/>
        <v>0</v>
      </c>
      <c r="E46" s="17">
        <v>0</v>
      </c>
      <c r="F46" s="17">
        <v>0</v>
      </c>
      <c r="G46" s="18">
        <f t="shared" si="12"/>
        <v>0</v>
      </c>
    </row>
    <row r="47" spans="1:7" x14ac:dyDescent="0.25">
      <c r="A47" s="14" t="s">
        <v>50</v>
      </c>
      <c r="B47" s="17">
        <v>0</v>
      </c>
      <c r="C47" s="21">
        <v>0</v>
      </c>
      <c r="D47" s="17">
        <f t="shared" si="11"/>
        <v>0</v>
      </c>
      <c r="E47" s="17">
        <v>0</v>
      </c>
      <c r="F47" s="17">
        <v>0</v>
      </c>
      <c r="G47" s="18">
        <f t="shared" si="12"/>
        <v>0</v>
      </c>
    </row>
    <row r="48" spans="1:7" x14ac:dyDescent="0.25">
      <c r="A48" s="12" t="s">
        <v>51</v>
      </c>
      <c r="B48" s="11">
        <f t="shared" ref="B48:G48" si="13">SUM(B49:B57)</f>
        <v>31538166.400000002</v>
      </c>
      <c r="C48" s="11">
        <f t="shared" si="13"/>
        <v>49165378.629999995</v>
      </c>
      <c r="D48" s="11">
        <f t="shared" si="13"/>
        <v>80703545.030000001</v>
      </c>
      <c r="E48" s="11">
        <f t="shared" si="13"/>
        <v>14505322.43</v>
      </c>
      <c r="F48" s="11">
        <f t="shared" si="13"/>
        <v>14113815.43</v>
      </c>
      <c r="G48" s="11">
        <f t="shared" si="13"/>
        <v>66198222.599999994</v>
      </c>
    </row>
    <row r="49" spans="1:7" x14ac:dyDescent="0.25">
      <c r="A49" s="14" t="s">
        <v>52</v>
      </c>
      <c r="B49" s="15">
        <v>24690732.670000002</v>
      </c>
      <c r="C49" s="20">
        <v>29111788.66</v>
      </c>
      <c r="D49" s="17">
        <f t="shared" ref="D49:D57" si="14">B49+C49</f>
        <v>53802521.329999998</v>
      </c>
      <c r="E49" s="16">
        <v>9992335.75</v>
      </c>
      <c r="F49" s="16">
        <v>9708828.75</v>
      </c>
      <c r="G49" s="18">
        <f>D49-E49</f>
        <v>43810185.579999998</v>
      </c>
    </row>
    <row r="50" spans="1:7" x14ac:dyDescent="0.25">
      <c r="A50" s="14" t="s">
        <v>53</v>
      </c>
      <c r="B50" s="15">
        <v>4180206.8</v>
      </c>
      <c r="C50" s="20">
        <v>11618863.42</v>
      </c>
      <c r="D50" s="17">
        <f t="shared" si="14"/>
        <v>15799070.219999999</v>
      </c>
      <c r="E50" s="16">
        <v>3561019.68</v>
      </c>
      <c r="F50" s="16">
        <v>3561019.68</v>
      </c>
      <c r="G50" s="18">
        <f t="shared" ref="G50:G57" si="15">D50-E50</f>
        <v>12238050.539999999</v>
      </c>
    </row>
    <row r="51" spans="1:7" x14ac:dyDescent="0.25">
      <c r="A51" s="14" t="s">
        <v>54</v>
      </c>
      <c r="B51" s="15">
        <v>1324000</v>
      </c>
      <c r="C51" s="20">
        <v>307756</v>
      </c>
      <c r="D51" s="17">
        <f t="shared" si="14"/>
        <v>1631756</v>
      </c>
      <c r="E51" s="16">
        <v>497467</v>
      </c>
      <c r="F51" s="16">
        <v>497467</v>
      </c>
      <c r="G51" s="18">
        <f t="shared" si="15"/>
        <v>1134289</v>
      </c>
    </row>
    <row r="52" spans="1:7" x14ac:dyDescent="0.25">
      <c r="A52" s="14" t="s">
        <v>55</v>
      </c>
      <c r="B52" s="15">
        <v>0</v>
      </c>
      <c r="C52" s="20">
        <v>5781000</v>
      </c>
      <c r="D52" s="17">
        <f t="shared" si="14"/>
        <v>5781000</v>
      </c>
      <c r="E52" s="16">
        <v>0</v>
      </c>
      <c r="F52" s="16">
        <v>0</v>
      </c>
      <c r="G52" s="18">
        <f t="shared" si="15"/>
        <v>5781000</v>
      </c>
    </row>
    <row r="53" spans="1:7" x14ac:dyDescent="0.25">
      <c r="A53" s="14" t="s">
        <v>56</v>
      </c>
      <c r="B53" s="17">
        <v>0</v>
      </c>
      <c r="C53" s="21">
        <v>0</v>
      </c>
      <c r="D53" s="17">
        <f t="shared" si="14"/>
        <v>0</v>
      </c>
      <c r="E53" s="19">
        <v>0</v>
      </c>
      <c r="F53" s="19">
        <v>0</v>
      </c>
      <c r="G53" s="18">
        <f t="shared" si="15"/>
        <v>0</v>
      </c>
    </row>
    <row r="54" spans="1:7" x14ac:dyDescent="0.25">
      <c r="A54" s="14" t="s">
        <v>57</v>
      </c>
      <c r="B54" s="15">
        <v>1343226.93</v>
      </c>
      <c r="C54" s="20">
        <v>2345970.5499999998</v>
      </c>
      <c r="D54" s="17">
        <f t="shared" si="14"/>
        <v>3689197.4799999995</v>
      </c>
      <c r="E54" s="16">
        <v>454500</v>
      </c>
      <c r="F54" s="16">
        <v>346500</v>
      </c>
      <c r="G54" s="18">
        <f t="shared" si="15"/>
        <v>3234697.4799999995</v>
      </c>
    </row>
    <row r="55" spans="1:7" x14ac:dyDescent="0.25">
      <c r="A55" s="14" t="s">
        <v>58</v>
      </c>
      <c r="B55" s="17">
        <v>0</v>
      </c>
      <c r="C55" s="21">
        <v>0</v>
      </c>
      <c r="D55" s="17">
        <f t="shared" si="14"/>
        <v>0</v>
      </c>
      <c r="E55" s="19">
        <v>0</v>
      </c>
      <c r="F55" s="19">
        <v>0</v>
      </c>
      <c r="G55" s="18">
        <f t="shared" si="15"/>
        <v>0</v>
      </c>
    </row>
    <row r="56" spans="1:7" x14ac:dyDescent="0.25">
      <c r="A56" s="14" t="s">
        <v>59</v>
      </c>
      <c r="B56" s="17">
        <v>0</v>
      </c>
      <c r="C56" s="21">
        <v>0</v>
      </c>
      <c r="D56" s="17">
        <f t="shared" si="14"/>
        <v>0</v>
      </c>
      <c r="E56" s="19">
        <v>0</v>
      </c>
      <c r="F56" s="19">
        <v>0</v>
      </c>
      <c r="G56" s="18">
        <f t="shared" si="15"/>
        <v>0</v>
      </c>
    </row>
    <row r="57" spans="1:7" x14ac:dyDescent="0.25">
      <c r="A57" s="14" t="s">
        <v>60</v>
      </c>
      <c r="B57" s="17">
        <v>0</v>
      </c>
      <c r="C57" s="21">
        <v>0</v>
      </c>
      <c r="D57" s="17">
        <f t="shared" si="14"/>
        <v>0</v>
      </c>
      <c r="E57" s="19">
        <v>0</v>
      </c>
      <c r="F57" s="19">
        <v>0</v>
      </c>
      <c r="G57" s="18">
        <f t="shared" si="15"/>
        <v>0</v>
      </c>
    </row>
    <row r="58" spans="1:7" x14ac:dyDescent="0.25">
      <c r="A58" s="12" t="s">
        <v>61</v>
      </c>
      <c r="B58" s="11">
        <f t="shared" ref="B58:G58" si="16">SUM(B59:B61)</f>
        <v>0</v>
      </c>
      <c r="C58" s="11">
        <f t="shared" si="16"/>
        <v>0</v>
      </c>
      <c r="D58" s="11">
        <f t="shared" si="16"/>
        <v>0</v>
      </c>
      <c r="E58" s="11">
        <f t="shared" si="16"/>
        <v>0</v>
      </c>
      <c r="F58" s="11">
        <f t="shared" si="16"/>
        <v>0</v>
      </c>
      <c r="G58" s="11">
        <f t="shared" si="16"/>
        <v>0</v>
      </c>
    </row>
    <row r="59" spans="1:7" x14ac:dyDescent="0.25">
      <c r="A59" s="14" t="s">
        <v>62</v>
      </c>
      <c r="B59" s="18">
        <v>0</v>
      </c>
      <c r="C59" s="19">
        <v>0</v>
      </c>
      <c r="D59" s="18">
        <v>0</v>
      </c>
      <c r="E59" s="18">
        <v>0</v>
      </c>
      <c r="F59" s="18">
        <v>0</v>
      </c>
      <c r="G59" s="18">
        <f>D59-E59</f>
        <v>0</v>
      </c>
    </row>
    <row r="60" spans="1:7" x14ac:dyDescent="0.25">
      <c r="A60" s="14" t="s">
        <v>63</v>
      </c>
      <c r="B60" s="18">
        <v>0</v>
      </c>
      <c r="C60" s="19">
        <v>0</v>
      </c>
      <c r="D60" s="18">
        <v>0</v>
      </c>
      <c r="E60" s="18">
        <v>0</v>
      </c>
      <c r="F60" s="18">
        <v>0</v>
      </c>
      <c r="G60" s="18">
        <f t="shared" ref="G60:G61" si="17">D60-E60</f>
        <v>0</v>
      </c>
    </row>
    <row r="61" spans="1:7" x14ac:dyDescent="0.25">
      <c r="A61" s="14" t="s">
        <v>64</v>
      </c>
      <c r="B61" s="18">
        <v>0</v>
      </c>
      <c r="C61" s="19">
        <v>0</v>
      </c>
      <c r="D61" s="18">
        <v>0</v>
      </c>
      <c r="E61" s="18">
        <v>0</v>
      </c>
      <c r="F61" s="18">
        <v>0</v>
      </c>
      <c r="G61" s="18">
        <f t="shared" si="17"/>
        <v>0</v>
      </c>
    </row>
    <row r="62" spans="1:7" x14ac:dyDescent="0.25">
      <c r="A62" s="12" t="s">
        <v>65</v>
      </c>
      <c r="B62" s="11">
        <f t="shared" ref="B62:G62" si="18">SUM(B63:B67,B69:B70)</f>
        <v>0</v>
      </c>
      <c r="C62" s="11">
        <f t="shared" si="18"/>
        <v>0</v>
      </c>
      <c r="D62" s="11">
        <f t="shared" si="18"/>
        <v>0</v>
      </c>
      <c r="E62" s="11">
        <f t="shared" si="18"/>
        <v>0</v>
      </c>
      <c r="F62" s="11">
        <f t="shared" si="18"/>
        <v>0</v>
      </c>
      <c r="G62" s="11">
        <f t="shared" si="18"/>
        <v>0</v>
      </c>
    </row>
    <row r="63" spans="1:7" x14ac:dyDescent="0.25">
      <c r="A63" s="14" t="s">
        <v>66</v>
      </c>
      <c r="B63" s="17">
        <v>0</v>
      </c>
      <c r="C63" s="17">
        <v>0</v>
      </c>
      <c r="D63" s="17">
        <f t="shared" ref="D63:D70" si="19">B63+C63</f>
        <v>0</v>
      </c>
      <c r="E63" s="17">
        <v>0</v>
      </c>
      <c r="F63" s="17">
        <v>0</v>
      </c>
      <c r="G63" s="18">
        <f>D63-E63</f>
        <v>0</v>
      </c>
    </row>
    <row r="64" spans="1:7" x14ac:dyDescent="0.25">
      <c r="A64" s="14" t="s">
        <v>67</v>
      </c>
      <c r="B64" s="17">
        <v>0</v>
      </c>
      <c r="C64" s="17">
        <v>0</v>
      </c>
      <c r="D64" s="17">
        <f t="shared" si="19"/>
        <v>0</v>
      </c>
      <c r="E64" s="17">
        <v>0</v>
      </c>
      <c r="F64" s="17">
        <v>0</v>
      </c>
      <c r="G64" s="18">
        <f t="shared" ref="G64:G70" si="20">D64-E64</f>
        <v>0</v>
      </c>
    </row>
    <row r="65" spans="1:7" x14ac:dyDescent="0.25">
      <c r="A65" s="14" t="s">
        <v>68</v>
      </c>
      <c r="B65" s="17">
        <v>0</v>
      </c>
      <c r="C65" s="17">
        <v>0</v>
      </c>
      <c r="D65" s="17">
        <f t="shared" si="19"/>
        <v>0</v>
      </c>
      <c r="E65" s="17">
        <v>0</v>
      </c>
      <c r="F65" s="17">
        <v>0</v>
      </c>
      <c r="G65" s="18">
        <f t="shared" si="20"/>
        <v>0</v>
      </c>
    </row>
    <row r="66" spans="1:7" x14ac:dyDescent="0.25">
      <c r="A66" s="14" t="s">
        <v>69</v>
      </c>
      <c r="B66" s="17">
        <v>0</v>
      </c>
      <c r="C66" s="17">
        <v>0</v>
      </c>
      <c r="D66" s="17">
        <f t="shared" si="19"/>
        <v>0</v>
      </c>
      <c r="E66" s="17">
        <v>0</v>
      </c>
      <c r="F66" s="17">
        <v>0</v>
      </c>
      <c r="G66" s="18">
        <f t="shared" si="20"/>
        <v>0</v>
      </c>
    </row>
    <row r="67" spans="1:7" x14ac:dyDescent="0.25">
      <c r="A67" s="14" t="s">
        <v>70</v>
      </c>
      <c r="B67" s="17">
        <v>0</v>
      </c>
      <c r="C67" s="17">
        <v>0</v>
      </c>
      <c r="D67" s="17">
        <f t="shared" si="19"/>
        <v>0</v>
      </c>
      <c r="E67" s="17">
        <v>0</v>
      </c>
      <c r="F67" s="17">
        <v>0</v>
      </c>
      <c r="G67" s="18">
        <f t="shared" si="20"/>
        <v>0</v>
      </c>
    </row>
    <row r="68" spans="1:7" x14ac:dyDescent="0.25">
      <c r="A68" s="14" t="s">
        <v>71</v>
      </c>
      <c r="B68" s="17">
        <v>0</v>
      </c>
      <c r="C68" s="17">
        <v>0</v>
      </c>
      <c r="D68" s="17">
        <f t="shared" si="19"/>
        <v>0</v>
      </c>
      <c r="E68" s="17">
        <v>0</v>
      </c>
      <c r="F68" s="17">
        <v>0</v>
      </c>
      <c r="G68" s="18">
        <f t="shared" si="20"/>
        <v>0</v>
      </c>
    </row>
    <row r="69" spans="1:7" x14ac:dyDescent="0.25">
      <c r="A69" s="14" t="s">
        <v>72</v>
      </c>
      <c r="B69" s="17">
        <v>0</v>
      </c>
      <c r="C69" s="17">
        <v>0</v>
      </c>
      <c r="D69" s="17">
        <f t="shared" si="19"/>
        <v>0</v>
      </c>
      <c r="E69" s="17">
        <v>0</v>
      </c>
      <c r="F69" s="17">
        <v>0</v>
      </c>
      <c r="G69" s="18">
        <f t="shared" si="20"/>
        <v>0</v>
      </c>
    </row>
    <row r="70" spans="1:7" x14ac:dyDescent="0.25">
      <c r="A70" s="14" t="s">
        <v>73</v>
      </c>
      <c r="B70" s="15">
        <v>0</v>
      </c>
      <c r="C70" s="15">
        <v>0</v>
      </c>
      <c r="D70" s="17">
        <f t="shared" si="19"/>
        <v>0</v>
      </c>
      <c r="E70" s="15">
        <v>0</v>
      </c>
      <c r="F70" s="15">
        <v>0</v>
      </c>
      <c r="G70" s="15">
        <f t="shared" si="20"/>
        <v>0</v>
      </c>
    </row>
    <row r="71" spans="1:7" x14ac:dyDescent="0.25">
      <c r="A71" s="12" t="s">
        <v>74</v>
      </c>
      <c r="B71" s="11">
        <f t="shared" ref="B71:G71" si="21">SUM(B72:B74)</f>
        <v>0</v>
      </c>
      <c r="C71" s="11">
        <f t="shared" si="21"/>
        <v>0</v>
      </c>
      <c r="D71" s="11">
        <f t="shared" si="21"/>
        <v>0</v>
      </c>
      <c r="E71" s="11">
        <f t="shared" si="21"/>
        <v>0</v>
      </c>
      <c r="F71" s="11">
        <f t="shared" si="21"/>
        <v>0</v>
      </c>
      <c r="G71" s="11">
        <f t="shared" si="21"/>
        <v>0</v>
      </c>
    </row>
    <row r="72" spans="1:7" x14ac:dyDescent="0.25">
      <c r="A72" s="14" t="s">
        <v>75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>D72-E72</f>
        <v>0</v>
      </c>
    </row>
    <row r="73" spans="1:7" x14ac:dyDescent="0.25">
      <c r="A73" s="14" t="s">
        <v>76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ref="G73:G74" si="22">D73-E73</f>
        <v>0</v>
      </c>
    </row>
    <row r="74" spans="1:7" x14ac:dyDescent="0.25">
      <c r="A74" s="14" t="s">
        <v>77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f t="shared" si="22"/>
        <v>0</v>
      </c>
    </row>
    <row r="75" spans="1:7" x14ac:dyDescent="0.25">
      <c r="A75" s="12" t="s">
        <v>78</v>
      </c>
      <c r="B75" s="11">
        <f t="shared" ref="B75:G75" si="23">SUM(B76:B82)</f>
        <v>0</v>
      </c>
      <c r="C75" s="11">
        <f t="shared" si="23"/>
        <v>0</v>
      </c>
      <c r="D75" s="11">
        <f t="shared" si="23"/>
        <v>0</v>
      </c>
      <c r="E75" s="11">
        <f t="shared" si="23"/>
        <v>0</v>
      </c>
      <c r="F75" s="11">
        <f t="shared" si="23"/>
        <v>0</v>
      </c>
      <c r="G75" s="11">
        <f t="shared" si="23"/>
        <v>0</v>
      </c>
    </row>
    <row r="76" spans="1:7" x14ac:dyDescent="0.25">
      <c r="A76" s="14" t="s">
        <v>79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f>D76-E76</f>
        <v>0</v>
      </c>
    </row>
    <row r="77" spans="1:7" x14ac:dyDescent="0.25">
      <c r="A77" s="14" t="s">
        <v>80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f t="shared" ref="G77:G82" si="24">D77-E77</f>
        <v>0</v>
      </c>
    </row>
    <row r="78" spans="1:7" x14ac:dyDescent="0.25">
      <c r="A78" s="14" t="s">
        <v>81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f t="shared" si="24"/>
        <v>0</v>
      </c>
    </row>
    <row r="79" spans="1:7" x14ac:dyDescent="0.25">
      <c r="A79" s="14" t="s">
        <v>82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f t="shared" si="24"/>
        <v>0</v>
      </c>
    </row>
    <row r="80" spans="1:7" x14ac:dyDescent="0.25">
      <c r="A80" s="14" t="s">
        <v>83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f t="shared" si="24"/>
        <v>0</v>
      </c>
    </row>
    <row r="81" spans="1:7" x14ac:dyDescent="0.25">
      <c r="A81" s="14" t="s">
        <v>84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f t="shared" si="24"/>
        <v>0</v>
      </c>
    </row>
    <row r="82" spans="1:7" x14ac:dyDescent="0.25">
      <c r="A82" s="14" t="s">
        <v>85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f t="shared" si="24"/>
        <v>0</v>
      </c>
    </row>
    <row r="83" spans="1:7" x14ac:dyDescent="0.25">
      <c r="A83" s="23"/>
      <c r="B83" s="18"/>
      <c r="C83" s="18"/>
      <c r="D83" s="18"/>
      <c r="E83" s="18"/>
      <c r="F83" s="18"/>
      <c r="G83" s="18"/>
    </row>
    <row r="84" spans="1:7" x14ac:dyDescent="0.25">
      <c r="A84" s="24" t="s">
        <v>86</v>
      </c>
      <c r="B84" s="11">
        <f t="shared" ref="B84:G84" si="25">SUM(B85,B93,B103,B113,B123,B133,B137,B146,B150)</f>
        <v>0</v>
      </c>
      <c r="C84" s="11">
        <f t="shared" si="25"/>
        <v>26238679.239999998</v>
      </c>
      <c r="D84" s="11">
        <f t="shared" si="25"/>
        <v>26238679.239999998</v>
      </c>
      <c r="E84" s="11">
        <f t="shared" si="25"/>
        <v>4084541.69</v>
      </c>
      <c r="F84" s="11">
        <f t="shared" si="25"/>
        <v>4084541.69</v>
      </c>
      <c r="G84" s="11">
        <f t="shared" si="25"/>
        <v>22154137.549999997</v>
      </c>
    </row>
    <row r="85" spans="1:7" x14ac:dyDescent="0.25">
      <c r="A85" s="12" t="s">
        <v>13</v>
      </c>
      <c r="B85" s="11">
        <f t="shared" ref="B85:G85" si="26">SUM(B86:B92)</f>
        <v>0</v>
      </c>
      <c r="C85" s="11">
        <f t="shared" si="26"/>
        <v>0</v>
      </c>
      <c r="D85" s="11">
        <f t="shared" si="26"/>
        <v>0</v>
      </c>
      <c r="E85" s="11">
        <f t="shared" si="26"/>
        <v>0</v>
      </c>
      <c r="F85" s="11">
        <f t="shared" si="26"/>
        <v>0</v>
      </c>
      <c r="G85" s="11">
        <f t="shared" si="26"/>
        <v>0</v>
      </c>
    </row>
    <row r="86" spans="1:7" x14ac:dyDescent="0.25">
      <c r="A86" s="14" t="s">
        <v>14</v>
      </c>
      <c r="B86" s="18">
        <v>0</v>
      </c>
      <c r="C86" s="18">
        <v>0</v>
      </c>
      <c r="D86" s="18">
        <v>0</v>
      </c>
      <c r="E86" s="18">
        <v>0</v>
      </c>
      <c r="F86" s="18">
        <v>0</v>
      </c>
      <c r="G86" s="18">
        <f>D86-E86</f>
        <v>0</v>
      </c>
    </row>
    <row r="87" spans="1:7" x14ac:dyDescent="0.25">
      <c r="A87" s="14" t="s">
        <v>15</v>
      </c>
      <c r="B87" s="18">
        <v>0</v>
      </c>
      <c r="C87" s="18">
        <v>0</v>
      </c>
      <c r="D87" s="18">
        <v>0</v>
      </c>
      <c r="E87" s="18">
        <v>0</v>
      </c>
      <c r="F87" s="18">
        <v>0</v>
      </c>
      <c r="G87" s="18">
        <f t="shared" ref="G87:G92" si="27">D87-E87</f>
        <v>0</v>
      </c>
    </row>
    <row r="88" spans="1:7" x14ac:dyDescent="0.25">
      <c r="A88" s="14" t="s">
        <v>16</v>
      </c>
      <c r="B88" s="18">
        <v>0</v>
      </c>
      <c r="C88" s="18">
        <v>0</v>
      </c>
      <c r="D88" s="18">
        <v>0</v>
      </c>
      <c r="E88" s="18">
        <v>0</v>
      </c>
      <c r="F88" s="18">
        <v>0</v>
      </c>
      <c r="G88" s="18">
        <f t="shared" si="27"/>
        <v>0</v>
      </c>
    </row>
    <row r="89" spans="1:7" x14ac:dyDescent="0.25">
      <c r="A89" s="14" t="s">
        <v>17</v>
      </c>
      <c r="B89" s="18">
        <v>0</v>
      </c>
      <c r="C89" s="18">
        <v>0</v>
      </c>
      <c r="D89" s="18">
        <v>0</v>
      </c>
      <c r="E89" s="18">
        <v>0</v>
      </c>
      <c r="F89" s="18">
        <v>0</v>
      </c>
      <c r="G89" s="18">
        <f t="shared" si="27"/>
        <v>0</v>
      </c>
    </row>
    <row r="90" spans="1:7" x14ac:dyDescent="0.25">
      <c r="A90" s="14" t="s">
        <v>18</v>
      </c>
      <c r="B90" s="18">
        <v>0</v>
      </c>
      <c r="C90" s="18">
        <v>0</v>
      </c>
      <c r="D90" s="18">
        <v>0</v>
      </c>
      <c r="E90" s="18">
        <v>0</v>
      </c>
      <c r="F90" s="18">
        <v>0</v>
      </c>
      <c r="G90" s="18">
        <f t="shared" si="27"/>
        <v>0</v>
      </c>
    </row>
    <row r="91" spans="1:7" x14ac:dyDescent="0.25">
      <c r="A91" s="14" t="s">
        <v>19</v>
      </c>
      <c r="B91" s="18">
        <v>0</v>
      </c>
      <c r="C91" s="18">
        <v>0</v>
      </c>
      <c r="D91" s="18">
        <v>0</v>
      </c>
      <c r="E91" s="18">
        <v>0</v>
      </c>
      <c r="F91" s="18">
        <v>0</v>
      </c>
      <c r="G91" s="18">
        <f t="shared" si="27"/>
        <v>0</v>
      </c>
    </row>
    <row r="92" spans="1:7" x14ac:dyDescent="0.25">
      <c r="A92" s="14" t="s">
        <v>20</v>
      </c>
      <c r="B92" s="18">
        <v>0</v>
      </c>
      <c r="C92" s="18">
        <v>0</v>
      </c>
      <c r="D92" s="18">
        <v>0</v>
      </c>
      <c r="E92" s="18">
        <v>0</v>
      </c>
      <c r="F92" s="18">
        <v>0</v>
      </c>
      <c r="G92" s="18">
        <f t="shared" si="27"/>
        <v>0</v>
      </c>
    </row>
    <row r="93" spans="1:7" x14ac:dyDescent="0.25">
      <c r="A93" s="12" t="s">
        <v>21</v>
      </c>
      <c r="B93" s="11">
        <f t="shared" ref="B93:G93" si="28">SUM(B94:B102)</f>
        <v>0</v>
      </c>
      <c r="C93" s="11">
        <f t="shared" si="28"/>
        <v>0</v>
      </c>
      <c r="D93" s="11">
        <f t="shared" si="28"/>
        <v>0</v>
      </c>
      <c r="E93" s="11">
        <f t="shared" si="28"/>
        <v>0</v>
      </c>
      <c r="F93" s="11">
        <f t="shared" si="28"/>
        <v>0</v>
      </c>
      <c r="G93" s="11">
        <f t="shared" si="28"/>
        <v>0</v>
      </c>
    </row>
    <row r="94" spans="1:7" x14ac:dyDescent="0.25">
      <c r="A94" s="14" t="s">
        <v>22</v>
      </c>
      <c r="B94" s="18">
        <v>0</v>
      </c>
      <c r="C94" s="18">
        <v>0</v>
      </c>
      <c r="D94" s="18">
        <v>0</v>
      </c>
      <c r="E94" s="18">
        <v>0</v>
      </c>
      <c r="F94" s="18">
        <v>0</v>
      </c>
      <c r="G94" s="18">
        <f>D94-E94</f>
        <v>0</v>
      </c>
    </row>
    <row r="95" spans="1:7" x14ac:dyDescent="0.25">
      <c r="A95" s="14" t="s">
        <v>23</v>
      </c>
      <c r="B95" s="18">
        <v>0</v>
      </c>
      <c r="C95" s="18">
        <v>0</v>
      </c>
      <c r="D95" s="18">
        <v>0</v>
      </c>
      <c r="E95" s="18">
        <v>0</v>
      </c>
      <c r="F95" s="18">
        <v>0</v>
      </c>
      <c r="G95" s="18">
        <f t="shared" ref="G95:G102" si="29">D95-E95</f>
        <v>0</v>
      </c>
    </row>
    <row r="96" spans="1:7" x14ac:dyDescent="0.25">
      <c r="A96" s="14" t="s">
        <v>24</v>
      </c>
      <c r="B96" s="18">
        <v>0</v>
      </c>
      <c r="C96" s="18">
        <v>0</v>
      </c>
      <c r="D96" s="18">
        <v>0</v>
      </c>
      <c r="E96" s="18">
        <v>0</v>
      </c>
      <c r="F96" s="18">
        <v>0</v>
      </c>
      <c r="G96" s="18">
        <f t="shared" si="29"/>
        <v>0</v>
      </c>
    </row>
    <row r="97" spans="1:7" x14ac:dyDescent="0.25">
      <c r="A97" s="14" t="s">
        <v>25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f t="shared" si="29"/>
        <v>0</v>
      </c>
    </row>
    <row r="98" spans="1:7" x14ac:dyDescent="0.25">
      <c r="A98" s="25" t="s">
        <v>26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  <c r="G98" s="18">
        <f t="shared" si="29"/>
        <v>0</v>
      </c>
    </row>
    <row r="99" spans="1:7" x14ac:dyDescent="0.25">
      <c r="A99" s="14" t="s">
        <v>27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f t="shared" si="29"/>
        <v>0</v>
      </c>
    </row>
    <row r="100" spans="1:7" x14ac:dyDescent="0.25">
      <c r="A100" s="14" t="s">
        <v>28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f t="shared" si="29"/>
        <v>0</v>
      </c>
    </row>
    <row r="101" spans="1:7" x14ac:dyDescent="0.25">
      <c r="A101" s="14" t="s">
        <v>29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f t="shared" si="29"/>
        <v>0</v>
      </c>
    </row>
    <row r="102" spans="1:7" x14ac:dyDescent="0.25">
      <c r="A102" s="14" t="s">
        <v>30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f t="shared" si="29"/>
        <v>0</v>
      </c>
    </row>
    <row r="103" spans="1:7" x14ac:dyDescent="0.25">
      <c r="A103" s="12" t="s">
        <v>31</v>
      </c>
      <c r="B103" s="11">
        <f t="shared" ref="B103:G103" si="30">SUM(B104:B112)</f>
        <v>0</v>
      </c>
      <c r="C103" s="11">
        <f t="shared" si="30"/>
        <v>7252993.4299999997</v>
      </c>
      <c r="D103" s="11">
        <f t="shared" si="30"/>
        <v>7252993.4299999997</v>
      </c>
      <c r="E103" s="11">
        <f t="shared" si="30"/>
        <v>4084541.69</v>
      </c>
      <c r="F103" s="11">
        <f t="shared" si="30"/>
        <v>4084541.69</v>
      </c>
      <c r="G103" s="11">
        <f t="shared" si="30"/>
        <v>3168451.7399999998</v>
      </c>
    </row>
    <row r="104" spans="1:7" x14ac:dyDescent="0.25">
      <c r="A104" s="14" t="s">
        <v>32</v>
      </c>
      <c r="B104" s="18">
        <v>0</v>
      </c>
      <c r="C104" s="18">
        <v>0</v>
      </c>
      <c r="D104" s="18">
        <v>0</v>
      </c>
      <c r="E104" s="18">
        <v>0</v>
      </c>
      <c r="F104" s="18">
        <v>0</v>
      </c>
      <c r="G104" s="18">
        <f>D104-E104</f>
        <v>0</v>
      </c>
    </row>
    <row r="105" spans="1:7" x14ac:dyDescent="0.25">
      <c r="A105" s="14" t="s">
        <v>33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f t="shared" ref="G105:G112" si="31">D105-E105</f>
        <v>0</v>
      </c>
    </row>
    <row r="106" spans="1:7" x14ac:dyDescent="0.25">
      <c r="A106" s="14" t="s">
        <v>34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f t="shared" si="31"/>
        <v>0</v>
      </c>
    </row>
    <row r="107" spans="1:7" x14ac:dyDescent="0.25">
      <c r="A107" s="14" t="s">
        <v>35</v>
      </c>
      <c r="B107" s="18">
        <v>0</v>
      </c>
      <c r="C107" s="18">
        <v>0</v>
      </c>
      <c r="D107" s="18">
        <f>B107+C107</f>
        <v>0</v>
      </c>
      <c r="E107" s="18">
        <v>0</v>
      </c>
      <c r="F107" s="18">
        <v>0</v>
      </c>
      <c r="G107" s="18">
        <f t="shared" si="31"/>
        <v>0</v>
      </c>
    </row>
    <row r="108" spans="1:7" x14ac:dyDescent="0.25">
      <c r="A108" s="14" t="s">
        <v>36</v>
      </c>
      <c r="B108" s="18">
        <v>0</v>
      </c>
      <c r="C108" s="18">
        <v>7252993.4299999997</v>
      </c>
      <c r="D108" s="17">
        <f>B108+C108</f>
        <v>7252993.4299999997</v>
      </c>
      <c r="E108" s="18">
        <v>4084541.69</v>
      </c>
      <c r="F108" s="18">
        <v>4084541.69</v>
      </c>
      <c r="G108" s="18">
        <f t="shared" si="31"/>
        <v>3168451.7399999998</v>
      </c>
    </row>
    <row r="109" spans="1:7" x14ac:dyDescent="0.25">
      <c r="A109" s="14" t="s">
        <v>37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f t="shared" si="31"/>
        <v>0</v>
      </c>
    </row>
    <row r="110" spans="1:7" x14ac:dyDescent="0.25">
      <c r="A110" s="14" t="s">
        <v>38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f t="shared" si="31"/>
        <v>0</v>
      </c>
    </row>
    <row r="111" spans="1:7" x14ac:dyDescent="0.25">
      <c r="A111" s="14" t="s">
        <v>39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f t="shared" si="31"/>
        <v>0</v>
      </c>
    </row>
    <row r="112" spans="1:7" x14ac:dyDescent="0.25">
      <c r="A112" s="14" t="s">
        <v>40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f t="shared" si="31"/>
        <v>0</v>
      </c>
    </row>
    <row r="113" spans="1:7" x14ac:dyDescent="0.25">
      <c r="A113" s="12" t="s">
        <v>41</v>
      </c>
      <c r="B113" s="11">
        <f t="shared" ref="B113:G113" si="32">SUM(B114:B122)</f>
        <v>0</v>
      </c>
      <c r="C113" s="11">
        <f t="shared" si="32"/>
        <v>0</v>
      </c>
      <c r="D113" s="11">
        <f t="shared" si="32"/>
        <v>0</v>
      </c>
      <c r="E113" s="11">
        <f t="shared" si="32"/>
        <v>0</v>
      </c>
      <c r="F113" s="11">
        <f t="shared" si="32"/>
        <v>0</v>
      </c>
      <c r="G113" s="11">
        <f t="shared" si="32"/>
        <v>0</v>
      </c>
    </row>
    <row r="114" spans="1:7" x14ac:dyDescent="0.25">
      <c r="A114" s="14" t="s">
        <v>42</v>
      </c>
      <c r="B114" s="18">
        <v>0</v>
      </c>
      <c r="C114" s="18">
        <v>0</v>
      </c>
      <c r="D114" s="18">
        <v>0</v>
      </c>
      <c r="E114" s="18">
        <v>0</v>
      </c>
      <c r="F114" s="18">
        <v>0</v>
      </c>
      <c r="G114" s="18">
        <f>D114-E114</f>
        <v>0</v>
      </c>
    </row>
    <row r="115" spans="1:7" x14ac:dyDescent="0.25">
      <c r="A115" s="14" t="s">
        <v>43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f t="shared" ref="G115:G122" si="33">D115-E115</f>
        <v>0</v>
      </c>
    </row>
    <row r="116" spans="1:7" x14ac:dyDescent="0.25">
      <c r="A116" s="14" t="s">
        <v>44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f t="shared" si="33"/>
        <v>0</v>
      </c>
    </row>
    <row r="117" spans="1:7" x14ac:dyDescent="0.25">
      <c r="A117" s="14" t="s">
        <v>45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f t="shared" si="33"/>
        <v>0</v>
      </c>
    </row>
    <row r="118" spans="1:7" x14ac:dyDescent="0.25">
      <c r="A118" s="14" t="s">
        <v>46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f t="shared" si="33"/>
        <v>0</v>
      </c>
    </row>
    <row r="119" spans="1:7" x14ac:dyDescent="0.25">
      <c r="A119" s="14" t="s">
        <v>47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f t="shared" si="33"/>
        <v>0</v>
      </c>
    </row>
    <row r="120" spans="1:7" x14ac:dyDescent="0.25">
      <c r="A120" s="14" t="s">
        <v>48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f t="shared" si="33"/>
        <v>0</v>
      </c>
    </row>
    <row r="121" spans="1:7" x14ac:dyDescent="0.25">
      <c r="A121" s="14" t="s">
        <v>49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f t="shared" si="33"/>
        <v>0</v>
      </c>
    </row>
    <row r="122" spans="1:7" x14ac:dyDescent="0.25">
      <c r="A122" s="14" t="s">
        <v>50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f t="shared" si="33"/>
        <v>0</v>
      </c>
    </row>
    <row r="123" spans="1:7" x14ac:dyDescent="0.25">
      <c r="A123" s="12" t="s">
        <v>51</v>
      </c>
      <c r="B123" s="11">
        <f t="shared" ref="B123:G123" si="34">SUM(B124:B132)</f>
        <v>0</v>
      </c>
      <c r="C123" s="11">
        <f t="shared" si="34"/>
        <v>0</v>
      </c>
      <c r="D123" s="11">
        <f t="shared" si="34"/>
        <v>0</v>
      </c>
      <c r="E123" s="11">
        <f t="shared" si="34"/>
        <v>0</v>
      </c>
      <c r="F123" s="11">
        <f t="shared" si="34"/>
        <v>0</v>
      </c>
      <c r="G123" s="11">
        <f t="shared" si="34"/>
        <v>0</v>
      </c>
    </row>
    <row r="124" spans="1:7" x14ac:dyDescent="0.25">
      <c r="A124" s="14" t="s">
        <v>52</v>
      </c>
      <c r="B124" s="18">
        <v>0</v>
      </c>
      <c r="C124" s="18">
        <v>0</v>
      </c>
      <c r="D124" s="18">
        <v>0</v>
      </c>
      <c r="E124" s="18">
        <v>0</v>
      </c>
      <c r="F124" s="18">
        <v>0</v>
      </c>
      <c r="G124" s="18">
        <f>D124-E124</f>
        <v>0</v>
      </c>
    </row>
    <row r="125" spans="1:7" x14ac:dyDescent="0.25">
      <c r="A125" s="14" t="s">
        <v>53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f t="shared" ref="G125:G132" si="35">D125-E125</f>
        <v>0</v>
      </c>
    </row>
    <row r="126" spans="1:7" x14ac:dyDescent="0.25">
      <c r="A126" s="14" t="s">
        <v>54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f t="shared" si="35"/>
        <v>0</v>
      </c>
    </row>
    <row r="127" spans="1:7" x14ac:dyDescent="0.25">
      <c r="A127" s="14" t="s">
        <v>55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f t="shared" si="35"/>
        <v>0</v>
      </c>
    </row>
    <row r="128" spans="1:7" x14ac:dyDescent="0.25">
      <c r="A128" s="14" t="s">
        <v>56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f t="shared" si="35"/>
        <v>0</v>
      </c>
    </row>
    <row r="129" spans="1:7" x14ac:dyDescent="0.25">
      <c r="A129" s="14" t="s">
        <v>57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f t="shared" si="35"/>
        <v>0</v>
      </c>
    </row>
    <row r="130" spans="1:7" x14ac:dyDescent="0.25">
      <c r="A130" s="14" t="s">
        <v>58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f t="shared" si="35"/>
        <v>0</v>
      </c>
    </row>
    <row r="131" spans="1:7" x14ac:dyDescent="0.25">
      <c r="A131" s="14" t="s">
        <v>59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f t="shared" si="35"/>
        <v>0</v>
      </c>
    </row>
    <row r="132" spans="1:7" x14ac:dyDescent="0.25">
      <c r="A132" s="14" t="s">
        <v>60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f t="shared" si="35"/>
        <v>0</v>
      </c>
    </row>
    <row r="133" spans="1:7" x14ac:dyDescent="0.25">
      <c r="A133" s="12" t="s">
        <v>61</v>
      </c>
      <c r="B133" s="11">
        <f t="shared" ref="B133:G133" si="36">SUM(B134:B136)</f>
        <v>0</v>
      </c>
      <c r="C133" s="11">
        <f t="shared" si="36"/>
        <v>18985685.809999999</v>
      </c>
      <c r="D133" s="11">
        <f t="shared" si="36"/>
        <v>18985685.809999999</v>
      </c>
      <c r="E133" s="11">
        <f t="shared" si="36"/>
        <v>0</v>
      </c>
      <c r="F133" s="11">
        <f t="shared" si="36"/>
        <v>0</v>
      </c>
      <c r="G133" s="11">
        <f t="shared" si="36"/>
        <v>18985685.809999999</v>
      </c>
    </row>
    <row r="134" spans="1:7" x14ac:dyDescent="0.25">
      <c r="A134" s="14" t="s">
        <v>62</v>
      </c>
      <c r="B134" s="18">
        <v>0</v>
      </c>
      <c r="C134" s="18">
        <v>0</v>
      </c>
      <c r="D134" s="18">
        <v>0</v>
      </c>
      <c r="E134" s="18">
        <v>0</v>
      </c>
      <c r="F134" s="18">
        <v>0</v>
      </c>
      <c r="G134" s="18">
        <f>D134-E134</f>
        <v>0</v>
      </c>
    </row>
    <row r="135" spans="1:7" x14ac:dyDescent="0.25">
      <c r="A135" s="14" t="s">
        <v>63</v>
      </c>
      <c r="B135" s="18">
        <v>0</v>
      </c>
      <c r="C135" s="26">
        <v>18985685.809999999</v>
      </c>
      <c r="D135" s="18">
        <f>B135+C135</f>
        <v>18985685.809999999</v>
      </c>
      <c r="E135" s="18">
        <v>0</v>
      </c>
      <c r="F135" s="18">
        <v>0</v>
      </c>
      <c r="G135" s="18">
        <f t="shared" ref="G135:G136" si="37">D135-E135</f>
        <v>18985685.809999999</v>
      </c>
    </row>
    <row r="136" spans="1:7" x14ac:dyDescent="0.25">
      <c r="A136" s="14" t="s">
        <v>64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f t="shared" si="37"/>
        <v>0</v>
      </c>
    </row>
    <row r="137" spans="1:7" x14ac:dyDescent="0.25">
      <c r="A137" s="12" t="s">
        <v>65</v>
      </c>
      <c r="B137" s="11">
        <f t="shared" ref="B137:G137" si="38">SUM(B138:B142,B144:B145)</f>
        <v>0</v>
      </c>
      <c r="C137" s="11">
        <f t="shared" si="38"/>
        <v>0</v>
      </c>
      <c r="D137" s="11">
        <f t="shared" si="38"/>
        <v>0</v>
      </c>
      <c r="E137" s="11">
        <f t="shared" si="38"/>
        <v>0</v>
      </c>
      <c r="F137" s="11">
        <f t="shared" si="38"/>
        <v>0</v>
      </c>
      <c r="G137" s="11">
        <f t="shared" si="38"/>
        <v>0</v>
      </c>
    </row>
    <row r="138" spans="1:7" x14ac:dyDescent="0.25">
      <c r="A138" s="14" t="s">
        <v>66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  <c r="G138" s="18">
        <f>D138-E138</f>
        <v>0</v>
      </c>
    </row>
    <row r="139" spans="1:7" x14ac:dyDescent="0.25">
      <c r="A139" s="14" t="s">
        <v>67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f t="shared" ref="G139:G145" si="39">D139-E139</f>
        <v>0</v>
      </c>
    </row>
    <row r="140" spans="1:7" x14ac:dyDescent="0.25">
      <c r="A140" s="14" t="s">
        <v>68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39"/>
        <v>0</v>
      </c>
    </row>
    <row r="141" spans="1:7" x14ac:dyDescent="0.25">
      <c r="A141" s="14" t="s">
        <v>69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f t="shared" si="39"/>
        <v>0</v>
      </c>
    </row>
    <row r="142" spans="1:7" x14ac:dyDescent="0.25">
      <c r="A142" s="14" t="s">
        <v>70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f t="shared" si="39"/>
        <v>0</v>
      </c>
    </row>
    <row r="143" spans="1:7" x14ac:dyDescent="0.25">
      <c r="A143" s="14" t="s">
        <v>71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f t="shared" si="39"/>
        <v>0</v>
      </c>
    </row>
    <row r="144" spans="1:7" x14ac:dyDescent="0.25">
      <c r="A144" s="14" t="s">
        <v>72</v>
      </c>
      <c r="B144" s="18">
        <v>0</v>
      </c>
      <c r="C144" s="18">
        <v>0</v>
      </c>
      <c r="D144" s="18">
        <v>0</v>
      </c>
      <c r="E144" s="18">
        <v>0</v>
      </c>
      <c r="F144" s="18">
        <v>0</v>
      </c>
      <c r="G144" s="18">
        <f t="shared" si="39"/>
        <v>0</v>
      </c>
    </row>
    <row r="145" spans="1:7" x14ac:dyDescent="0.25">
      <c r="A145" s="14" t="s">
        <v>73</v>
      </c>
      <c r="B145" s="18">
        <v>0</v>
      </c>
      <c r="C145" s="18">
        <v>0</v>
      </c>
      <c r="D145" s="18">
        <v>0</v>
      </c>
      <c r="E145" s="18">
        <v>0</v>
      </c>
      <c r="F145" s="18">
        <v>0</v>
      </c>
      <c r="G145" s="18">
        <f t="shared" si="39"/>
        <v>0</v>
      </c>
    </row>
    <row r="146" spans="1:7" x14ac:dyDescent="0.25">
      <c r="A146" s="12" t="s">
        <v>74</v>
      </c>
      <c r="B146" s="11">
        <f t="shared" ref="B146:G146" si="40">SUM(B147:B149)</f>
        <v>0</v>
      </c>
      <c r="C146" s="11">
        <f t="shared" si="40"/>
        <v>0</v>
      </c>
      <c r="D146" s="11">
        <f t="shared" si="40"/>
        <v>0</v>
      </c>
      <c r="E146" s="11">
        <f t="shared" si="40"/>
        <v>0</v>
      </c>
      <c r="F146" s="11">
        <f t="shared" si="40"/>
        <v>0</v>
      </c>
      <c r="G146" s="11">
        <f t="shared" si="40"/>
        <v>0</v>
      </c>
    </row>
    <row r="147" spans="1:7" x14ac:dyDescent="0.25">
      <c r="A147" s="14" t="s">
        <v>75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f>D147-E147</f>
        <v>0</v>
      </c>
    </row>
    <row r="148" spans="1:7" x14ac:dyDescent="0.25">
      <c r="A148" s="14" t="s">
        <v>76</v>
      </c>
      <c r="B148" s="18">
        <v>0</v>
      </c>
      <c r="C148" s="18">
        <v>0</v>
      </c>
      <c r="D148" s="18">
        <v>0</v>
      </c>
      <c r="E148" s="18">
        <v>0</v>
      </c>
      <c r="F148" s="18">
        <v>0</v>
      </c>
      <c r="G148" s="18">
        <f t="shared" ref="G148:G149" si="41">D148-E148</f>
        <v>0</v>
      </c>
    </row>
    <row r="149" spans="1:7" x14ac:dyDescent="0.25">
      <c r="A149" s="14" t="s">
        <v>77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f t="shared" si="41"/>
        <v>0</v>
      </c>
    </row>
    <row r="150" spans="1:7" x14ac:dyDescent="0.25">
      <c r="A150" s="12" t="s">
        <v>78</v>
      </c>
      <c r="B150" s="11">
        <f t="shared" ref="B150:G150" si="42">SUM(B151:B157)</f>
        <v>0</v>
      </c>
      <c r="C150" s="11">
        <f t="shared" si="42"/>
        <v>0</v>
      </c>
      <c r="D150" s="11">
        <f t="shared" si="42"/>
        <v>0</v>
      </c>
      <c r="E150" s="11">
        <f t="shared" si="42"/>
        <v>0</v>
      </c>
      <c r="F150" s="11">
        <f t="shared" si="42"/>
        <v>0</v>
      </c>
      <c r="G150" s="11">
        <f t="shared" si="42"/>
        <v>0</v>
      </c>
    </row>
    <row r="151" spans="1:7" x14ac:dyDescent="0.25">
      <c r="A151" s="14" t="s">
        <v>79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f>D151-E151</f>
        <v>0</v>
      </c>
    </row>
    <row r="152" spans="1:7" x14ac:dyDescent="0.25">
      <c r="A152" s="14" t="s">
        <v>80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f t="shared" ref="G152:G157" si="43">D152-E152</f>
        <v>0</v>
      </c>
    </row>
    <row r="153" spans="1:7" x14ac:dyDescent="0.25">
      <c r="A153" s="14" t="s">
        <v>81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43"/>
        <v>0</v>
      </c>
    </row>
    <row r="154" spans="1:7" x14ac:dyDescent="0.25">
      <c r="A154" s="25" t="s">
        <v>82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f t="shared" si="43"/>
        <v>0</v>
      </c>
    </row>
    <row r="155" spans="1:7" x14ac:dyDescent="0.25">
      <c r="A155" s="14" t="s">
        <v>83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f t="shared" si="43"/>
        <v>0</v>
      </c>
    </row>
    <row r="156" spans="1:7" x14ac:dyDescent="0.25">
      <c r="A156" s="14" t="s">
        <v>84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f t="shared" si="43"/>
        <v>0</v>
      </c>
    </row>
    <row r="157" spans="1:7" x14ac:dyDescent="0.25">
      <c r="A157" s="14" t="s">
        <v>85</v>
      </c>
      <c r="B157" s="18">
        <v>0</v>
      </c>
      <c r="C157" s="18">
        <v>0</v>
      </c>
      <c r="D157" s="18">
        <v>0</v>
      </c>
      <c r="E157" s="18">
        <v>0</v>
      </c>
      <c r="F157" s="18">
        <v>0</v>
      </c>
      <c r="G157" s="18">
        <f t="shared" si="43"/>
        <v>0</v>
      </c>
    </row>
    <row r="158" spans="1:7" x14ac:dyDescent="0.25">
      <c r="A158" s="27"/>
      <c r="B158" s="28"/>
      <c r="C158" s="28"/>
      <c r="D158" s="28"/>
      <c r="E158" s="28"/>
      <c r="F158" s="28"/>
      <c r="G158" s="28"/>
    </row>
    <row r="159" spans="1:7" x14ac:dyDescent="0.25">
      <c r="A159" s="29" t="s">
        <v>87</v>
      </c>
      <c r="B159" s="30">
        <f t="shared" ref="B159:G159" si="44">B9+B84</f>
        <v>1157226773.7400002</v>
      </c>
      <c r="C159" s="30">
        <f t="shared" si="44"/>
        <v>140577960.5</v>
      </c>
      <c r="D159" s="30">
        <f t="shared" si="44"/>
        <v>1297804734.24</v>
      </c>
      <c r="E159" s="30">
        <f t="shared" si="44"/>
        <v>716412788.71000016</v>
      </c>
      <c r="F159" s="30">
        <f t="shared" si="44"/>
        <v>714449697.09000003</v>
      </c>
      <c r="G159" s="30">
        <f t="shared" si="44"/>
        <v>581391945.52999997</v>
      </c>
    </row>
    <row r="160" spans="1:7" x14ac:dyDescent="0.25">
      <c r="A160" s="31"/>
      <c r="B160" s="32"/>
      <c r="C160" s="32"/>
      <c r="D160" s="32"/>
      <c r="E160" s="32"/>
      <c r="F160" s="32"/>
      <c r="G160" s="32"/>
    </row>
    <row r="161" spans="1:6" x14ac:dyDescent="0.25">
      <c r="B161" s="33">
        <f>+B159-'[1]Formato 5'!B70</f>
        <v>0</v>
      </c>
      <c r="E161" s="33">
        <f>+E159-'[1]Formato 4'!C13</f>
        <v>0</v>
      </c>
      <c r="F161" s="33">
        <f>+F159-'[1]Formato 4'!D13</f>
        <v>0</v>
      </c>
    </row>
    <row r="162" spans="1:6" x14ac:dyDescent="0.25">
      <c r="A162" s="34" t="s">
        <v>88</v>
      </c>
      <c r="B162" s="35"/>
      <c r="C162" s="36"/>
      <c r="D162" s="36"/>
    </row>
    <row r="168" spans="1:6" x14ac:dyDescent="0.25">
      <c r="A168" s="35"/>
      <c r="B168" s="35"/>
      <c r="C168" s="36"/>
      <c r="D168" s="36"/>
    </row>
    <row r="169" spans="1:6" ht="15.75" x14ac:dyDescent="0.25">
      <c r="A169" s="37" t="s">
        <v>89</v>
      </c>
      <c r="B169" s="38"/>
      <c r="C169" s="38" t="s">
        <v>90</v>
      </c>
      <c r="D169" s="39"/>
    </row>
    <row r="170" spans="1:6" ht="15.75" x14ac:dyDescent="0.25">
      <c r="A170" s="40" t="s">
        <v>91</v>
      </c>
      <c r="B170" s="40"/>
      <c r="C170" s="41" t="s">
        <v>92</v>
      </c>
      <c r="D170" s="42"/>
    </row>
    <row r="171" spans="1:6" ht="15.75" x14ac:dyDescent="0.25">
      <c r="A171" s="43" t="s">
        <v>93</v>
      </c>
      <c r="B171" s="43"/>
      <c r="C171" s="44" t="s">
        <v>94</v>
      </c>
      <c r="D171" s="42"/>
    </row>
    <row r="172" spans="1:6" ht="15.75" x14ac:dyDescent="0.25">
      <c r="A172" s="42"/>
      <c r="B172" s="42"/>
      <c r="C172" s="42"/>
      <c r="D172" s="42"/>
    </row>
  </sheetData>
  <protectedRanges>
    <protectedRange sqref="B9:G9 B84:G84" name="Rango1_2"/>
  </protectedRanges>
  <mergeCells count="6">
    <mergeCell ref="A1:G1"/>
    <mergeCell ref="A7:A8"/>
    <mergeCell ref="B7:F7"/>
    <mergeCell ref="G7:G8"/>
    <mergeCell ref="A170:B170"/>
    <mergeCell ref="A171:B171"/>
  </mergeCells>
  <pageMargins left="0.70866141732283472" right="0.70866141732283472" top="0.74803149606299213" bottom="0.74803149606299213" header="0.31496062992125984" footer="0.31496062992125984"/>
  <pageSetup scale="42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cp:lastPrinted>2025-10-27T22:03:34Z</cp:lastPrinted>
  <dcterms:created xsi:type="dcterms:W3CDTF">2025-10-27T22:01:17Z</dcterms:created>
  <dcterms:modified xsi:type="dcterms:W3CDTF">2025-10-27T22:03:39Z</dcterms:modified>
</cp:coreProperties>
</file>