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7\"/>
    </mc:Choice>
  </mc:AlternateContent>
  <bookViews>
    <workbookView xWindow="0" yWindow="0" windowWidth="28800" windowHeight="1243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H149" i="1"/>
  <c r="E149" i="1"/>
  <c r="E148" i="1"/>
  <c r="H148" i="1" s="1"/>
  <c r="H147" i="1"/>
  <c r="E147" i="1"/>
  <c r="E145" i="1" s="1"/>
  <c r="H145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H139" i="1"/>
  <c r="E139" i="1"/>
  <c r="E138" i="1"/>
  <c r="H138" i="1" s="1"/>
  <c r="E137" i="1"/>
  <c r="H137" i="1" s="1"/>
  <c r="E136" i="1"/>
  <c r="H136" i="1" s="1"/>
  <c r="E135" i="1"/>
  <c r="H135" i="1" s="1"/>
  <c r="E134" i="1"/>
  <c r="E132" i="1" s="1"/>
  <c r="H132" i="1" s="1"/>
  <c r="H133" i="1"/>
  <c r="E133" i="1"/>
  <c r="G132" i="1"/>
  <c r="F132" i="1"/>
  <c r="D132" i="1"/>
  <c r="C132" i="1"/>
  <c r="E131" i="1"/>
  <c r="H131" i="1" s="1"/>
  <c r="E130" i="1"/>
  <c r="E129" i="1"/>
  <c r="H129" i="1" s="1"/>
  <c r="G128" i="1"/>
  <c r="F128" i="1"/>
  <c r="D128" i="1"/>
  <c r="C128" i="1"/>
  <c r="H127" i="1"/>
  <c r="E127" i="1"/>
  <c r="E126" i="1"/>
  <c r="H126" i="1" s="1"/>
  <c r="E125" i="1"/>
  <c r="H125" i="1" s="1"/>
  <c r="E124" i="1"/>
  <c r="H124" i="1" s="1"/>
  <c r="E123" i="1"/>
  <c r="H123" i="1" s="1"/>
  <c r="E122" i="1"/>
  <c r="H122" i="1" s="1"/>
  <c r="H121" i="1"/>
  <c r="E121" i="1"/>
  <c r="E120" i="1"/>
  <c r="H119" i="1"/>
  <c r="E119" i="1"/>
  <c r="G118" i="1"/>
  <c r="F118" i="1"/>
  <c r="D118" i="1"/>
  <c r="C118" i="1"/>
  <c r="E117" i="1"/>
  <c r="H117" i="1" s="1"/>
  <c r="E116" i="1"/>
  <c r="H116" i="1" s="1"/>
  <c r="H115" i="1"/>
  <c r="E115" i="1"/>
  <c r="E114" i="1"/>
  <c r="H114" i="1" s="1"/>
  <c r="H113" i="1"/>
  <c r="E113" i="1"/>
  <c r="E112" i="1"/>
  <c r="H112" i="1" s="1"/>
  <c r="E111" i="1"/>
  <c r="H111" i="1" s="1"/>
  <c r="E110" i="1"/>
  <c r="E109" i="1"/>
  <c r="H109" i="1" s="1"/>
  <c r="G108" i="1"/>
  <c r="F108" i="1"/>
  <c r="D108" i="1"/>
  <c r="C108" i="1"/>
  <c r="H107" i="1"/>
  <c r="E107" i="1"/>
  <c r="E106" i="1"/>
  <c r="H106" i="1" s="1"/>
  <c r="E105" i="1"/>
  <c r="H105" i="1" s="1"/>
  <c r="E104" i="1"/>
  <c r="H104" i="1" s="1"/>
  <c r="H103" i="1"/>
  <c r="E103" i="1"/>
  <c r="E102" i="1"/>
  <c r="H102" i="1" s="1"/>
  <c r="H101" i="1"/>
  <c r="E101" i="1"/>
  <c r="E100" i="1"/>
  <c r="H99" i="1"/>
  <c r="E99" i="1"/>
  <c r="G98" i="1"/>
  <c r="F98" i="1"/>
  <c r="D98" i="1"/>
  <c r="C98" i="1"/>
  <c r="E97" i="1"/>
  <c r="H97" i="1" s="1"/>
  <c r="E96" i="1"/>
  <c r="H96" i="1" s="1"/>
  <c r="H95" i="1"/>
  <c r="E95" i="1"/>
  <c r="E94" i="1"/>
  <c r="H94" i="1" s="1"/>
  <c r="H93" i="1"/>
  <c r="E93" i="1"/>
  <c r="E92" i="1"/>
  <c r="H92" i="1" s="1"/>
  <c r="E91" i="1"/>
  <c r="H91" i="1" s="1"/>
  <c r="E90" i="1"/>
  <c r="E89" i="1"/>
  <c r="H89" i="1" s="1"/>
  <c r="G88" i="1"/>
  <c r="F88" i="1"/>
  <c r="D88" i="1"/>
  <c r="C88" i="1"/>
  <c r="H87" i="1"/>
  <c r="E87" i="1"/>
  <c r="E86" i="1"/>
  <c r="H86" i="1" s="1"/>
  <c r="E85" i="1"/>
  <c r="H85" i="1" s="1"/>
  <c r="E84" i="1"/>
  <c r="H84" i="1" s="1"/>
  <c r="E83" i="1"/>
  <c r="H83" i="1" s="1"/>
  <c r="E82" i="1"/>
  <c r="E80" i="1" s="1"/>
  <c r="H81" i="1"/>
  <c r="E81" i="1"/>
  <c r="G80" i="1"/>
  <c r="F80" i="1"/>
  <c r="F79" i="1" s="1"/>
  <c r="D80" i="1"/>
  <c r="D79" i="1" s="1"/>
  <c r="C80" i="1"/>
  <c r="E77" i="1"/>
  <c r="H77" i="1" s="1"/>
  <c r="H76" i="1"/>
  <c r="E76" i="1"/>
  <c r="E75" i="1"/>
  <c r="H75" i="1" s="1"/>
  <c r="H74" i="1"/>
  <c r="E74" i="1"/>
  <c r="E73" i="1"/>
  <c r="H73" i="1" s="1"/>
  <c r="E72" i="1"/>
  <c r="H72" i="1" s="1"/>
  <c r="E71" i="1"/>
  <c r="G70" i="1"/>
  <c r="F70" i="1"/>
  <c r="D70" i="1"/>
  <c r="C70" i="1"/>
  <c r="E69" i="1"/>
  <c r="H69" i="1" s="1"/>
  <c r="E68" i="1"/>
  <c r="E66" i="1" s="1"/>
  <c r="H66" i="1" s="1"/>
  <c r="E67" i="1"/>
  <c r="H67" i="1" s="1"/>
  <c r="G66" i="1"/>
  <c r="F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E60" i="1"/>
  <c r="H60" i="1" s="1"/>
  <c r="E59" i="1"/>
  <c r="E58" i="1"/>
  <c r="H58" i="1" s="1"/>
  <c r="G57" i="1"/>
  <c r="F57" i="1"/>
  <c r="D57" i="1"/>
  <c r="C57" i="1"/>
  <c r="H56" i="1"/>
  <c r="E56" i="1"/>
  <c r="E55" i="1"/>
  <c r="E54" i="1"/>
  <c r="H54" i="1" s="1"/>
  <c r="G53" i="1"/>
  <c r="F53" i="1"/>
  <c r="D53" i="1"/>
  <c r="C53" i="1"/>
  <c r="H52" i="1"/>
  <c r="E52" i="1"/>
  <c r="E51" i="1"/>
  <c r="H51" i="1" s="1"/>
  <c r="H50" i="1"/>
  <c r="E50" i="1"/>
  <c r="E49" i="1"/>
  <c r="H49" i="1" s="1"/>
  <c r="E48" i="1"/>
  <c r="H48" i="1" s="1"/>
  <c r="E47" i="1"/>
  <c r="H47" i="1" s="1"/>
  <c r="E46" i="1"/>
  <c r="H46" i="1" s="1"/>
  <c r="E45" i="1"/>
  <c r="E43" i="1" s="1"/>
  <c r="H43" i="1" s="1"/>
  <c r="H44" i="1"/>
  <c r="E44" i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H38" i="1"/>
  <c r="E38" i="1"/>
  <c r="E37" i="1"/>
  <c r="H37" i="1" s="1"/>
  <c r="H36" i="1"/>
  <c r="E36" i="1"/>
  <c r="E35" i="1"/>
  <c r="E34" i="1"/>
  <c r="H34" i="1" s="1"/>
  <c r="G33" i="1"/>
  <c r="F33" i="1"/>
  <c r="D33" i="1"/>
  <c r="C33" i="1"/>
  <c r="H32" i="1"/>
  <c r="E32" i="1"/>
  <c r="E31" i="1"/>
  <c r="H31" i="1" s="1"/>
  <c r="H30" i="1"/>
  <c r="E30" i="1"/>
  <c r="E29" i="1"/>
  <c r="H29" i="1" s="1"/>
  <c r="E28" i="1"/>
  <c r="H28" i="1" s="1"/>
  <c r="E27" i="1"/>
  <c r="H27" i="1" s="1"/>
  <c r="E26" i="1"/>
  <c r="H26" i="1" s="1"/>
  <c r="E25" i="1"/>
  <c r="E23" i="1" s="1"/>
  <c r="H23" i="1" s="1"/>
  <c r="H24" i="1"/>
  <c r="E24" i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H18" i="1"/>
  <c r="E18" i="1"/>
  <c r="E17" i="1"/>
  <c r="H17" i="1" s="1"/>
  <c r="H16" i="1"/>
  <c r="E16" i="1"/>
  <c r="E15" i="1"/>
  <c r="E14" i="1"/>
  <c r="H14" i="1" s="1"/>
  <c r="G13" i="1"/>
  <c r="F13" i="1"/>
  <c r="D13" i="1"/>
  <c r="C13" i="1"/>
  <c r="H12" i="1"/>
  <c r="E12" i="1"/>
  <c r="E11" i="1"/>
  <c r="H11" i="1" s="1"/>
  <c r="H10" i="1"/>
  <c r="E10" i="1"/>
  <c r="E9" i="1"/>
  <c r="H9" i="1" s="1"/>
  <c r="E8" i="1"/>
  <c r="H8" i="1" s="1"/>
  <c r="E7" i="1"/>
  <c r="E6" i="1"/>
  <c r="H6" i="1" s="1"/>
  <c r="G5" i="1"/>
  <c r="G4" i="1" s="1"/>
  <c r="F5" i="1"/>
  <c r="D5" i="1"/>
  <c r="C5" i="1"/>
  <c r="D4" i="1"/>
  <c r="C4" i="1" l="1"/>
  <c r="H68" i="1"/>
  <c r="G79" i="1"/>
  <c r="G154" i="1" s="1"/>
  <c r="E98" i="1"/>
  <c r="H98" i="1" s="1"/>
  <c r="E118" i="1"/>
  <c r="H118" i="1" s="1"/>
  <c r="D154" i="1"/>
  <c r="E13" i="1"/>
  <c r="H13" i="1" s="1"/>
  <c r="E33" i="1"/>
  <c r="H33" i="1" s="1"/>
  <c r="E53" i="1"/>
  <c r="H53" i="1" s="1"/>
  <c r="C79" i="1"/>
  <c r="F4" i="1"/>
  <c r="E5" i="1"/>
  <c r="E57" i="1"/>
  <c r="H57" i="1" s="1"/>
  <c r="E70" i="1"/>
  <c r="H70" i="1" s="1"/>
  <c r="E88" i="1"/>
  <c r="H88" i="1" s="1"/>
  <c r="E108" i="1"/>
  <c r="H108" i="1" s="1"/>
  <c r="E128" i="1"/>
  <c r="H128" i="1" s="1"/>
  <c r="F154" i="1"/>
  <c r="H7" i="1"/>
  <c r="H5" i="1" s="1"/>
  <c r="H15" i="1"/>
  <c r="H25" i="1"/>
  <c r="H35" i="1"/>
  <c r="H45" i="1"/>
  <c r="H55" i="1"/>
  <c r="H59" i="1"/>
  <c r="H71" i="1"/>
  <c r="H82" i="1"/>
  <c r="H80" i="1" s="1"/>
  <c r="H90" i="1"/>
  <c r="H100" i="1"/>
  <c r="H110" i="1"/>
  <c r="H120" i="1"/>
  <c r="H130" i="1"/>
  <c r="H134" i="1"/>
  <c r="C154" i="1" l="1"/>
  <c r="H79" i="1"/>
  <c r="H4" i="1"/>
  <c r="H154" i="1" s="1"/>
  <c r="E79" i="1"/>
  <c r="E4" i="1"/>
  <c r="E154" i="1" l="1"/>
</calcChain>
</file>

<file path=xl/sharedStrings.xml><?xml version="1.0" encoding="utf-8"?>
<sst xmlns="http://schemas.openxmlformats.org/spreadsheetml/2006/main" count="280" uniqueCount="207">
  <si>
    <t>SISTEMA AVANZADO DE BACHILLERATO Y EDUCACION SUPERIOR EN EL ESTADO DE GTO.
Clasificación por Objeto del Gasto (Capítulo y Concepto)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</si>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</sst>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view="pageBreakPreview" topLeftCell="A130" zoomScale="110" zoomScaleNormal="100" zoomScaleSheetLayoutView="110" workbookViewId="0">
      <selection activeCell="B144" sqref="B144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862283206.95000005</v>
      </c>
      <c r="D4" s="15">
        <f t="shared" ref="D4:H4" si="0">D5+D13+D23+D33+D43+D53+D57+D66+D70</f>
        <v>158149218.21000001</v>
      </c>
      <c r="E4" s="15">
        <f t="shared" si="0"/>
        <v>1020432425.16</v>
      </c>
      <c r="F4" s="15">
        <f t="shared" si="0"/>
        <v>556166330.77999997</v>
      </c>
      <c r="G4" s="15">
        <f t="shared" si="0"/>
        <v>556050609.52999997</v>
      </c>
      <c r="H4" s="15">
        <f t="shared" si="0"/>
        <v>464266094.37999994</v>
      </c>
    </row>
    <row r="5" spans="1:8">
      <c r="A5" s="16" t="s">
        <v>10</v>
      </c>
      <c r="B5" s="17"/>
      <c r="C5" s="18">
        <f>SUM(C6:C12)</f>
        <v>685147404.95000005</v>
      </c>
      <c r="D5" s="18">
        <f t="shared" ref="D5:H5" si="1">SUM(D6:D12)</f>
        <v>28344805.039999999</v>
      </c>
      <c r="E5" s="18">
        <f t="shared" si="1"/>
        <v>713492209.99000001</v>
      </c>
      <c r="F5" s="18">
        <f t="shared" si="1"/>
        <v>464271397.69999999</v>
      </c>
      <c r="G5" s="18">
        <f t="shared" si="1"/>
        <v>464271397.69999999</v>
      </c>
      <c r="H5" s="18">
        <f t="shared" si="1"/>
        <v>249220812.29000005</v>
      </c>
    </row>
    <row r="6" spans="1:8">
      <c r="A6" s="19" t="s">
        <v>11</v>
      </c>
      <c r="B6" s="20" t="s">
        <v>12</v>
      </c>
      <c r="C6" s="21">
        <v>449899530</v>
      </c>
      <c r="D6" s="21">
        <v>8853087.8800000008</v>
      </c>
      <c r="E6" s="21">
        <f>C6+D6</f>
        <v>458752617.88</v>
      </c>
      <c r="F6" s="21">
        <v>335383883.44999999</v>
      </c>
      <c r="G6" s="21">
        <v>335383883.44999999</v>
      </c>
      <c r="H6" s="21">
        <f>E6-F6</f>
        <v>123368734.43000001</v>
      </c>
    </row>
    <row r="7" spans="1:8">
      <c r="A7" s="19" t="s">
        <v>13</v>
      </c>
      <c r="B7" s="20" t="s">
        <v>14</v>
      </c>
      <c r="C7" s="21">
        <v>150000</v>
      </c>
      <c r="D7" s="21">
        <v>1155358.48</v>
      </c>
      <c r="E7" s="21">
        <f t="shared" ref="E7:E12" si="2">C7+D7</f>
        <v>1305358.48</v>
      </c>
      <c r="F7" s="21">
        <v>759994.25</v>
      </c>
      <c r="G7" s="21">
        <v>759994.25</v>
      </c>
      <c r="H7" s="21">
        <f t="shared" ref="H7:H70" si="3">E7-F7</f>
        <v>545364.23</v>
      </c>
    </row>
    <row r="8" spans="1:8">
      <c r="A8" s="19" t="s">
        <v>15</v>
      </c>
      <c r="B8" s="20" t="s">
        <v>16</v>
      </c>
      <c r="C8" s="21">
        <v>58402702.200000003</v>
      </c>
      <c r="D8" s="21">
        <v>4147590.63</v>
      </c>
      <c r="E8" s="21">
        <f t="shared" si="2"/>
        <v>62550292.830000006</v>
      </c>
      <c r="F8" s="21">
        <v>6008550.29</v>
      </c>
      <c r="G8" s="21">
        <v>6008550.29</v>
      </c>
      <c r="H8" s="21">
        <f t="shared" si="3"/>
        <v>56541742.540000007</v>
      </c>
    </row>
    <row r="9" spans="1:8">
      <c r="A9" s="19" t="s">
        <v>17</v>
      </c>
      <c r="B9" s="20" t="s">
        <v>18</v>
      </c>
      <c r="C9" s="21">
        <v>104688189</v>
      </c>
      <c r="D9" s="21">
        <v>3240989.04</v>
      </c>
      <c r="E9" s="21">
        <f t="shared" si="2"/>
        <v>107929178.04000001</v>
      </c>
      <c r="F9" s="21">
        <v>76339207.780000001</v>
      </c>
      <c r="G9" s="21">
        <v>76339207.780000001</v>
      </c>
      <c r="H9" s="21">
        <f t="shared" si="3"/>
        <v>31589970.260000005</v>
      </c>
    </row>
    <row r="10" spans="1:8">
      <c r="A10" s="19" t="s">
        <v>19</v>
      </c>
      <c r="B10" s="20" t="s">
        <v>20</v>
      </c>
      <c r="C10" s="21">
        <v>72006983.75</v>
      </c>
      <c r="D10" s="21">
        <v>5547779.0099999998</v>
      </c>
      <c r="E10" s="21">
        <f t="shared" si="2"/>
        <v>77554762.760000005</v>
      </c>
      <c r="F10" s="21">
        <v>45585856.289999999</v>
      </c>
      <c r="G10" s="21">
        <v>45585856.289999999</v>
      </c>
      <c r="H10" s="21">
        <f t="shared" si="3"/>
        <v>31968906.470000006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0</v>
      </c>
      <c r="D12" s="21">
        <v>5400000</v>
      </c>
      <c r="E12" s="21">
        <f t="shared" si="2"/>
        <v>5400000</v>
      </c>
      <c r="F12" s="21">
        <v>193905.64</v>
      </c>
      <c r="G12" s="21">
        <v>193905.64</v>
      </c>
      <c r="H12" s="21">
        <f t="shared" si="3"/>
        <v>5206094.3600000003</v>
      </c>
    </row>
    <row r="13" spans="1:8">
      <c r="A13" s="16" t="s">
        <v>25</v>
      </c>
      <c r="B13" s="17"/>
      <c r="C13" s="18">
        <f>SUM(C14:C22)</f>
        <v>53144386</v>
      </c>
      <c r="D13" s="18">
        <f t="shared" ref="D13:G13" si="4">SUM(D14:D22)</f>
        <v>791133.30999999994</v>
      </c>
      <c r="E13" s="18">
        <f t="shared" si="4"/>
        <v>53935519.309999995</v>
      </c>
      <c r="F13" s="18">
        <f t="shared" si="4"/>
        <v>23247916.399999999</v>
      </c>
      <c r="G13" s="18">
        <f t="shared" si="4"/>
        <v>23244734.399999999</v>
      </c>
      <c r="H13" s="18">
        <f t="shared" si="3"/>
        <v>30687602.909999996</v>
      </c>
    </row>
    <row r="14" spans="1:8">
      <c r="A14" s="19" t="s">
        <v>26</v>
      </c>
      <c r="B14" s="20" t="s">
        <v>27</v>
      </c>
      <c r="C14" s="21">
        <v>40161728</v>
      </c>
      <c r="D14" s="21">
        <v>580393.68000000005</v>
      </c>
      <c r="E14" s="21">
        <f t="shared" ref="E14:E22" si="5">C14+D14</f>
        <v>40742121.68</v>
      </c>
      <c r="F14" s="21">
        <v>19237026.82</v>
      </c>
      <c r="G14" s="21">
        <v>19237026.82</v>
      </c>
      <c r="H14" s="21">
        <f t="shared" si="3"/>
        <v>21505094.859999999</v>
      </c>
    </row>
    <row r="15" spans="1:8">
      <c r="A15" s="19" t="s">
        <v>28</v>
      </c>
      <c r="B15" s="20" t="s">
        <v>29</v>
      </c>
      <c r="C15" s="21">
        <v>3362596</v>
      </c>
      <c r="D15" s="21">
        <v>777113.01</v>
      </c>
      <c r="E15" s="21">
        <f t="shared" si="5"/>
        <v>4139709.01</v>
      </c>
      <c r="F15" s="21">
        <v>1221413.49</v>
      </c>
      <c r="G15" s="21">
        <v>1220308.49</v>
      </c>
      <c r="H15" s="21">
        <f t="shared" si="3"/>
        <v>2918295.5199999996</v>
      </c>
    </row>
    <row r="16" spans="1:8">
      <c r="A16" s="19" t="s">
        <v>30</v>
      </c>
      <c r="B16" s="20" t="s">
        <v>31</v>
      </c>
      <c r="C16" s="21">
        <v>0</v>
      </c>
      <c r="D16" s="21">
        <v>1622</v>
      </c>
      <c r="E16" s="21">
        <f t="shared" si="5"/>
        <v>1622</v>
      </c>
      <c r="F16" s="21">
        <v>1622</v>
      </c>
      <c r="G16" s="21">
        <v>1622</v>
      </c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496528</v>
      </c>
      <c r="D17" s="21">
        <v>40650</v>
      </c>
      <c r="E17" s="21">
        <f t="shared" si="5"/>
        <v>537178</v>
      </c>
      <c r="F17" s="21">
        <v>324249.71999999997</v>
      </c>
      <c r="G17" s="21">
        <v>323780.71999999997</v>
      </c>
      <c r="H17" s="21">
        <f t="shared" si="3"/>
        <v>212928.28000000003</v>
      </c>
    </row>
    <row r="18" spans="1:8">
      <c r="A18" s="19" t="s">
        <v>34</v>
      </c>
      <c r="B18" s="20" t="s">
        <v>35</v>
      </c>
      <c r="C18" s="21">
        <v>1139608</v>
      </c>
      <c r="D18" s="21">
        <v>-383076</v>
      </c>
      <c r="E18" s="21">
        <f t="shared" si="5"/>
        <v>756532</v>
      </c>
      <c r="F18" s="21">
        <v>73131.259999999995</v>
      </c>
      <c r="G18" s="21">
        <v>73131.259999999995</v>
      </c>
      <c r="H18" s="21">
        <f t="shared" si="3"/>
        <v>683400.74</v>
      </c>
    </row>
    <row r="19" spans="1:8">
      <c r="A19" s="19" t="s">
        <v>36</v>
      </c>
      <c r="B19" s="20" t="s">
        <v>37</v>
      </c>
      <c r="C19" s="21">
        <v>4210709</v>
      </c>
      <c r="D19" s="21">
        <v>-64422.38</v>
      </c>
      <c r="E19" s="21">
        <f t="shared" si="5"/>
        <v>4146286.62</v>
      </c>
      <c r="F19" s="21">
        <v>2024120.29</v>
      </c>
      <c r="G19" s="21">
        <v>2023920.29</v>
      </c>
      <c r="H19" s="21">
        <f t="shared" si="3"/>
        <v>2122166.33</v>
      </c>
    </row>
    <row r="20" spans="1:8">
      <c r="A20" s="19" t="s">
        <v>38</v>
      </c>
      <c r="B20" s="20" t="s">
        <v>39</v>
      </c>
      <c r="C20" s="21">
        <v>2079279</v>
      </c>
      <c r="D20" s="21">
        <v>-379490</v>
      </c>
      <c r="E20" s="21">
        <f t="shared" si="5"/>
        <v>1699789</v>
      </c>
      <c r="F20" s="21">
        <v>105545.29</v>
      </c>
      <c r="G20" s="21">
        <v>105545.29</v>
      </c>
      <c r="H20" s="21">
        <f t="shared" si="3"/>
        <v>1594243.71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1693938</v>
      </c>
      <c r="D22" s="21">
        <v>218343</v>
      </c>
      <c r="E22" s="21">
        <f t="shared" si="5"/>
        <v>1912281</v>
      </c>
      <c r="F22" s="21">
        <v>260807.53</v>
      </c>
      <c r="G22" s="21">
        <v>259399.53</v>
      </c>
      <c r="H22" s="21">
        <f t="shared" si="3"/>
        <v>1651473.47</v>
      </c>
    </row>
    <row r="23" spans="1:8">
      <c r="A23" s="16" t="s">
        <v>44</v>
      </c>
      <c r="B23" s="17"/>
      <c r="C23" s="18">
        <f>SUM(C24:C32)</f>
        <v>87683696</v>
      </c>
      <c r="D23" s="18">
        <f t="shared" ref="D23:G23" si="6">SUM(D24:D32)</f>
        <v>14553931.1</v>
      </c>
      <c r="E23" s="18">
        <f t="shared" si="6"/>
        <v>102237627.10000001</v>
      </c>
      <c r="F23" s="18">
        <f t="shared" si="6"/>
        <v>49678226.149999999</v>
      </c>
      <c r="G23" s="18">
        <f t="shared" si="6"/>
        <v>49575952.899999999</v>
      </c>
      <c r="H23" s="18">
        <f t="shared" si="3"/>
        <v>52559400.95000001</v>
      </c>
    </row>
    <row r="24" spans="1:8">
      <c r="A24" s="19" t="s">
        <v>45</v>
      </c>
      <c r="B24" s="20" t="s">
        <v>46</v>
      </c>
      <c r="C24" s="21">
        <v>8885469</v>
      </c>
      <c r="D24" s="21">
        <v>-289643.40000000002</v>
      </c>
      <c r="E24" s="21">
        <f t="shared" ref="E24:E32" si="7">C24+D24</f>
        <v>8595825.5999999996</v>
      </c>
      <c r="F24" s="21">
        <v>4672579.07</v>
      </c>
      <c r="G24" s="21">
        <v>4671579.07</v>
      </c>
      <c r="H24" s="21">
        <f t="shared" si="3"/>
        <v>3923246.5299999993</v>
      </c>
    </row>
    <row r="25" spans="1:8">
      <c r="A25" s="19" t="s">
        <v>47</v>
      </c>
      <c r="B25" s="20" t="s">
        <v>48</v>
      </c>
      <c r="C25" s="21">
        <v>10844284</v>
      </c>
      <c r="D25" s="21">
        <v>493173.18</v>
      </c>
      <c r="E25" s="21">
        <f t="shared" si="7"/>
        <v>11337457.18</v>
      </c>
      <c r="F25" s="21">
        <v>6296129.0499999998</v>
      </c>
      <c r="G25" s="21">
        <v>6296129.0499999998</v>
      </c>
      <c r="H25" s="21">
        <f t="shared" si="3"/>
        <v>5041328.13</v>
      </c>
    </row>
    <row r="26" spans="1:8">
      <c r="A26" s="19" t="s">
        <v>49</v>
      </c>
      <c r="B26" s="20" t="s">
        <v>50</v>
      </c>
      <c r="C26" s="21">
        <v>25639976</v>
      </c>
      <c r="D26" s="21">
        <v>3230286.06</v>
      </c>
      <c r="E26" s="21">
        <f t="shared" si="7"/>
        <v>28870262.059999999</v>
      </c>
      <c r="F26" s="21">
        <v>11045663.23</v>
      </c>
      <c r="G26" s="21">
        <v>11045663.23</v>
      </c>
      <c r="H26" s="21">
        <f t="shared" si="3"/>
        <v>17824598.829999998</v>
      </c>
    </row>
    <row r="27" spans="1:8">
      <c r="A27" s="19" t="s">
        <v>51</v>
      </c>
      <c r="B27" s="20" t="s">
        <v>52</v>
      </c>
      <c r="C27" s="21">
        <v>4162506</v>
      </c>
      <c r="D27" s="21">
        <v>32985</v>
      </c>
      <c r="E27" s="21">
        <f t="shared" si="7"/>
        <v>4195491</v>
      </c>
      <c r="F27" s="21">
        <v>2522555.25</v>
      </c>
      <c r="G27" s="21">
        <v>2522452.09</v>
      </c>
      <c r="H27" s="21">
        <f t="shared" si="3"/>
        <v>1672935.75</v>
      </c>
    </row>
    <row r="28" spans="1:8">
      <c r="A28" s="19" t="s">
        <v>53</v>
      </c>
      <c r="B28" s="20" t="s">
        <v>54</v>
      </c>
      <c r="C28" s="21">
        <v>12095000</v>
      </c>
      <c r="D28" s="21">
        <v>6942841.5199999996</v>
      </c>
      <c r="E28" s="21">
        <f t="shared" si="7"/>
        <v>19037841.52</v>
      </c>
      <c r="F28" s="21">
        <v>9470478.9700000007</v>
      </c>
      <c r="G28" s="21">
        <v>9451457.8800000008</v>
      </c>
      <c r="H28" s="21">
        <f t="shared" si="3"/>
        <v>9567362.5499999989</v>
      </c>
    </row>
    <row r="29" spans="1:8">
      <c r="A29" s="19" t="s">
        <v>55</v>
      </c>
      <c r="B29" s="20" t="s">
        <v>56</v>
      </c>
      <c r="C29" s="21">
        <v>2665923</v>
      </c>
      <c r="D29" s="21">
        <v>309000</v>
      </c>
      <c r="E29" s="21">
        <f t="shared" si="7"/>
        <v>2974923</v>
      </c>
      <c r="F29" s="21">
        <v>1008031.97</v>
      </c>
      <c r="G29" s="21">
        <v>1008031.97</v>
      </c>
      <c r="H29" s="21">
        <f t="shared" si="3"/>
        <v>1966891.03</v>
      </c>
    </row>
    <row r="30" spans="1:8">
      <c r="A30" s="19" t="s">
        <v>57</v>
      </c>
      <c r="B30" s="20" t="s">
        <v>58</v>
      </c>
      <c r="C30" s="21">
        <v>3996584</v>
      </c>
      <c r="D30" s="21">
        <v>-42922.32</v>
      </c>
      <c r="E30" s="21">
        <f t="shared" si="7"/>
        <v>3953661.68</v>
      </c>
      <c r="F30" s="21">
        <v>530181.41</v>
      </c>
      <c r="G30" s="21">
        <v>529086.41</v>
      </c>
      <c r="H30" s="21">
        <f t="shared" si="3"/>
        <v>3423480.27</v>
      </c>
    </row>
    <row r="31" spans="1:8">
      <c r="A31" s="19" t="s">
        <v>59</v>
      </c>
      <c r="B31" s="20" t="s">
        <v>60</v>
      </c>
      <c r="C31" s="21">
        <v>4699204</v>
      </c>
      <c r="D31" s="21">
        <v>-140437</v>
      </c>
      <c r="E31" s="21">
        <f t="shared" si="7"/>
        <v>4558767</v>
      </c>
      <c r="F31" s="21">
        <v>2789752.74</v>
      </c>
      <c r="G31" s="21">
        <v>2709078.74</v>
      </c>
      <c r="H31" s="21">
        <f t="shared" si="3"/>
        <v>1769014.2599999998</v>
      </c>
    </row>
    <row r="32" spans="1:8">
      <c r="A32" s="19" t="s">
        <v>61</v>
      </c>
      <c r="B32" s="20" t="s">
        <v>62</v>
      </c>
      <c r="C32" s="21">
        <v>14694750</v>
      </c>
      <c r="D32" s="21">
        <v>4018648.06</v>
      </c>
      <c r="E32" s="21">
        <f t="shared" si="7"/>
        <v>18713398.059999999</v>
      </c>
      <c r="F32" s="21">
        <v>11342854.460000001</v>
      </c>
      <c r="G32" s="21">
        <v>11342474.460000001</v>
      </c>
      <c r="H32" s="21">
        <f t="shared" si="3"/>
        <v>7370543.5999999978</v>
      </c>
    </row>
    <row r="33" spans="1:8">
      <c r="A33" s="16" t="s">
        <v>63</v>
      </c>
      <c r="B33" s="17"/>
      <c r="C33" s="18">
        <f>SUM(C34:C42)</f>
        <v>277000</v>
      </c>
      <c r="D33" s="18">
        <f t="shared" ref="D33:G33" si="8">SUM(D34:D42)</f>
        <v>303956.15999999997</v>
      </c>
      <c r="E33" s="18">
        <f t="shared" si="8"/>
        <v>580956.15999999992</v>
      </c>
      <c r="F33" s="18">
        <f t="shared" si="8"/>
        <v>372276.14</v>
      </c>
      <c r="G33" s="18">
        <f t="shared" si="8"/>
        <v>372276.14</v>
      </c>
      <c r="H33" s="18">
        <f t="shared" si="3"/>
        <v>208680.0199999999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277000</v>
      </c>
      <c r="D37" s="21">
        <v>303956.15999999997</v>
      </c>
      <c r="E37" s="21">
        <f t="shared" si="9"/>
        <v>580956.15999999992</v>
      </c>
      <c r="F37" s="21">
        <v>372276.14</v>
      </c>
      <c r="G37" s="21">
        <v>372276.14</v>
      </c>
      <c r="H37" s="21">
        <f t="shared" si="3"/>
        <v>208680.0199999999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8999750</v>
      </c>
      <c r="D43" s="18">
        <f t="shared" ref="D43:G43" si="10">SUM(D44:D52)</f>
        <v>59797045.740000002</v>
      </c>
      <c r="E43" s="18">
        <f t="shared" si="10"/>
        <v>68796795.739999995</v>
      </c>
      <c r="F43" s="18">
        <f t="shared" si="10"/>
        <v>13260269.020000001</v>
      </c>
      <c r="G43" s="18">
        <f t="shared" si="10"/>
        <v>13250003.020000001</v>
      </c>
      <c r="H43" s="18">
        <f t="shared" si="3"/>
        <v>55536526.719999991</v>
      </c>
    </row>
    <row r="44" spans="1:8">
      <c r="A44" s="19" t="s">
        <v>81</v>
      </c>
      <c r="B44" s="20" t="s">
        <v>82</v>
      </c>
      <c r="C44" s="21">
        <v>3298720</v>
      </c>
      <c r="D44" s="21">
        <v>34294759.890000001</v>
      </c>
      <c r="E44" s="21">
        <f t="shared" ref="E44:E52" si="11">C44+D44</f>
        <v>37593479.890000001</v>
      </c>
      <c r="F44" s="21">
        <v>7287941.8499999996</v>
      </c>
      <c r="G44" s="21">
        <v>7277675.8499999996</v>
      </c>
      <c r="H44" s="21">
        <f t="shared" si="3"/>
        <v>30305538.039999999</v>
      </c>
    </row>
    <row r="45" spans="1:8">
      <c r="A45" s="19" t="s">
        <v>83</v>
      </c>
      <c r="B45" s="20" t="s">
        <v>84</v>
      </c>
      <c r="C45" s="21">
        <v>498000</v>
      </c>
      <c r="D45" s="21">
        <v>4148368.55</v>
      </c>
      <c r="E45" s="21">
        <f t="shared" si="11"/>
        <v>4646368.55</v>
      </c>
      <c r="F45" s="21">
        <v>2780722.95</v>
      </c>
      <c r="G45" s="21">
        <v>2780722.95</v>
      </c>
      <c r="H45" s="21">
        <f t="shared" si="3"/>
        <v>1865645.5999999996</v>
      </c>
    </row>
    <row r="46" spans="1:8">
      <c r="A46" s="19" t="s">
        <v>85</v>
      </c>
      <c r="B46" s="20" t="s">
        <v>86</v>
      </c>
      <c r="C46" s="21">
        <v>225000</v>
      </c>
      <c r="D46" s="21">
        <v>12605169.130000001</v>
      </c>
      <c r="E46" s="21">
        <f t="shared" si="11"/>
        <v>12830169.130000001</v>
      </c>
      <c r="F46" s="21">
        <v>1934104.82</v>
      </c>
      <c r="G46" s="21">
        <v>1934104.82</v>
      </c>
      <c r="H46" s="21">
        <f t="shared" si="3"/>
        <v>10896064.310000001</v>
      </c>
    </row>
    <row r="47" spans="1:8">
      <c r="A47" s="19" t="s">
        <v>87</v>
      </c>
      <c r="B47" s="20" t="s">
        <v>88</v>
      </c>
      <c r="C47" s="21">
        <v>4129030</v>
      </c>
      <c r="D47" s="21">
        <v>-4029030</v>
      </c>
      <c r="E47" s="21">
        <f t="shared" si="11"/>
        <v>100000</v>
      </c>
      <c r="F47" s="21">
        <v>0</v>
      </c>
      <c r="G47" s="21">
        <v>0</v>
      </c>
      <c r="H47" s="21">
        <f t="shared" si="3"/>
        <v>100000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849000</v>
      </c>
      <c r="D49" s="21">
        <v>12777778.17</v>
      </c>
      <c r="E49" s="21">
        <f t="shared" si="11"/>
        <v>13626778.17</v>
      </c>
      <c r="F49" s="21">
        <v>1257499.3999999999</v>
      </c>
      <c r="G49" s="21">
        <v>1257499.3999999999</v>
      </c>
      <c r="H49" s="21">
        <f t="shared" si="3"/>
        <v>12369278.77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15722187.65</v>
      </c>
      <c r="E53" s="18">
        <f t="shared" si="12"/>
        <v>15722187.65</v>
      </c>
      <c r="F53" s="18">
        <f t="shared" si="12"/>
        <v>5336245.37</v>
      </c>
      <c r="G53" s="18">
        <f t="shared" si="12"/>
        <v>5336245.37</v>
      </c>
      <c r="H53" s="18">
        <f t="shared" si="3"/>
        <v>10385942.280000001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15722187.65</v>
      </c>
      <c r="E55" s="21">
        <f t="shared" si="13"/>
        <v>15722187.65</v>
      </c>
      <c r="F55" s="21">
        <v>5336245.37</v>
      </c>
      <c r="G55" s="21">
        <v>5336245.37</v>
      </c>
      <c r="H55" s="21">
        <f t="shared" si="3"/>
        <v>10385942.280000001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27030970</v>
      </c>
      <c r="D57" s="18">
        <f t="shared" ref="D57:G57" si="14">SUM(D58:D65)</f>
        <v>38636159.210000001</v>
      </c>
      <c r="E57" s="18">
        <f t="shared" si="14"/>
        <v>65667129.210000001</v>
      </c>
      <c r="F57" s="18">
        <f t="shared" si="14"/>
        <v>0</v>
      </c>
      <c r="G57" s="18">
        <f t="shared" si="14"/>
        <v>0</v>
      </c>
      <c r="H57" s="18">
        <f t="shared" si="3"/>
        <v>65667129.210000001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27030970</v>
      </c>
      <c r="D65" s="21">
        <v>38636159.210000001</v>
      </c>
      <c r="E65" s="21">
        <f t="shared" si="15"/>
        <v>65667129.210000001</v>
      </c>
      <c r="F65" s="21">
        <v>0</v>
      </c>
      <c r="G65" s="21">
        <v>0</v>
      </c>
      <c r="H65" s="21">
        <f t="shared" si="3"/>
        <v>65667129.210000001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46534233.68</v>
      </c>
      <c r="E79" s="25">
        <f t="shared" si="21"/>
        <v>46534233.68</v>
      </c>
      <c r="F79" s="25">
        <f t="shared" si="21"/>
        <v>18909995.969999999</v>
      </c>
      <c r="G79" s="25">
        <f t="shared" si="21"/>
        <v>18756353.969999999</v>
      </c>
      <c r="H79" s="25">
        <f t="shared" si="21"/>
        <v>27624237.710000001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4885822.88</v>
      </c>
      <c r="E98" s="25">
        <f t="shared" si="27"/>
        <v>4885822.88</v>
      </c>
      <c r="F98" s="25">
        <f t="shared" si="27"/>
        <v>0</v>
      </c>
      <c r="G98" s="25">
        <f t="shared" si="27"/>
        <v>0</v>
      </c>
      <c r="H98" s="25">
        <f t="shared" si="24"/>
        <v>4885822.88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>
        <v>0</v>
      </c>
      <c r="D103" s="31">
        <v>4885822.88</v>
      </c>
      <c r="E103" s="21">
        <f t="shared" si="28"/>
        <v>4885822.88</v>
      </c>
      <c r="F103" s="31">
        <v>0</v>
      </c>
      <c r="G103" s="31">
        <v>0</v>
      </c>
      <c r="H103" s="31">
        <f t="shared" si="24"/>
        <v>4885822.88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23887901.789999999</v>
      </c>
      <c r="E118" s="25">
        <f t="shared" si="31"/>
        <v>23887901.789999999</v>
      </c>
      <c r="F118" s="25">
        <f t="shared" si="31"/>
        <v>14098566.959999999</v>
      </c>
      <c r="G118" s="25">
        <f t="shared" si="31"/>
        <v>13944924.959999999</v>
      </c>
      <c r="H118" s="25">
        <f t="shared" si="24"/>
        <v>9789334.8300000001</v>
      </c>
    </row>
    <row r="119" spans="1:8">
      <c r="A119" s="19" t="s">
        <v>177</v>
      </c>
      <c r="B119" s="30" t="s">
        <v>82</v>
      </c>
      <c r="C119" s="31">
        <v>0</v>
      </c>
      <c r="D119" s="31">
        <v>10918782.41</v>
      </c>
      <c r="E119" s="21">
        <f t="shared" ref="E119:E127" si="32">C119+D119</f>
        <v>10918782.41</v>
      </c>
      <c r="F119" s="31">
        <v>5216873.13</v>
      </c>
      <c r="G119" s="31">
        <v>5063231.13</v>
      </c>
      <c r="H119" s="31">
        <f t="shared" si="24"/>
        <v>5701909.2800000003</v>
      </c>
    </row>
    <row r="120" spans="1:8">
      <c r="A120" s="19" t="s">
        <v>178</v>
      </c>
      <c r="B120" s="30" t="s">
        <v>84</v>
      </c>
      <c r="C120" s="31">
        <v>0</v>
      </c>
      <c r="D120" s="31">
        <v>3241439.15</v>
      </c>
      <c r="E120" s="21">
        <f t="shared" si="32"/>
        <v>3241439.15</v>
      </c>
      <c r="F120" s="31">
        <v>3060632.89</v>
      </c>
      <c r="G120" s="31">
        <v>3060632.89</v>
      </c>
      <c r="H120" s="31">
        <f t="shared" si="24"/>
        <v>180806.25999999978</v>
      </c>
    </row>
    <row r="121" spans="1:8">
      <c r="A121" s="19" t="s">
        <v>179</v>
      </c>
      <c r="B121" s="30" t="s">
        <v>86</v>
      </c>
      <c r="C121" s="31">
        <v>0</v>
      </c>
      <c r="D121" s="31">
        <v>4860651.6500000004</v>
      </c>
      <c r="E121" s="21">
        <f t="shared" si="32"/>
        <v>4860651.6500000004</v>
      </c>
      <c r="F121" s="31">
        <v>1941359.42</v>
      </c>
      <c r="G121" s="31">
        <v>1941359.42</v>
      </c>
      <c r="H121" s="31">
        <f t="shared" si="24"/>
        <v>2919292.2300000004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4867028.58</v>
      </c>
      <c r="E124" s="21">
        <f t="shared" si="32"/>
        <v>4867028.58</v>
      </c>
      <c r="F124" s="31">
        <v>3879701.52</v>
      </c>
      <c r="G124" s="31">
        <v>3879701.52</v>
      </c>
      <c r="H124" s="31">
        <f t="shared" si="24"/>
        <v>987327.06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17760509.010000002</v>
      </c>
      <c r="E128" s="25">
        <f t="shared" si="33"/>
        <v>17760509.010000002</v>
      </c>
      <c r="F128" s="25">
        <f t="shared" si="33"/>
        <v>4811429.01</v>
      </c>
      <c r="G128" s="25">
        <f t="shared" si="33"/>
        <v>4811429.01</v>
      </c>
      <c r="H128" s="25">
        <f t="shared" si="24"/>
        <v>12949080.000000002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17760509.010000002</v>
      </c>
      <c r="E130" s="21">
        <f t="shared" si="34"/>
        <v>17760509.010000002</v>
      </c>
      <c r="F130" s="31">
        <v>4811429.01</v>
      </c>
      <c r="G130" s="31">
        <v>4811429.01</v>
      </c>
      <c r="H130" s="31">
        <f t="shared" si="24"/>
        <v>12949080.000000002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862283206.95000005</v>
      </c>
      <c r="D154" s="25">
        <f t="shared" ref="D154:H154" si="42">D4+D79</f>
        <v>204683451.89000002</v>
      </c>
      <c r="E154" s="25">
        <f t="shared" si="42"/>
        <v>1066966658.8399999</v>
      </c>
      <c r="F154" s="25">
        <f t="shared" si="42"/>
        <v>575076326.75</v>
      </c>
      <c r="G154" s="25">
        <f t="shared" si="42"/>
        <v>574806963.5</v>
      </c>
      <c r="H154" s="25">
        <f t="shared" si="42"/>
        <v>491890332.08999991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2017-10-30T23:10:47Z</dcterms:created>
  <dcterms:modified xsi:type="dcterms:W3CDTF">2017-10-30T23:11:57Z</dcterms:modified>
</cp:coreProperties>
</file>