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8730" windowHeight="556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9" i="1"/>
  <c r="G60" i="1"/>
  <c r="G34" i="1"/>
  <c r="G35" i="1"/>
  <c r="G36" i="1"/>
  <c r="G38" i="1"/>
  <c r="G39" i="1"/>
  <c r="G40" i="1"/>
  <c r="G41" i="1"/>
  <c r="G42" i="1"/>
  <c r="G5" i="1"/>
  <c r="B5" i="1"/>
  <c r="C5" i="1"/>
  <c r="D5" i="1"/>
  <c r="E5" i="1"/>
  <c r="F5" i="1"/>
  <c r="G152" i="1" l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29" i="1"/>
  <c r="F128" i="1"/>
  <c r="E128" i="1"/>
  <c r="D128" i="1"/>
  <c r="G128" i="1" s="1"/>
  <c r="C128" i="1"/>
  <c r="B128" i="1"/>
  <c r="G127" i="1"/>
  <c r="G126" i="1"/>
  <c r="G125" i="1"/>
  <c r="G123" i="1"/>
  <c r="G122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B80" i="1"/>
  <c r="B79" i="1" s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4" i="1"/>
  <c r="G63" i="1"/>
  <c r="G62" i="1"/>
  <c r="G61" i="1"/>
  <c r="F57" i="1"/>
  <c r="E57" i="1"/>
  <c r="D57" i="1"/>
  <c r="C57" i="1"/>
  <c r="B57" i="1"/>
  <c r="G56" i="1"/>
  <c r="G54" i="1"/>
  <c r="F53" i="1"/>
  <c r="E53" i="1"/>
  <c r="D53" i="1"/>
  <c r="G53" i="1" s="1"/>
  <c r="C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G23" i="1" s="1"/>
  <c r="C23" i="1"/>
  <c r="B23" i="1"/>
  <c r="F13" i="1"/>
  <c r="E13" i="1"/>
  <c r="D13" i="1"/>
  <c r="G13" i="1" s="1"/>
  <c r="C13" i="1"/>
  <c r="B13" i="1"/>
  <c r="C4" i="1"/>
  <c r="C79" i="1" l="1"/>
  <c r="C154" i="1" s="1"/>
  <c r="D79" i="1"/>
  <c r="G57" i="1"/>
  <c r="B4" i="1"/>
  <c r="B154" i="1" s="1"/>
  <c r="G43" i="1"/>
  <c r="G33" i="1"/>
  <c r="E4" i="1"/>
  <c r="E154" i="1" s="1"/>
  <c r="F4" i="1"/>
  <c r="F154" i="1" s="1"/>
  <c r="G4" i="1"/>
  <c r="D4" i="1"/>
  <c r="D154" i="1" s="1"/>
  <c r="G79" i="1"/>
  <c r="G154" i="1" l="1"/>
</calcChain>
</file>

<file path=xl/sharedStrings.xml><?xml version="1.0" encoding="utf-8"?>
<sst xmlns="http://schemas.openxmlformats.org/spreadsheetml/2006/main" count="164" uniqueCount="91">
  <si>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</si>
  <si>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</si>
  <si>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</si>
  <si>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</si>
  <si>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</si>
  <si>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</si>
  <si>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</si>
  <si>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</si>
  <si>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</si>
  <si>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</si>
  <si>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</si>
  <si>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</si>
  <si>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</si>
  <si>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</si>
  <si>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</si>
  <si>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</si>
  <si>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</si>
  <si>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</si>
  <si>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</si>
  <si>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</si>
  <si>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</si>
  <si>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</si>
  <si>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</si>
  <si>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</si>
  <si>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</si>
  <si>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</si>
  <si>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</si>
  <si>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</si>
  <si>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</si>
  <si>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</si>
  <si>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</si>
  <si>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</si>
  <si>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</si>
  <si>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</si>
  <si>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</si>
  <si>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</si>
  <si>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</si>
  <si>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</si>
  <si>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</si>
  <si>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</si>
  <si>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</si>
  <si>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</si>
  <si>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</si>
  <si>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</si>
  <si>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</si>
  <si>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</si>
  <si>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</si>
  <si>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</si>
  <si>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</si>
  <si>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</si>
  <si>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</si>
  <si>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</si>
  <si>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</si>
  <si>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</si>
  <si>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</si>
  <si>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</si>
  <si>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</si>
  <si>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</si>
  <si>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</si>
  <si>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</si>
  <si>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</si>
  <si>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</si>
  <si>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</si>
  <si>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</si>
  <si>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</si>
  <si>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</si>
  <si>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</si>
  <si>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</si>
  <si>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</si>
  <si>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</si>
  <si>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</si>
  <si>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</si>
  <si>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</si>
  <si>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</si>
  <si>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</si>
  <si>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</si>
  <si>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</si>
  <si>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</si>
  <si>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</si>
  <si>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</si>
  <si>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</si>
  <si>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</si>
  <si>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</si>
  <si>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</si>
  <si>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</si>
  <si>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SISTEMA AVANZADO DE BACHILLERATO Y EDUCACIÓN SUPERIOR EN EL ESTADO DE GUANAJUATO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 (b)
(PESOS)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</si>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</sst>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4" fontId="6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8" fillId="3" borderId="0" xfId="0" applyFont="1" applyFill="1" applyAlignment="1">
      <alignment vertical="top"/>
    </xf>
    <xf numFmtId="0" fontId="9" fillId="3" borderId="0" xfId="0" applyFont="1" applyFill="1"/>
    <xf numFmtId="0" fontId="8" fillId="3" borderId="0" xfId="0" applyFont="1" applyFill="1"/>
    <xf numFmtId="43" fontId="8" fillId="3" borderId="0" xfId="0" applyNumberFormat="1" applyFont="1" applyFill="1"/>
    <xf numFmtId="0" fontId="8" fillId="3" borderId="0" xfId="0" applyFont="1" applyFill="1" applyAlignment="1" applyProtection="1">
      <protection locked="0"/>
    </xf>
    <xf numFmtId="0" fontId="9" fillId="3" borderId="0" xfId="0" applyFont="1" applyFill="1" applyAlignment="1" applyProtection="1">
      <protection locked="0"/>
    </xf>
    <xf numFmtId="0" fontId="9" fillId="0" borderId="0" xfId="0" applyFont="1" applyAlignment="1"/>
    <xf numFmtId="0" fontId="8" fillId="3" borderId="0" xfId="0" applyFont="1" applyFill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view="pageBreakPreview" zoomScale="89" zoomScaleNormal="90" zoomScaleSheetLayoutView="89" workbookViewId="0">
      <selection activeCell="B13" sqref="B13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3.75" customHeight="1">
      <c r="A1" s="44" t="s">
        <v>85</v>
      </c>
      <c r="B1" s="45"/>
      <c r="C1" s="45"/>
      <c r="D1" s="45"/>
      <c r="E1" s="45"/>
      <c r="F1" s="45"/>
      <c r="G1" s="46"/>
    </row>
    <row r="2" spans="1:7">
      <c r="A2" s="2"/>
      <c r="B2" s="47" t="s">
        <v>0</v>
      </c>
      <c r="C2" s="47"/>
      <c r="D2" s="47"/>
      <c r="E2" s="47"/>
      <c r="F2" s="47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862283206.95000005</v>
      </c>
      <c r="C4" s="7">
        <f t="shared" ref="C4:G4" si="0">C5+C13+C23+C33+C43+C53+C57+C66+C70</f>
        <v>43096502.809999995</v>
      </c>
      <c r="D4" s="7">
        <f t="shared" si="0"/>
        <v>905379709.76000011</v>
      </c>
      <c r="E4" s="7">
        <f t="shared" si="0"/>
        <v>157841021.64000002</v>
      </c>
      <c r="F4" s="7">
        <f t="shared" si="0"/>
        <v>157155391.72000003</v>
      </c>
      <c r="G4" s="7">
        <f t="shared" si="0"/>
        <v>747538688.12000024</v>
      </c>
    </row>
    <row r="5" spans="1:7">
      <c r="A5" s="8" t="s">
        <v>9</v>
      </c>
      <c r="B5" s="9">
        <f>SUM(B6:B12)</f>
        <v>685147404.95000005</v>
      </c>
      <c r="C5" s="9">
        <f t="shared" ref="C5:G5" si="1">SUM(C6:C12)</f>
        <v>45763.979999999981</v>
      </c>
      <c r="D5" s="9">
        <f t="shared" si="1"/>
        <v>685193168.93000007</v>
      </c>
      <c r="E5" s="9">
        <f t="shared" si="1"/>
        <v>145786805.80000001</v>
      </c>
      <c r="F5" s="9">
        <f t="shared" si="1"/>
        <v>145786805.80000001</v>
      </c>
      <c r="G5" s="9">
        <f t="shared" si="1"/>
        <v>539406363.13000011</v>
      </c>
    </row>
    <row r="6" spans="1:7">
      <c r="A6" s="10" t="s">
        <v>10</v>
      </c>
      <c r="B6" s="23">
        <v>449899530</v>
      </c>
      <c r="C6" s="23">
        <v>-424016.34</v>
      </c>
      <c r="D6" s="23">
        <v>449475513.66000003</v>
      </c>
      <c r="E6" s="23">
        <v>108291923.34</v>
      </c>
      <c r="F6" s="23">
        <v>108291923.34</v>
      </c>
      <c r="G6" s="23">
        <v>341183590.32000005</v>
      </c>
    </row>
    <row r="7" spans="1:7">
      <c r="A7" s="10" t="s">
        <v>11</v>
      </c>
      <c r="B7" s="23">
        <v>150000</v>
      </c>
      <c r="C7" s="23">
        <v>0</v>
      </c>
      <c r="D7" s="23">
        <v>150000</v>
      </c>
      <c r="E7" s="23">
        <v>9780.01</v>
      </c>
      <c r="F7" s="23">
        <v>9780.01</v>
      </c>
      <c r="G7" s="23">
        <v>140219.99</v>
      </c>
    </row>
    <row r="8" spans="1:7">
      <c r="A8" s="10" t="s">
        <v>12</v>
      </c>
      <c r="B8" s="23">
        <v>58402702.200000003</v>
      </c>
      <c r="C8" s="23">
        <v>0</v>
      </c>
      <c r="D8" s="23">
        <v>58402702.200000003</v>
      </c>
      <c r="E8" s="23">
        <v>92338.29</v>
      </c>
      <c r="F8" s="23">
        <v>92338.29</v>
      </c>
      <c r="G8" s="23">
        <v>58310363.910000004</v>
      </c>
    </row>
    <row r="9" spans="1:7">
      <c r="A9" s="10" t="s">
        <v>13</v>
      </c>
      <c r="B9" s="23">
        <v>104688189</v>
      </c>
      <c r="C9" s="23">
        <v>-924470.16</v>
      </c>
      <c r="D9" s="23">
        <v>103763718.84</v>
      </c>
      <c r="E9" s="23">
        <v>23212720.18</v>
      </c>
      <c r="F9" s="23">
        <v>23212720.18</v>
      </c>
      <c r="G9" s="23">
        <v>80550998.659999996</v>
      </c>
    </row>
    <row r="10" spans="1:7">
      <c r="A10" s="10" t="s">
        <v>14</v>
      </c>
      <c r="B10" s="23">
        <v>72006983.75</v>
      </c>
      <c r="C10" s="23">
        <v>1394250.48</v>
      </c>
      <c r="D10" s="23">
        <v>73401234.230000004</v>
      </c>
      <c r="E10" s="23">
        <v>14180043.98</v>
      </c>
      <c r="F10" s="23">
        <v>14180043.98</v>
      </c>
      <c r="G10" s="23">
        <v>59221190.25</v>
      </c>
    </row>
    <row r="11" spans="1:7">
      <c r="A11" s="10" t="s">
        <v>15</v>
      </c>
      <c r="B11" s="23"/>
      <c r="C11" s="23"/>
      <c r="D11" s="23">
        <v>0</v>
      </c>
      <c r="E11" s="23"/>
      <c r="F11" s="23"/>
      <c r="G11" s="23">
        <v>0</v>
      </c>
    </row>
    <row r="12" spans="1:7">
      <c r="A12" s="10" t="s">
        <v>16</v>
      </c>
      <c r="B12" s="23"/>
      <c r="C12" s="23"/>
      <c r="D12" s="23">
        <v>0</v>
      </c>
      <c r="E12" s="23"/>
      <c r="F12" s="23"/>
      <c r="G12" s="23">
        <v>0</v>
      </c>
    </row>
    <row r="13" spans="1:7">
      <c r="A13" s="8" t="s">
        <v>17</v>
      </c>
      <c r="B13" s="9">
        <f>SUM(B14:B22)</f>
        <v>53144386</v>
      </c>
      <c r="C13" s="9">
        <f t="shared" ref="C13:F13" si="2">SUM(C14:C22)</f>
        <v>215401.12</v>
      </c>
      <c r="D13" s="9">
        <f t="shared" si="2"/>
        <v>53359787.119999997</v>
      </c>
      <c r="E13" s="9">
        <f t="shared" si="2"/>
        <v>745851.5199999999</v>
      </c>
      <c r="F13" s="9">
        <f t="shared" si="2"/>
        <v>745851.5199999999</v>
      </c>
      <c r="G13" s="9">
        <f t="shared" ref="G13:G70" si="3">D13-E13</f>
        <v>52613935.599999994</v>
      </c>
    </row>
    <row r="14" spans="1:7">
      <c r="A14" s="10" t="s">
        <v>18</v>
      </c>
      <c r="B14" s="24">
        <v>40161728</v>
      </c>
      <c r="C14" s="24">
        <v>150135</v>
      </c>
      <c r="D14" s="24">
        <v>40311863</v>
      </c>
      <c r="E14" s="24">
        <v>4477.75</v>
      </c>
      <c r="F14" s="24">
        <v>4477.75</v>
      </c>
      <c r="G14" s="24">
        <v>40307385.25</v>
      </c>
    </row>
    <row r="15" spans="1:7">
      <c r="A15" s="10" t="s">
        <v>19</v>
      </c>
      <c r="B15" s="24">
        <v>3362596</v>
      </c>
      <c r="C15" s="24">
        <v>383317.5</v>
      </c>
      <c r="D15" s="24">
        <v>3745913.5</v>
      </c>
      <c r="E15" s="24">
        <v>360660.36</v>
      </c>
      <c r="F15" s="24">
        <v>360660.36</v>
      </c>
      <c r="G15" s="24">
        <v>3385253.14</v>
      </c>
    </row>
    <row r="16" spans="1:7">
      <c r="A16" s="10" t="s">
        <v>20</v>
      </c>
      <c r="B16" s="24"/>
      <c r="C16" s="24"/>
      <c r="D16" s="24">
        <v>0</v>
      </c>
      <c r="E16" s="24"/>
      <c r="F16" s="24"/>
      <c r="G16" s="24">
        <v>0</v>
      </c>
    </row>
    <row r="17" spans="1:7">
      <c r="A17" s="10" t="s">
        <v>21</v>
      </c>
      <c r="B17" s="24">
        <v>496528</v>
      </c>
      <c r="C17" s="24">
        <v>18000</v>
      </c>
      <c r="D17" s="24">
        <v>514528</v>
      </c>
      <c r="E17" s="24">
        <v>26028.76</v>
      </c>
      <c r="F17" s="24">
        <v>26028.76</v>
      </c>
      <c r="G17" s="24">
        <v>488499.24</v>
      </c>
    </row>
    <row r="18" spans="1:7">
      <c r="A18" s="10" t="s">
        <v>22</v>
      </c>
      <c r="B18" s="24">
        <v>1139608</v>
      </c>
      <c r="C18" s="24">
        <v>-14235</v>
      </c>
      <c r="D18" s="24">
        <v>1125373</v>
      </c>
      <c r="E18" s="24">
        <v>3474.74</v>
      </c>
      <c r="F18" s="24">
        <v>3474.74</v>
      </c>
      <c r="G18" s="24">
        <v>1121898.26</v>
      </c>
    </row>
    <row r="19" spans="1:7">
      <c r="A19" s="10" t="s">
        <v>23</v>
      </c>
      <c r="B19" s="24">
        <v>4210709</v>
      </c>
      <c r="C19" s="24">
        <v>-23426.38</v>
      </c>
      <c r="D19" s="24">
        <v>4187282.62</v>
      </c>
      <c r="E19" s="24">
        <v>341647.58</v>
      </c>
      <c r="F19" s="24">
        <v>341647.58</v>
      </c>
      <c r="G19" s="24">
        <v>3845635.04</v>
      </c>
    </row>
    <row r="20" spans="1:7">
      <c r="A20" s="10" t="s">
        <v>24</v>
      </c>
      <c r="B20" s="24">
        <v>2079279</v>
      </c>
      <c r="C20" s="24">
        <v>-380390</v>
      </c>
      <c r="D20" s="24">
        <v>1698889</v>
      </c>
      <c r="E20" s="24">
        <v>0</v>
      </c>
      <c r="F20" s="24">
        <v>0</v>
      </c>
      <c r="G20" s="24">
        <v>1698889</v>
      </c>
    </row>
    <row r="21" spans="1:7">
      <c r="A21" s="10" t="s">
        <v>25</v>
      </c>
      <c r="B21" s="24"/>
      <c r="C21" s="24"/>
      <c r="D21" s="24">
        <v>0</v>
      </c>
      <c r="E21" s="24"/>
      <c r="F21" s="24"/>
      <c r="G21" s="24">
        <v>0</v>
      </c>
    </row>
    <row r="22" spans="1:7">
      <c r="A22" s="10" t="s">
        <v>26</v>
      </c>
      <c r="B22" s="24">
        <v>1693938</v>
      </c>
      <c r="C22" s="24">
        <v>82000</v>
      </c>
      <c r="D22" s="24">
        <v>1775938</v>
      </c>
      <c r="E22" s="24">
        <v>9562.33</v>
      </c>
      <c r="F22" s="24">
        <v>9562.33</v>
      </c>
      <c r="G22" s="24">
        <v>1766375.67</v>
      </c>
    </row>
    <row r="23" spans="1:7">
      <c r="A23" s="8" t="s">
        <v>27</v>
      </c>
      <c r="B23" s="9">
        <f>SUM(B24:B32)</f>
        <v>87683696</v>
      </c>
      <c r="C23" s="9">
        <f t="shared" ref="C23:F23" si="4">SUM(C24:C32)</f>
        <v>12644451.529999999</v>
      </c>
      <c r="D23" s="9">
        <f t="shared" si="4"/>
        <v>100328147.53</v>
      </c>
      <c r="E23" s="9">
        <f t="shared" si="4"/>
        <v>10015233.659999998</v>
      </c>
      <c r="F23" s="9">
        <f t="shared" si="4"/>
        <v>9642623.7199999988</v>
      </c>
      <c r="G23" s="9">
        <f t="shared" si="3"/>
        <v>90312913.870000005</v>
      </c>
    </row>
    <row r="24" spans="1:7">
      <c r="A24" s="10" t="s">
        <v>28</v>
      </c>
      <c r="B24" s="25">
        <v>8885469</v>
      </c>
      <c r="C24" s="25">
        <v>406000</v>
      </c>
      <c r="D24" s="25">
        <v>9291469</v>
      </c>
      <c r="E24" s="25">
        <v>1278877.47</v>
      </c>
      <c r="F24" s="25">
        <v>1278877.47</v>
      </c>
      <c r="G24" s="25">
        <v>8012591.5300000003</v>
      </c>
    </row>
    <row r="25" spans="1:7">
      <c r="A25" s="10" t="s">
        <v>29</v>
      </c>
      <c r="B25" s="25">
        <v>10844284</v>
      </c>
      <c r="C25" s="25">
        <v>1145960</v>
      </c>
      <c r="D25" s="25">
        <v>11990244</v>
      </c>
      <c r="E25" s="25">
        <v>2893932.37</v>
      </c>
      <c r="F25" s="25">
        <v>2893932.37</v>
      </c>
      <c r="G25" s="25">
        <v>9096311.629999999</v>
      </c>
    </row>
    <row r="26" spans="1:7">
      <c r="A26" s="10" t="s">
        <v>30</v>
      </c>
      <c r="B26" s="25">
        <v>25639976</v>
      </c>
      <c r="C26" s="25">
        <v>2319224.5299999998</v>
      </c>
      <c r="D26" s="25">
        <v>27959200.530000001</v>
      </c>
      <c r="E26" s="25">
        <v>159792.81</v>
      </c>
      <c r="F26" s="25">
        <v>159792.81</v>
      </c>
      <c r="G26" s="25">
        <v>27799407.720000003</v>
      </c>
    </row>
    <row r="27" spans="1:7">
      <c r="A27" s="10" t="s">
        <v>31</v>
      </c>
      <c r="B27" s="25">
        <v>4162506</v>
      </c>
      <c r="C27" s="25">
        <v>710</v>
      </c>
      <c r="D27" s="25">
        <v>4163216</v>
      </c>
      <c r="E27" s="25">
        <v>757331.3</v>
      </c>
      <c r="F27" s="25">
        <v>757331.3</v>
      </c>
      <c r="G27" s="25">
        <v>3405884.7</v>
      </c>
    </row>
    <row r="28" spans="1:7">
      <c r="A28" s="10" t="s">
        <v>32</v>
      </c>
      <c r="B28" s="25">
        <v>12095000</v>
      </c>
      <c r="C28" s="25">
        <v>7260274</v>
      </c>
      <c r="D28" s="25">
        <v>19355274</v>
      </c>
      <c r="E28" s="25">
        <v>492848.05</v>
      </c>
      <c r="F28" s="25">
        <v>470284.09</v>
      </c>
      <c r="G28" s="25">
        <v>18862425.949999999</v>
      </c>
    </row>
    <row r="29" spans="1:7">
      <c r="A29" s="10" t="s">
        <v>33</v>
      </c>
      <c r="B29" s="25">
        <v>2665923</v>
      </c>
      <c r="C29" s="25">
        <v>310000</v>
      </c>
      <c r="D29" s="25">
        <v>2975923</v>
      </c>
      <c r="E29" s="25">
        <v>0</v>
      </c>
      <c r="F29" s="25">
        <v>0</v>
      </c>
      <c r="G29" s="25">
        <v>2975923</v>
      </c>
    </row>
    <row r="30" spans="1:7">
      <c r="A30" s="10" t="s">
        <v>34</v>
      </c>
      <c r="B30" s="25">
        <v>3996584</v>
      </c>
      <c r="C30" s="25">
        <v>101149.98</v>
      </c>
      <c r="D30" s="25">
        <v>4097733.98</v>
      </c>
      <c r="E30" s="25">
        <v>94610.64</v>
      </c>
      <c r="F30" s="25">
        <v>93203.66</v>
      </c>
      <c r="G30" s="25">
        <v>4003123.34</v>
      </c>
    </row>
    <row r="31" spans="1:7">
      <c r="A31" s="10" t="s">
        <v>35</v>
      </c>
      <c r="B31" s="25">
        <v>4699204</v>
      </c>
      <c r="C31" s="25">
        <v>-631642</v>
      </c>
      <c r="D31" s="25">
        <v>4067562</v>
      </c>
      <c r="E31" s="25">
        <v>369129.42</v>
      </c>
      <c r="F31" s="25">
        <v>369129.42</v>
      </c>
      <c r="G31" s="25">
        <v>3698432.58</v>
      </c>
    </row>
    <row r="32" spans="1:7">
      <c r="A32" s="10" t="s">
        <v>36</v>
      </c>
      <c r="B32" s="25">
        <v>14694750</v>
      </c>
      <c r="C32" s="25">
        <v>1732775.02</v>
      </c>
      <c r="D32" s="25">
        <v>16427525.02</v>
      </c>
      <c r="E32" s="25">
        <v>3968711.6</v>
      </c>
      <c r="F32" s="25">
        <v>3620072.6</v>
      </c>
      <c r="G32" s="25">
        <v>12458813.42</v>
      </c>
    </row>
    <row r="33" spans="1:7">
      <c r="A33" s="8" t="s">
        <v>37</v>
      </c>
      <c r="B33" s="9">
        <f>SUM(B34:B42)</f>
        <v>277000</v>
      </c>
      <c r="C33" s="9">
        <f t="shared" ref="C33:F33" si="5">SUM(C34:C42)</f>
        <v>62000</v>
      </c>
      <c r="D33" s="9">
        <f t="shared" si="5"/>
        <v>339000</v>
      </c>
      <c r="E33" s="9">
        <f t="shared" si="5"/>
        <v>7177.5</v>
      </c>
      <c r="F33" s="9">
        <f t="shared" si="5"/>
        <v>7177.5</v>
      </c>
      <c r="G33" s="9">
        <f t="shared" si="3"/>
        <v>331822.5</v>
      </c>
    </row>
    <row r="34" spans="1:7">
      <c r="A34" s="10" t="s">
        <v>38</v>
      </c>
      <c r="B34" s="25"/>
      <c r="C34" s="25"/>
      <c r="D34" s="25"/>
      <c r="E34" s="25"/>
      <c r="F34" s="25"/>
      <c r="G34" s="25">
        <f t="shared" si="3"/>
        <v>0</v>
      </c>
    </row>
    <row r="35" spans="1:7">
      <c r="A35" s="10" t="s">
        <v>39</v>
      </c>
      <c r="B35" s="25"/>
      <c r="C35" s="25"/>
      <c r="D35" s="25"/>
      <c r="E35" s="25"/>
      <c r="F35" s="25"/>
      <c r="G35" s="25">
        <f t="shared" si="3"/>
        <v>0</v>
      </c>
    </row>
    <row r="36" spans="1:7">
      <c r="A36" s="10" t="s">
        <v>40</v>
      </c>
      <c r="B36" s="25"/>
      <c r="C36" s="25"/>
      <c r="D36" s="25"/>
      <c r="E36" s="25"/>
      <c r="F36" s="25"/>
      <c r="G36" s="25">
        <f t="shared" si="3"/>
        <v>0</v>
      </c>
    </row>
    <row r="37" spans="1:7">
      <c r="A37" s="10" t="s">
        <v>41</v>
      </c>
      <c r="B37" s="26">
        <v>277000</v>
      </c>
      <c r="C37" s="26">
        <v>62000</v>
      </c>
      <c r="D37" s="26">
        <v>339000</v>
      </c>
      <c r="E37" s="26">
        <v>7177.5</v>
      </c>
      <c r="F37" s="26">
        <v>7177.5</v>
      </c>
      <c r="G37" s="26">
        <v>331822.5</v>
      </c>
    </row>
    <row r="38" spans="1:7">
      <c r="A38" s="10" t="s">
        <v>42</v>
      </c>
      <c r="B38" s="25"/>
      <c r="C38" s="25"/>
      <c r="D38" s="25"/>
      <c r="E38" s="25"/>
      <c r="F38" s="25"/>
      <c r="G38" s="25">
        <f t="shared" si="3"/>
        <v>0</v>
      </c>
    </row>
    <row r="39" spans="1:7">
      <c r="A39" s="10" t="s">
        <v>43</v>
      </c>
      <c r="B39" s="25"/>
      <c r="C39" s="25"/>
      <c r="D39" s="25"/>
      <c r="E39" s="25"/>
      <c r="F39" s="25"/>
      <c r="G39" s="25">
        <f t="shared" si="3"/>
        <v>0</v>
      </c>
    </row>
    <row r="40" spans="1:7">
      <c r="A40" s="10" t="s">
        <v>44</v>
      </c>
      <c r="B40" s="25"/>
      <c r="C40" s="25"/>
      <c r="D40" s="25"/>
      <c r="E40" s="25"/>
      <c r="F40" s="25"/>
      <c r="G40" s="25">
        <f t="shared" si="3"/>
        <v>0</v>
      </c>
    </row>
    <row r="41" spans="1:7">
      <c r="A41" s="10" t="s">
        <v>45</v>
      </c>
      <c r="B41" s="25"/>
      <c r="C41" s="25"/>
      <c r="D41" s="25"/>
      <c r="E41" s="25"/>
      <c r="F41" s="25"/>
      <c r="G41" s="25">
        <f t="shared" si="3"/>
        <v>0</v>
      </c>
    </row>
    <row r="42" spans="1:7">
      <c r="A42" s="10" t="s">
        <v>46</v>
      </c>
      <c r="B42" s="25"/>
      <c r="C42" s="25"/>
      <c r="D42" s="25"/>
      <c r="E42" s="25"/>
      <c r="F42" s="25"/>
      <c r="G42" s="25">
        <f t="shared" si="3"/>
        <v>0</v>
      </c>
    </row>
    <row r="43" spans="1:7">
      <c r="A43" s="8" t="s">
        <v>47</v>
      </c>
      <c r="B43" s="9">
        <f>SUM(B44:B52)</f>
        <v>8999750</v>
      </c>
      <c r="C43" s="9">
        <f t="shared" ref="C43:F43" si="6">SUM(C44:C52)</f>
        <v>15036470.77</v>
      </c>
      <c r="D43" s="9">
        <f t="shared" si="6"/>
        <v>24036220.77</v>
      </c>
      <c r="E43" s="9">
        <f t="shared" si="6"/>
        <v>460014.91</v>
      </c>
      <c r="F43" s="9">
        <f t="shared" si="6"/>
        <v>146994.93</v>
      </c>
      <c r="G43" s="9">
        <f t="shared" si="3"/>
        <v>23576205.859999999</v>
      </c>
    </row>
    <row r="44" spans="1:7">
      <c r="A44" s="10" t="s">
        <v>48</v>
      </c>
      <c r="B44" s="27">
        <v>3298720</v>
      </c>
      <c r="C44" s="27">
        <v>11588244.76</v>
      </c>
      <c r="D44" s="27">
        <v>14886964.76</v>
      </c>
      <c r="E44" s="27">
        <v>195927.49</v>
      </c>
      <c r="F44" s="27">
        <v>110224.99</v>
      </c>
      <c r="G44" s="27">
        <v>14691037.27</v>
      </c>
    </row>
    <row r="45" spans="1:7">
      <c r="A45" s="10" t="s">
        <v>49</v>
      </c>
      <c r="B45" s="27">
        <v>498000</v>
      </c>
      <c r="C45" s="27">
        <v>2089569.71</v>
      </c>
      <c r="D45" s="27">
        <v>2587569.71</v>
      </c>
      <c r="E45" s="27">
        <v>86487.21</v>
      </c>
      <c r="F45" s="27">
        <v>30827</v>
      </c>
      <c r="G45" s="27">
        <v>2501082.5</v>
      </c>
    </row>
    <row r="46" spans="1:7">
      <c r="A46" s="10" t="s">
        <v>50</v>
      </c>
      <c r="B46" s="27">
        <v>225000</v>
      </c>
      <c r="C46" s="27">
        <v>2874332.32</v>
      </c>
      <c r="D46" s="27">
        <v>3099332.32</v>
      </c>
      <c r="E46" s="27">
        <v>171657.27</v>
      </c>
      <c r="F46" s="27">
        <v>0</v>
      </c>
      <c r="G46" s="27">
        <v>2927675.05</v>
      </c>
    </row>
    <row r="47" spans="1:7">
      <c r="A47" s="10" t="s">
        <v>51</v>
      </c>
      <c r="B47" s="27">
        <v>4129030</v>
      </c>
      <c r="C47" s="27">
        <v>-4029030</v>
      </c>
      <c r="D47" s="27">
        <v>100000</v>
      </c>
      <c r="E47" s="27">
        <v>0</v>
      </c>
      <c r="F47" s="27">
        <v>0</v>
      </c>
      <c r="G47" s="27">
        <v>100000</v>
      </c>
    </row>
    <row r="48" spans="1:7">
      <c r="A48" s="10" t="s">
        <v>52</v>
      </c>
      <c r="B48" s="27"/>
      <c r="C48" s="27"/>
      <c r="D48" s="27">
        <v>0</v>
      </c>
      <c r="E48" s="27"/>
      <c r="F48" s="27"/>
      <c r="G48" s="27">
        <v>0</v>
      </c>
    </row>
    <row r="49" spans="1:7">
      <c r="A49" s="10" t="s">
        <v>53</v>
      </c>
      <c r="B49" s="27">
        <v>849000</v>
      </c>
      <c r="C49" s="27">
        <v>2513353.98</v>
      </c>
      <c r="D49" s="27">
        <v>3362353.98</v>
      </c>
      <c r="E49" s="27">
        <v>5942.94</v>
      </c>
      <c r="F49" s="27">
        <v>5942.94</v>
      </c>
      <c r="G49" s="27">
        <v>3356411.04</v>
      </c>
    </row>
    <row r="50" spans="1:7">
      <c r="A50" s="10" t="s">
        <v>54</v>
      </c>
      <c r="B50" s="27"/>
      <c r="C50" s="27"/>
      <c r="D50" s="27">
        <v>0</v>
      </c>
      <c r="E50" s="27"/>
      <c r="F50" s="27"/>
      <c r="G50" s="27">
        <v>0</v>
      </c>
    </row>
    <row r="51" spans="1:7">
      <c r="A51" s="10" t="s">
        <v>55</v>
      </c>
      <c r="B51" s="27"/>
      <c r="C51" s="27"/>
      <c r="D51" s="27">
        <v>0</v>
      </c>
      <c r="E51" s="27"/>
      <c r="F51" s="27"/>
      <c r="G51" s="27">
        <v>0</v>
      </c>
    </row>
    <row r="52" spans="1:7">
      <c r="A52" s="10" t="s">
        <v>56</v>
      </c>
      <c r="B52" s="27"/>
      <c r="C52" s="27"/>
      <c r="D52" s="27">
        <v>0</v>
      </c>
      <c r="E52" s="27"/>
      <c r="F52" s="27"/>
      <c r="G52" s="27"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15148771.199999999</v>
      </c>
      <c r="D53" s="9">
        <f t="shared" si="7"/>
        <v>15148771.199999999</v>
      </c>
      <c r="E53" s="9">
        <f t="shared" si="7"/>
        <v>825938.25</v>
      </c>
      <c r="F53" s="9">
        <f t="shared" si="7"/>
        <v>825938.25</v>
      </c>
      <c r="G53" s="9">
        <f t="shared" si="3"/>
        <v>14322832.949999999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3"/>
        <v>0</v>
      </c>
    </row>
    <row r="55" spans="1:7">
      <c r="A55" s="10" t="s">
        <v>59</v>
      </c>
      <c r="B55" s="28">
        <v>0</v>
      </c>
      <c r="C55" s="28">
        <v>15148771.199999999</v>
      </c>
      <c r="D55" s="28">
        <v>15148771.199999999</v>
      </c>
      <c r="E55" s="28">
        <v>825938.25</v>
      </c>
      <c r="F55" s="28">
        <v>825938.25</v>
      </c>
      <c r="G55" s="28">
        <v>14322832.949999999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3"/>
        <v>0</v>
      </c>
    </row>
    <row r="57" spans="1:7">
      <c r="A57" s="8" t="s">
        <v>61</v>
      </c>
      <c r="B57" s="9">
        <f>SUM(B58:B65)</f>
        <v>27030970</v>
      </c>
      <c r="C57" s="9">
        <f t="shared" ref="C57:F57" si="8">SUM(C58:C65)</f>
        <v>-56355.79</v>
      </c>
      <c r="D57" s="9">
        <f t="shared" si="8"/>
        <v>26974614.210000001</v>
      </c>
      <c r="E57" s="9">
        <f t="shared" si="8"/>
        <v>0</v>
      </c>
      <c r="F57" s="9">
        <f t="shared" si="8"/>
        <v>0</v>
      </c>
      <c r="G57" s="9">
        <f t="shared" si="3"/>
        <v>26974614.210000001</v>
      </c>
    </row>
    <row r="58" spans="1:7">
      <c r="A58" s="10" t="s">
        <v>62</v>
      </c>
      <c r="B58" s="29"/>
      <c r="C58" s="29"/>
      <c r="D58" s="29"/>
      <c r="E58" s="29"/>
      <c r="F58" s="29"/>
      <c r="G58" s="29">
        <f t="shared" si="3"/>
        <v>0</v>
      </c>
    </row>
    <row r="59" spans="1:7">
      <c r="A59" s="10" t="s">
        <v>63</v>
      </c>
      <c r="B59" s="29"/>
      <c r="C59" s="29"/>
      <c r="D59" s="29"/>
      <c r="E59" s="29"/>
      <c r="F59" s="29"/>
      <c r="G59" s="29">
        <f t="shared" si="3"/>
        <v>0</v>
      </c>
    </row>
    <row r="60" spans="1:7">
      <c r="A60" s="10" t="s">
        <v>64</v>
      </c>
      <c r="B60" s="29"/>
      <c r="C60" s="29"/>
      <c r="D60" s="29"/>
      <c r="E60" s="29"/>
      <c r="F60" s="29"/>
      <c r="G60" s="29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3"/>
        <v>0</v>
      </c>
    </row>
    <row r="65" spans="1:7">
      <c r="A65" s="10" t="s">
        <v>69</v>
      </c>
      <c r="B65" s="29">
        <v>27030970</v>
      </c>
      <c r="C65" s="29">
        <v>-56355.79</v>
      </c>
      <c r="D65" s="29">
        <v>26974614.210000001</v>
      </c>
      <c r="E65" s="29">
        <v>0</v>
      </c>
      <c r="F65" s="29">
        <v>0</v>
      </c>
      <c r="G65" s="29">
        <v>26974614.210000001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3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3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39463258</v>
      </c>
      <c r="D79" s="13">
        <f t="shared" si="12"/>
        <v>39463258</v>
      </c>
      <c r="E79" s="13">
        <f t="shared" si="12"/>
        <v>2300285.9</v>
      </c>
      <c r="F79" s="13">
        <f t="shared" si="12"/>
        <v>548317.48</v>
      </c>
      <c r="G79" s="13">
        <f t="shared" si="12"/>
        <v>37162972.100000001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21631319.640000001</v>
      </c>
      <c r="D118" s="13">
        <f t="shared" si="18"/>
        <v>21631319.640000001</v>
      </c>
      <c r="E118" s="13">
        <f t="shared" si="18"/>
        <v>1873035.3599999999</v>
      </c>
      <c r="F118" s="13">
        <f t="shared" si="18"/>
        <v>121066.94</v>
      </c>
      <c r="G118" s="13">
        <f t="shared" si="14"/>
        <v>19758284.280000001</v>
      </c>
    </row>
    <row r="119" spans="1:7">
      <c r="A119" s="15" t="s">
        <v>48</v>
      </c>
      <c r="B119" s="31">
        <v>0</v>
      </c>
      <c r="C119" s="31">
        <v>9108352.8000000007</v>
      </c>
      <c r="D119" s="30">
        <v>9108352.8000000007</v>
      </c>
      <c r="E119" s="31">
        <v>1211161.22</v>
      </c>
      <c r="F119" s="31">
        <v>0</v>
      </c>
      <c r="G119" s="31">
        <v>7897191.580000001</v>
      </c>
    </row>
    <row r="120" spans="1:7">
      <c r="A120" s="15" t="s">
        <v>49</v>
      </c>
      <c r="B120" s="31">
        <v>0</v>
      </c>
      <c r="C120" s="31">
        <v>1459182.89</v>
      </c>
      <c r="D120" s="30">
        <v>1459182.89</v>
      </c>
      <c r="E120" s="31">
        <v>55660.21</v>
      </c>
      <c r="F120" s="31">
        <v>0</v>
      </c>
      <c r="G120" s="31">
        <v>1403522.68</v>
      </c>
    </row>
    <row r="121" spans="1:7">
      <c r="A121" s="15" t="s">
        <v>50</v>
      </c>
      <c r="B121" s="31">
        <v>0</v>
      </c>
      <c r="C121" s="31">
        <v>4120789.02</v>
      </c>
      <c r="D121" s="30">
        <v>4120789.02</v>
      </c>
      <c r="E121" s="31">
        <v>384117.01</v>
      </c>
      <c r="F121" s="31">
        <v>0</v>
      </c>
      <c r="G121" s="31">
        <v>3736672.01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33">
        <v>0</v>
      </c>
      <c r="C124" s="33">
        <v>6942994.9299999997</v>
      </c>
      <c r="D124" s="32">
        <v>6942994.9299999997</v>
      </c>
      <c r="E124" s="33">
        <v>222096.92</v>
      </c>
      <c r="F124" s="33">
        <v>121066.94</v>
      </c>
      <c r="G124" s="33">
        <v>6720898.0099999998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17831938.359999999</v>
      </c>
      <c r="D128" s="13">
        <f t="shared" si="19"/>
        <v>17831938.359999999</v>
      </c>
      <c r="E128" s="13">
        <f t="shared" si="19"/>
        <v>427250.54</v>
      </c>
      <c r="F128" s="13">
        <f t="shared" si="19"/>
        <v>427250.54</v>
      </c>
      <c r="G128" s="13">
        <f t="shared" si="14"/>
        <v>17404687.82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35">
        <v>0</v>
      </c>
      <c r="C130" s="35">
        <v>17831938.359999999</v>
      </c>
      <c r="D130" s="34">
        <v>17831938.359999999</v>
      </c>
      <c r="E130" s="35">
        <v>427250.54</v>
      </c>
      <c r="F130" s="35">
        <v>427250.54</v>
      </c>
      <c r="G130" s="35">
        <v>17404687.82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862283206.95000005</v>
      </c>
      <c r="C154" s="13">
        <f t="shared" ref="C154:G154" si="24">C4+C79</f>
        <v>82559760.810000002</v>
      </c>
      <c r="D154" s="13">
        <f t="shared" si="24"/>
        <v>944842967.76000011</v>
      </c>
      <c r="E154" s="13">
        <f t="shared" si="24"/>
        <v>160141307.54000002</v>
      </c>
      <c r="F154" s="13">
        <f t="shared" si="24"/>
        <v>157703709.20000002</v>
      </c>
      <c r="G154" s="13">
        <f t="shared" si="24"/>
        <v>784701660.22000027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A157" s="36" t="s">
        <v>86</v>
      </c>
      <c r="B157" s="36"/>
      <c r="C157" s="36"/>
      <c r="D157" s="36"/>
    </row>
    <row r="158" spans="1:7">
      <c r="A158" s="36"/>
      <c r="B158" s="37"/>
      <c r="C158" s="36"/>
      <c r="D158" s="36"/>
      <c r="E158" s="22"/>
    </row>
    <row r="159" spans="1:7">
      <c r="A159" s="36"/>
      <c r="B159" s="37"/>
      <c r="C159" s="36"/>
      <c r="D159" s="36"/>
      <c r="E159" s="22"/>
    </row>
    <row r="160" spans="1:7">
      <c r="A160" s="37"/>
      <c r="B160" s="36"/>
      <c r="C160" s="38"/>
      <c r="D160" s="39"/>
    </row>
    <row r="161" spans="1:4">
      <c r="A161" s="37"/>
      <c r="B161" s="36"/>
      <c r="C161" s="40"/>
      <c r="D161" s="40"/>
    </row>
    <row r="162" spans="1:4">
      <c r="A162" s="41" t="s">
        <v>87</v>
      </c>
      <c r="B162" s="41"/>
      <c r="C162" s="42" t="s">
        <v>88</v>
      </c>
      <c r="D162" s="42"/>
    </row>
    <row r="163" spans="1:4" ht="12.75" customHeight="1">
      <c r="A163" s="43" t="s">
        <v>89</v>
      </c>
      <c r="B163" s="43"/>
      <c r="C163" s="42" t="s">
        <v>90</v>
      </c>
      <c r="D163" s="42"/>
    </row>
  </sheetData>
  <mergeCells count="2">
    <mergeCell ref="A1:G1"/>
    <mergeCell ref="B2:F2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cp:lastPrinted>2017-04-06T18:20:44Z</cp:lastPrinted>
  <dcterms:created xsi:type="dcterms:W3CDTF">2017-01-11T17:22:36Z</dcterms:created>
  <dcterms:modified xsi:type="dcterms:W3CDTF">2017-08-07T23:34:08Z</dcterms:modified>
</cp:coreProperties>
</file>