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EY CONTABLE\TERCER TRIMESTRE\"/>
    </mc:Choice>
  </mc:AlternateContent>
  <xr:revisionPtr revIDLastSave="0" documentId="13_ncr:1_{9043081C-6E44-4853-92DB-505DF3BB9344}" xr6:coauthVersionLast="36" xr6:coauthVersionMax="36" xr10:uidLastSave="{00000000-0000-0000-0000-000000000000}"/>
  <bookViews>
    <workbookView xWindow="0" yWindow="0" windowWidth="28800" windowHeight="12225" xr2:uid="{106106C7-9225-48E7-96BE-ECA5C88EB574}"/>
  </bookViews>
  <sheets>
    <sheet name="Formato 5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E75" i="1"/>
  <c r="D75" i="1"/>
  <c r="C75" i="1"/>
  <c r="B75" i="1"/>
  <c r="G74" i="1"/>
  <c r="G73" i="1"/>
  <c r="G68" i="1"/>
  <c r="G67" i="1"/>
  <c r="F67" i="1"/>
  <c r="E67" i="1"/>
  <c r="D67" i="1"/>
  <c r="C67" i="1"/>
  <c r="B67" i="1"/>
  <c r="G63" i="1"/>
  <c r="D63" i="1"/>
  <c r="G62" i="1"/>
  <c r="D62" i="1"/>
  <c r="G61" i="1"/>
  <c r="D61" i="1"/>
  <c r="G60" i="1"/>
  <c r="D60" i="1"/>
  <c r="G59" i="1"/>
  <c r="F59" i="1"/>
  <c r="E59" i="1"/>
  <c r="C59" i="1"/>
  <c r="B59" i="1"/>
  <c r="D59" i="1" s="1"/>
  <c r="G58" i="1"/>
  <c r="D58" i="1"/>
  <c r="G57" i="1"/>
  <c r="D57" i="1"/>
  <c r="G56" i="1"/>
  <c r="D56" i="1"/>
  <c r="G55" i="1"/>
  <c r="G54" i="1" s="1"/>
  <c r="D55" i="1"/>
  <c r="F54" i="1"/>
  <c r="E54" i="1"/>
  <c r="E65" i="1" s="1"/>
  <c r="D54" i="1"/>
  <c r="C54" i="1"/>
  <c r="B54" i="1"/>
  <c r="G53" i="1"/>
  <c r="D53" i="1"/>
  <c r="G52" i="1"/>
  <c r="D52" i="1"/>
  <c r="G51" i="1"/>
  <c r="D51" i="1"/>
  <c r="G50" i="1"/>
  <c r="D50" i="1"/>
  <c r="G49" i="1"/>
  <c r="D49" i="1"/>
  <c r="G48" i="1"/>
  <c r="D48" i="1"/>
  <c r="G47" i="1"/>
  <c r="G45" i="1" s="1"/>
  <c r="D47" i="1"/>
  <c r="G46" i="1"/>
  <c r="D46" i="1"/>
  <c r="F45" i="1"/>
  <c r="F65" i="1" s="1"/>
  <c r="E45" i="1"/>
  <c r="C45" i="1"/>
  <c r="C65" i="1" s="1"/>
  <c r="B45" i="1"/>
  <c r="D45" i="1" s="1"/>
  <c r="G39" i="1"/>
  <c r="D39" i="1"/>
  <c r="G38" i="1"/>
  <c r="D38" i="1"/>
  <c r="G37" i="1"/>
  <c r="F37" i="1"/>
  <c r="E37" i="1"/>
  <c r="C37" i="1"/>
  <c r="D37" i="1" s="1"/>
  <c r="B37" i="1"/>
  <c r="G36" i="1"/>
  <c r="D36" i="1"/>
  <c r="G35" i="1"/>
  <c r="F35" i="1"/>
  <c r="E35" i="1"/>
  <c r="C35" i="1"/>
  <c r="D35" i="1" s="1"/>
  <c r="B35" i="1"/>
  <c r="G34" i="1"/>
  <c r="D34" i="1"/>
  <c r="G33" i="1"/>
  <c r="D33" i="1"/>
  <c r="G32" i="1"/>
  <c r="D32" i="1"/>
  <c r="G31" i="1"/>
  <c r="D31" i="1"/>
  <c r="G30" i="1"/>
  <c r="D30" i="1"/>
  <c r="G29" i="1"/>
  <c r="D29" i="1"/>
  <c r="F28" i="1"/>
  <c r="G28" i="1" s="1"/>
  <c r="E28" i="1"/>
  <c r="E41" i="1" s="1"/>
  <c r="E70" i="1" s="1"/>
  <c r="E77" i="1" s="1"/>
  <c r="C28" i="1"/>
  <c r="B28" i="1"/>
  <c r="D28" i="1" s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C16" i="1"/>
  <c r="C41" i="1" s="1"/>
  <c r="B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G41" i="1" s="1"/>
  <c r="D9" i="1"/>
  <c r="A4" i="1"/>
  <c r="A2" i="1"/>
  <c r="G65" i="1" l="1"/>
  <c r="D41" i="1"/>
  <c r="G42" i="1"/>
  <c r="G70" i="1"/>
  <c r="C70" i="1"/>
  <c r="D65" i="1"/>
  <c r="B41" i="1"/>
  <c r="B65" i="1"/>
  <c r="D16" i="1"/>
  <c r="F41" i="1"/>
  <c r="F70" i="1" s="1"/>
  <c r="F77" i="1" s="1"/>
  <c r="D70" i="1" l="1"/>
  <c r="B70" i="1"/>
  <c r="B77" i="1" s="1"/>
</calcChain>
</file>

<file path=xl/sharedStrings.xml><?xml version="1.0" encoding="utf-8"?>
<sst xmlns="http://schemas.openxmlformats.org/spreadsheetml/2006/main" count="80" uniqueCount="80">
  <si>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</si>
  <si>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</si>
  <si>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</si>
  <si>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</si>
  <si>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</si>
  <si>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</si>
  <si>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</si>
  <si>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</si>
  <si>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</si>
  <si>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</si>
  <si>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</si>
  <si>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</si>
  <si>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</si>
  <si>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</si>
  <si>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</si>
  <si>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</si>
  <si>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</si>
  <si>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</si>
  <si>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</si>
  <si>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</si>
  <si>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</si>
  <si>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</si>
  <si>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</si>
  <si>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</si>
  <si>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</si>
  <si>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</si>
  <si>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</si>
  <si>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</si>
  <si>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</si>
  <si>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</si>
  <si>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</si>
  <si>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</si>
  <si>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</si>
  <si>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</si>
  <si>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</si>
  <si>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</si>
  <si>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</si>
  <si>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</si>
  <si>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</si>
  <si>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</si>
  <si>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</si>
  <si>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</si>
  <si>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</si>
  <si>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</si>
  <si>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</si>
  <si>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</si>
  <si>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</si>
  <si>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</si>
  <si>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</si>
  <si>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</si>
  <si>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</si>
  <si>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</si>
  <si>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</si>
  <si>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</si>
  <si>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</si>
  <si>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</si>
  <si>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</si>
  <si>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</si>
  <si>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</si>
  <si>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</si>
  <si>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</si>
  <si>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</si>
  <si>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</si>
  <si>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</si>
  <si>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</si>
  <si>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</si>
  <si>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</si>
  <si>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</si>
  <si>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</si>
  <si>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</si>
  <si>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</si>
  <si>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</si>
  <si>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</si>
  <si>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Estados Financieros y sus notas, son razonablemente correctos y son responsabilidad del emisor.</t>
  </si>
  <si>
    <t>________________________________________________________</t>
  </si>
  <si>
    <t>_______________________________________</t>
  </si>
  <si>
    <t>Mtro. Alberto de la Luz Socorro Diosdado</t>
  </si>
  <si>
    <t>C.P. Adriana Margarita Orozco Jiménez</t>
  </si>
  <si>
    <t>Director General del SABES</t>
  </si>
  <si>
    <t>Directora de Administración y Finanzas del SABES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</si>
</sst>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 tint="-0.1499984740745262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7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3" fontId="1" fillId="0" borderId="15" xfId="1" applyNumberFormat="1" applyFont="1" applyFill="1" applyBorder="1" applyAlignment="1" applyProtection="1">
      <alignment vertical="center"/>
      <protection locked="0"/>
    </xf>
    <xf numFmtId="3" fontId="1" fillId="0" borderId="15" xfId="2" applyNumberFormat="1" applyFont="1" applyFill="1" applyBorder="1" applyAlignment="1" applyProtection="1">
      <alignment vertical="center"/>
      <protection locked="0"/>
    </xf>
    <xf numFmtId="3" fontId="1" fillId="0" borderId="15" xfId="3" applyNumberFormat="1" applyFont="1" applyFill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3" fontId="0" fillId="0" borderId="15" xfId="2" applyNumberFormat="1" applyFont="1" applyFill="1" applyBorder="1" applyAlignment="1" applyProtection="1">
      <alignment vertical="center"/>
      <protection locked="0"/>
    </xf>
    <xf numFmtId="3" fontId="0" fillId="0" borderId="15" xfId="4" applyNumberFormat="1" applyFont="1" applyFill="1" applyBorder="1" applyAlignment="1" applyProtection="1">
      <alignment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4" fontId="2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3" fontId="1" fillId="0" borderId="15" xfId="5" applyNumberFormat="1" applyFont="1" applyFill="1" applyBorder="1" applyAlignment="1" applyProtection="1">
      <alignment vertical="center"/>
      <protection locked="0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  <xf numFmtId="165" fontId="3" fillId="3" borderId="0" xfId="0" applyNumberFormat="1" applyFont="1" applyFill="1"/>
    <xf numFmtId="0" fontId="4" fillId="3" borderId="0" xfId="6" applyFill="1" applyAlignment="1" applyProtection="1">
      <alignment horizontal="left" vertical="top" indent="1"/>
      <protection locked="0"/>
    </xf>
    <xf numFmtId="0" fontId="5" fillId="3" borderId="0" xfId="6" applyFont="1" applyFill="1" applyAlignment="1" applyProtection="1">
      <alignment vertical="top" wrapText="1"/>
      <protection locked="0"/>
    </xf>
    <xf numFmtId="4" fontId="5" fillId="3" borderId="0" xfId="6" applyNumberFormat="1" applyFont="1" applyFill="1" applyAlignment="1" applyProtection="1">
      <alignment vertical="top"/>
      <protection locked="0"/>
    </xf>
    <xf numFmtId="0" fontId="6" fillId="4" borderId="0" xfId="0" applyFont="1" applyFill="1" applyAlignment="1" applyProtection="1">
      <alignment horizontal="center"/>
      <protection locked="0"/>
    </xf>
    <xf numFmtId="0" fontId="6" fillId="3" borderId="0" xfId="6" applyFont="1" applyFill="1" applyAlignment="1" applyProtection="1">
      <alignment vertical="top"/>
      <protection locked="0"/>
    </xf>
    <xf numFmtId="164" fontId="6" fillId="4" borderId="0" xfId="5" applyFont="1" applyFill="1" applyBorder="1"/>
    <xf numFmtId="0" fontId="7" fillId="4" borderId="0" xfId="0" applyFont="1" applyFill="1" applyAlignment="1" applyProtection="1">
      <alignment horizontal="center"/>
      <protection locked="0"/>
    </xf>
    <xf numFmtId="0" fontId="7" fillId="3" borderId="0" xfId="0" applyFont="1" applyFill="1" applyAlignment="1">
      <alignment horizontal="center"/>
    </xf>
    <xf numFmtId="0" fontId="6" fillId="4" borderId="0" xfId="0" applyFont="1" applyFill="1" applyAlignment="1" applyProtection="1">
      <alignment horizontal="center" vertical="top" wrapText="1"/>
      <protection locked="0"/>
    </xf>
  </cellXfs>
  <cellStyles count="7">
    <cellStyle name="Millares 14" xfId="5" xr:uid="{379F6B4B-4C8A-498D-9749-7E59177E5201}"/>
    <cellStyle name="Millares 2" xfId="4" xr:uid="{CAAB2269-3A03-43BA-B3D8-2665D0A207B6}"/>
    <cellStyle name="Millares 5" xfId="1" xr:uid="{03CA2C91-B60F-4BB4-92F3-39AF6EF1E5C0}"/>
    <cellStyle name="Millares 7" xfId="3" xr:uid="{5D85541C-EB53-4A62-BDFF-F18E7BD3427A}"/>
    <cellStyle name="Millares 8" xfId="2" xr:uid="{DF90C9E6-FF69-4802-8B17-6F7A3C09C66F}"/>
    <cellStyle name="Normal" xfId="0" builtinId="0"/>
    <cellStyle name="Normal 2 2" xfId="6" xr:uid="{BFA96270-D54F-4417-A59C-6588534F48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ESTADOS%20FINANCIEROS/TERCER%20TRIMESTRE/0361_IDF%20LEY%20DISCIPLINA%20FINANCIERA%203ERTRIM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SISTEMA AVANZADO DE BACHILLERATO Y EDUCACION SUPERIOR EN EL ESTADO DE GTO.</v>
          </cell>
        </row>
      </sheetData>
      <sheetData sheetId="1"/>
      <sheetData sheetId="2">
        <row r="4">
          <cell r="A4" t="str">
            <v>del 01 de Enero al 30 de Septiembre de 2025</v>
          </cell>
        </row>
      </sheetData>
      <sheetData sheetId="3">
        <row r="8">
          <cell r="B8">
            <v>1157226773.74</v>
          </cell>
          <cell r="C8">
            <v>865783514.02999997</v>
          </cell>
          <cell r="D8">
            <v>865780366.27999997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D415A-1107-43E6-AE14-AD4AAF7616A5}">
  <sheetPr>
    <outlinePr summaryBelow="0"/>
    <pageSetUpPr fitToPage="1"/>
  </sheetPr>
  <dimension ref="A1:G87"/>
  <sheetViews>
    <sheetView showGridLines="0" tabSelected="1" topLeftCell="A53" zoomScaleNormal="100" workbookViewId="0">
      <selection activeCell="A81" sqref="A8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SISTEMA AVANZADO DE BACHILLERATO Y EDUCACION SUPERIOR EN EL ESTADO DE GTO.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tr">
        <f>'[1]Formato 3'!A4</f>
        <v>del 01 de Enero al 30 de Septiembre de 2025</v>
      </c>
      <c r="B4" s="8"/>
      <c r="C4" s="8"/>
      <c r="D4" s="8"/>
      <c r="E4" s="8"/>
      <c r="F4" s="8"/>
      <c r="G4" s="9"/>
    </row>
    <row r="5" spans="1:7" x14ac:dyDescent="0.25">
      <c r="A5" s="10" t="s">
        <v>2</v>
      </c>
      <c r="B5" s="11"/>
      <c r="C5" s="11"/>
      <c r="D5" s="11"/>
      <c r="E5" s="11"/>
      <c r="F5" s="11"/>
      <c r="G5" s="12"/>
    </row>
    <row r="6" spans="1:7" x14ac:dyDescent="0.25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30" x14ac:dyDescent="0.25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25">
      <c r="A8" s="18" t="s">
        <v>11</v>
      </c>
      <c r="B8" s="19"/>
      <c r="C8" s="19"/>
      <c r="D8" s="19"/>
      <c r="E8" s="19"/>
      <c r="F8" s="19"/>
      <c r="G8" s="19"/>
    </row>
    <row r="9" spans="1:7" x14ac:dyDescent="0.25">
      <c r="A9" s="20" t="s">
        <v>12</v>
      </c>
      <c r="B9" s="21">
        <v>0</v>
      </c>
      <c r="C9" s="21">
        <v>0</v>
      </c>
      <c r="D9" s="21">
        <f>+B9+C9</f>
        <v>0</v>
      </c>
      <c r="E9" s="21">
        <v>0</v>
      </c>
      <c r="F9" s="21">
        <v>0</v>
      </c>
      <c r="G9" s="21">
        <f>F9-B9</f>
        <v>0</v>
      </c>
    </row>
    <row r="10" spans="1:7" x14ac:dyDescent="0.25">
      <c r="A10" s="20" t="s">
        <v>13</v>
      </c>
      <c r="B10" s="21">
        <v>0</v>
      </c>
      <c r="C10" s="21">
        <v>0</v>
      </c>
      <c r="D10" s="21">
        <f t="shared" ref="D10:D39" si="0">+B10+C10</f>
        <v>0</v>
      </c>
      <c r="E10" s="21">
        <v>0</v>
      </c>
      <c r="F10" s="21">
        <v>0</v>
      </c>
      <c r="G10" s="21">
        <f t="shared" ref="G10:G39" si="1">F10-B10</f>
        <v>0</v>
      </c>
    </row>
    <row r="11" spans="1:7" x14ac:dyDescent="0.25">
      <c r="A11" s="20" t="s">
        <v>14</v>
      </c>
      <c r="B11" s="21">
        <v>0</v>
      </c>
      <c r="C11" s="21">
        <v>0</v>
      </c>
      <c r="D11" s="21">
        <f t="shared" si="0"/>
        <v>0</v>
      </c>
      <c r="E11" s="21">
        <v>0</v>
      </c>
      <c r="F11" s="21">
        <v>0</v>
      </c>
      <c r="G11" s="21">
        <f t="shared" si="1"/>
        <v>0</v>
      </c>
    </row>
    <row r="12" spans="1:7" x14ac:dyDescent="0.25">
      <c r="A12" s="20" t="s">
        <v>15</v>
      </c>
      <c r="B12" s="21">
        <v>0</v>
      </c>
      <c r="C12" s="21">
        <v>0</v>
      </c>
      <c r="D12" s="21">
        <f t="shared" si="0"/>
        <v>0</v>
      </c>
      <c r="E12" s="21">
        <v>0</v>
      </c>
      <c r="F12" s="21">
        <v>0</v>
      </c>
      <c r="G12" s="21">
        <f t="shared" si="1"/>
        <v>0</v>
      </c>
    </row>
    <row r="13" spans="1:7" x14ac:dyDescent="0.25">
      <c r="A13" s="20" t="s">
        <v>16</v>
      </c>
      <c r="B13" s="21">
        <v>0</v>
      </c>
      <c r="C13" s="21">
        <v>0</v>
      </c>
      <c r="D13" s="21">
        <f t="shared" si="0"/>
        <v>0</v>
      </c>
      <c r="E13" s="21">
        <v>0</v>
      </c>
      <c r="F13" s="21">
        <v>0</v>
      </c>
      <c r="G13" s="21">
        <f t="shared" si="1"/>
        <v>0</v>
      </c>
    </row>
    <row r="14" spans="1:7" x14ac:dyDescent="0.25">
      <c r="A14" s="20" t="s">
        <v>17</v>
      </c>
      <c r="B14" s="21">
        <v>0</v>
      </c>
      <c r="C14" s="21">
        <v>0</v>
      </c>
      <c r="D14" s="21">
        <f t="shared" si="0"/>
        <v>0</v>
      </c>
      <c r="E14" s="21">
        <v>0</v>
      </c>
      <c r="F14" s="21">
        <v>0</v>
      </c>
      <c r="G14" s="21">
        <f t="shared" si="1"/>
        <v>0</v>
      </c>
    </row>
    <row r="15" spans="1:7" x14ac:dyDescent="0.25">
      <c r="A15" s="20" t="s">
        <v>18</v>
      </c>
      <c r="B15" s="22">
        <v>151931408</v>
      </c>
      <c r="C15" s="23">
        <v>117082344.42</v>
      </c>
      <c r="D15" s="21">
        <f>B15+C15</f>
        <v>269013752.42000002</v>
      </c>
      <c r="E15" s="24">
        <v>151020950.41</v>
      </c>
      <c r="F15" s="24">
        <v>151017802.66</v>
      </c>
      <c r="G15" s="21">
        <f t="shared" si="1"/>
        <v>-913605.34000000358</v>
      </c>
    </row>
    <row r="16" spans="1:7" x14ac:dyDescent="0.25">
      <c r="A16" s="25" t="s">
        <v>19</v>
      </c>
      <c r="B16" s="21">
        <f t="shared" ref="B16:C16" si="2">SUM(B17:B27)</f>
        <v>0</v>
      </c>
      <c r="C16" s="26">
        <f t="shared" si="2"/>
        <v>0</v>
      </c>
      <c r="D16" s="21">
        <f t="shared" si="0"/>
        <v>0</v>
      </c>
      <c r="E16" s="27">
        <v>0</v>
      </c>
      <c r="F16" s="27">
        <v>0</v>
      </c>
      <c r="G16" s="21">
        <f t="shared" si="1"/>
        <v>0</v>
      </c>
    </row>
    <row r="17" spans="1:7" x14ac:dyDescent="0.25">
      <c r="A17" s="28" t="s">
        <v>20</v>
      </c>
      <c r="B17" s="21">
        <v>0</v>
      </c>
      <c r="C17" s="23">
        <v>0</v>
      </c>
      <c r="D17" s="21">
        <f t="shared" si="0"/>
        <v>0</v>
      </c>
      <c r="E17" s="21">
        <v>0</v>
      </c>
      <c r="F17" s="21">
        <v>0</v>
      </c>
      <c r="G17" s="21">
        <f t="shared" si="1"/>
        <v>0</v>
      </c>
    </row>
    <row r="18" spans="1:7" x14ac:dyDescent="0.25">
      <c r="A18" s="28" t="s">
        <v>21</v>
      </c>
      <c r="B18" s="21">
        <v>0</v>
      </c>
      <c r="C18" s="26">
        <v>0</v>
      </c>
      <c r="D18" s="21">
        <f t="shared" si="0"/>
        <v>0</v>
      </c>
      <c r="E18" s="21">
        <v>0</v>
      </c>
      <c r="F18" s="21">
        <v>0</v>
      </c>
      <c r="G18" s="21">
        <f t="shared" si="1"/>
        <v>0</v>
      </c>
    </row>
    <row r="19" spans="1:7" x14ac:dyDescent="0.25">
      <c r="A19" s="28" t="s">
        <v>22</v>
      </c>
      <c r="B19" s="21">
        <v>0</v>
      </c>
      <c r="C19" s="26">
        <v>0</v>
      </c>
      <c r="D19" s="21">
        <f t="shared" si="0"/>
        <v>0</v>
      </c>
      <c r="E19" s="21">
        <v>0</v>
      </c>
      <c r="F19" s="21">
        <v>0</v>
      </c>
      <c r="G19" s="21">
        <f t="shared" si="1"/>
        <v>0</v>
      </c>
    </row>
    <row r="20" spans="1:7" x14ac:dyDescent="0.25">
      <c r="A20" s="28" t="s">
        <v>23</v>
      </c>
      <c r="B20" s="21">
        <v>0</v>
      </c>
      <c r="C20" s="26">
        <v>0</v>
      </c>
      <c r="D20" s="21">
        <f t="shared" si="0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25">
      <c r="A21" s="28" t="s">
        <v>24</v>
      </c>
      <c r="B21" s="21">
        <v>0</v>
      </c>
      <c r="C21" s="26">
        <v>0</v>
      </c>
      <c r="D21" s="21">
        <f t="shared" si="0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25">
      <c r="A22" s="28" t="s">
        <v>25</v>
      </c>
      <c r="B22" s="21">
        <v>0</v>
      </c>
      <c r="C22" s="26">
        <v>0</v>
      </c>
      <c r="D22" s="21">
        <f t="shared" si="0"/>
        <v>0</v>
      </c>
      <c r="E22" s="21">
        <v>0</v>
      </c>
      <c r="F22" s="21">
        <v>0</v>
      </c>
      <c r="G22" s="21">
        <f t="shared" si="1"/>
        <v>0</v>
      </c>
    </row>
    <row r="23" spans="1:7" x14ac:dyDescent="0.25">
      <c r="A23" s="28" t="s">
        <v>26</v>
      </c>
      <c r="B23" s="21">
        <v>0</v>
      </c>
      <c r="C23" s="26">
        <v>0</v>
      </c>
      <c r="D23" s="21">
        <f t="shared" si="0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25">
      <c r="A24" s="28" t="s">
        <v>27</v>
      </c>
      <c r="B24" s="21">
        <v>0</v>
      </c>
      <c r="C24" s="26">
        <v>0</v>
      </c>
      <c r="D24" s="21">
        <f t="shared" si="0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25">
      <c r="A25" s="28" t="s">
        <v>28</v>
      </c>
      <c r="B25" s="21">
        <v>0</v>
      </c>
      <c r="C25" s="26">
        <v>0</v>
      </c>
      <c r="D25" s="21">
        <f t="shared" si="0"/>
        <v>0</v>
      </c>
      <c r="E25" s="21">
        <v>0</v>
      </c>
      <c r="F25" s="21">
        <v>0</v>
      </c>
      <c r="G25" s="21">
        <f t="shared" si="1"/>
        <v>0</v>
      </c>
    </row>
    <row r="26" spans="1:7" x14ac:dyDescent="0.25">
      <c r="A26" s="28" t="s">
        <v>29</v>
      </c>
      <c r="B26" s="21">
        <v>0</v>
      </c>
      <c r="C26" s="26">
        <v>0</v>
      </c>
      <c r="D26" s="21">
        <f t="shared" si="0"/>
        <v>0</v>
      </c>
      <c r="E26" s="21">
        <v>0</v>
      </c>
      <c r="F26" s="21">
        <v>0</v>
      </c>
      <c r="G26" s="21">
        <f t="shared" si="1"/>
        <v>0</v>
      </c>
    </row>
    <row r="27" spans="1:7" x14ac:dyDescent="0.25">
      <c r="A27" s="28" t="s">
        <v>30</v>
      </c>
      <c r="B27" s="21">
        <v>0</v>
      </c>
      <c r="C27" s="26">
        <v>0</v>
      </c>
      <c r="D27" s="21">
        <f t="shared" si="0"/>
        <v>0</v>
      </c>
      <c r="E27" s="21">
        <v>0</v>
      </c>
      <c r="F27" s="21">
        <v>0</v>
      </c>
      <c r="G27" s="21">
        <f t="shared" si="1"/>
        <v>0</v>
      </c>
    </row>
    <row r="28" spans="1:7" x14ac:dyDescent="0.25">
      <c r="A28" s="20" t="s">
        <v>31</v>
      </c>
      <c r="B28" s="21">
        <f t="shared" ref="B28:F28" si="3">SUM(B29:B33)</f>
        <v>0</v>
      </c>
      <c r="C28" s="26">
        <f t="shared" si="3"/>
        <v>0</v>
      </c>
      <c r="D28" s="21">
        <f t="shared" si="0"/>
        <v>0</v>
      </c>
      <c r="E28" s="21">
        <f t="shared" si="3"/>
        <v>0</v>
      </c>
      <c r="F28" s="21">
        <f t="shared" si="3"/>
        <v>0</v>
      </c>
      <c r="G28" s="21">
        <f t="shared" si="1"/>
        <v>0</v>
      </c>
    </row>
    <row r="29" spans="1:7" x14ac:dyDescent="0.25">
      <c r="A29" s="28" t="s">
        <v>32</v>
      </c>
      <c r="B29" s="21">
        <v>0</v>
      </c>
      <c r="C29" s="26">
        <v>0</v>
      </c>
      <c r="D29" s="21">
        <f t="shared" si="0"/>
        <v>0</v>
      </c>
      <c r="E29" s="21">
        <v>0</v>
      </c>
      <c r="F29" s="21">
        <v>0</v>
      </c>
      <c r="G29" s="21">
        <f t="shared" si="1"/>
        <v>0</v>
      </c>
    </row>
    <row r="30" spans="1:7" x14ac:dyDescent="0.25">
      <c r="A30" s="28" t="s">
        <v>33</v>
      </c>
      <c r="B30" s="21">
        <v>0</v>
      </c>
      <c r="C30" s="26">
        <v>0</v>
      </c>
      <c r="D30" s="21">
        <f t="shared" si="0"/>
        <v>0</v>
      </c>
      <c r="E30" s="21">
        <v>0</v>
      </c>
      <c r="F30" s="21">
        <v>0</v>
      </c>
      <c r="G30" s="21">
        <f t="shared" si="1"/>
        <v>0</v>
      </c>
    </row>
    <row r="31" spans="1:7" x14ac:dyDescent="0.25">
      <c r="A31" s="28" t="s">
        <v>34</v>
      </c>
      <c r="B31" s="21">
        <v>0</v>
      </c>
      <c r="C31" s="26">
        <v>0</v>
      </c>
      <c r="D31" s="21">
        <f t="shared" si="0"/>
        <v>0</v>
      </c>
      <c r="E31" s="21">
        <v>0</v>
      </c>
      <c r="F31" s="21">
        <v>0</v>
      </c>
      <c r="G31" s="21">
        <f t="shared" si="1"/>
        <v>0</v>
      </c>
    </row>
    <row r="32" spans="1:7" x14ac:dyDescent="0.25">
      <c r="A32" s="28" t="s">
        <v>35</v>
      </c>
      <c r="B32" s="21">
        <v>0</v>
      </c>
      <c r="C32" s="26">
        <v>0</v>
      </c>
      <c r="D32" s="21">
        <f t="shared" si="0"/>
        <v>0</v>
      </c>
      <c r="E32" s="21">
        <v>0</v>
      </c>
      <c r="F32" s="21">
        <v>0</v>
      </c>
      <c r="G32" s="21">
        <f t="shared" si="1"/>
        <v>0</v>
      </c>
    </row>
    <row r="33" spans="1:7" ht="14.45" customHeight="1" x14ac:dyDescent="0.25">
      <c r="A33" s="28" t="s">
        <v>36</v>
      </c>
      <c r="B33" s="21">
        <v>0</v>
      </c>
      <c r="C33" s="23">
        <v>0</v>
      </c>
      <c r="D33" s="21">
        <f t="shared" si="0"/>
        <v>0</v>
      </c>
      <c r="E33" s="21">
        <v>0</v>
      </c>
      <c r="F33" s="21">
        <v>0</v>
      </c>
      <c r="G33" s="21">
        <f t="shared" si="1"/>
        <v>0</v>
      </c>
    </row>
    <row r="34" spans="1:7" ht="14.45" customHeight="1" x14ac:dyDescent="0.25">
      <c r="A34" s="20" t="s">
        <v>37</v>
      </c>
      <c r="B34" s="22">
        <v>1005295365.74</v>
      </c>
      <c r="C34" s="23">
        <v>50000</v>
      </c>
      <c r="D34" s="21">
        <f t="shared" si="0"/>
        <v>1005345365.74</v>
      </c>
      <c r="E34" s="24">
        <v>694358891.64999998</v>
      </c>
      <c r="F34" s="24">
        <v>694358891.64999998</v>
      </c>
      <c r="G34" s="21">
        <f t="shared" si="1"/>
        <v>-310936474.09000003</v>
      </c>
    </row>
    <row r="35" spans="1:7" ht="14.45" customHeight="1" x14ac:dyDescent="0.25">
      <c r="A35" s="20" t="s">
        <v>38</v>
      </c>
      <c r="B35" s="21">
        <f t="shared" ref="B35:F35" si="4">B36</f>
        <v>0</v>
      </c>
      <c r="C35" s="21">
        <f t="shared" si="4"/>
        <v>0</v>
      </c>
      <c r="D35" s="21">
        <f t="shared" si="0"/>
        <v>0</v>
      </c>
      <c r="E35" s="21">
        <f t="shared" si="4"/>
        <v>0</v>
      </c>
      <c r="F35" s="21">
        <f t="shared" si="4"/>
        <v>0</v>
      </c>
      <c r="G35" s="21">
        <f t="shared" si="1"/>
        <v>0</v>
      </c>
    </row>
    <row r="36" spans="1:7" ht="14.45" customHeight="1" x14ac:dyDescent="0.25">
      <c r="A36" s="28" t="s">
        <v>39</v>
      </c>
      <c r="B36" s="21">
        <v>0</v>
      </c>
      <c r="C36" s="21">
        <v>0</v>
      </c>
      <c r="D36" s="21">
        <f t="shared" si="0"/>
        <v>0</v>
      </c>
      <c r="E36" s="21">
        <v>0</v>
      </c>
      <c r="F36" s="21">
        <v>0</v>
      </c>
      <c r="G36" s="21">
        <f t="shared" si="1"/>
        <v>0</v>
      </c>
    </row>
    <row r="37" spans="1:7" ht="14.45" customHeight="1" x14ac:dyDescent="0.25">
      <c r="A37" s="20" t="s">
        <v>40</v>
      </c>
      <c r="B37" s="21">
        <f t="shared" ref="B37:F37" si="5">B38+B39</f>
        <v>0</v>
      </c>
      <c r="C37" s="21">
        <f t="shared" si="5"/>
        <v>0</v>
      </c>
      <c r="D37" s="21">
        <f t="shared" si="0"/>
        <v>0</v>
      </c>
      <c r="E37" s="21">
        <f t="shared" si="5"/>
        <v>0</v>
      </c>
      <c r="F37" s="21">
        <f t="shared" si="5"/>
        <v>0</v>
      </c>
      <c r="G37" s="21">
        <f t="shared" si="1"/>
        <v>0</v>
      </c>
    </row>
    <row r="38" spans="1:7" x14ac:dyDescent="0.25">
      <c r="A38" s="28" t="s">
        <v>41</v>
      </c>
      <c r="B38" s="21">
        <v>0</v>
      </c>
      <c r="C38" s="21">
        <v>0</v>
      </c>
      <c r="D38" s="21">
        <f t="shared" si="0"/>
        <v>0</v>
      </c>
      <c r="E38" s="21">
        <v>0</v>
      </c>
      <c r="F38" s="21">
        <v>0</v>
      </c>
      <c r="G38" s="21">
        <f t="shared" si="1"/>
        <v>0</v>
      </c>
    </row>
    <row r="39" spans="1:7" x14ac:dyDescent="0.25">
      <c r="A39" s="28" t="s">
        <v>42</v>
      </c>
      <c r="B39" s="21">
        <v>0</v>
      </c>
      <c r="C39" s="21">
        <v>0</v>
      </c>
      <c r="D39" s="21">
        <f t="shared" si="0"/>
        <v>0</v>
      </c>
      <c r="E39" s="21">
        <v>0</v>
      </c>
      <c r="F39" s="21">
        <v>0</v>
      </c>
      <c r="G39" s="21">
        <f t="shared" si="1"/>
        <v>0</v>
      </c>
    </row>
    <row r="40" spans="1:7" x14ac:dyDescent="0.25">
      <c r="A40" s="29"/>
      <c r="B40" s="21"/>
      <c r="C40" s="21"/>
      <c r="D40" s="21"/>
      <c r="E40" s="21"/>
      <c r="F40" s="21"/>
      <c r="G40" s="21"/>
    </row>
    <row r="41" spans="1:7" x14ac:dyDescent="0.25">
      <c r="A41" s="30" t="s">
        <v>43</v>
      </c>
      <c r="B41" s="31">
        <f t="shared" ref="B41:G41" si="6">SUM(B9,B10,B11,B12,B13,B14,B15,B16,B28,B34,B35,B37)</f>
        <v>1157226773.74</v>
      </c>
      <c r="C41" s="31">
        <f t="shared" si="6"/>
        <v>117132344.42</v>
      </c>
      <c r="D41" s="31">
        <f t="shared" si="6"/>
        <v>1274359118.1600001</v>
      </c>
      <c r="E41" s="31">
        <f t="shared" si="6"/>
        <v>845379842.05999994</v>
      </c>
      <c r="F41" s="31">
        <f t="shared" si="6"/>
        <v>845376694.30999994</v>
      </c>
      <c r="G41" s="31">
        <f t="shared" si="6"/>
        <v>-311850079.43000007</v>
      </c>
    </row>
    <row r="42" spans="1:7" x14ac:dyDescent="0.25">
      <c r="A42" s="30" t="s">
        <v>44</v>
      </c>
      <c r="B42" s="32"/>
      <c r="C42" s="32"/>
      <c r="D42" s="32"/>
      <c r="E42" s="32"/>
      <c r="F42" s="32"/>
      <c r="G42" s="31">
        <f>IF(G41&gt;0,G41,0)</f>
        <v>0</v>
      </c>
    </row>
    <row r="43" spans="1:7" x14ac:dyDescent="0.25">
      <c r="A43" s="29"/>
      <c r="B43" s="33"/>
      <c r="C43" s="33"/>
      <c r="D43" s="33"/>
      <c r="E43" s="33"/>
      <c r="F43" s="33"/>
      <c r="G43" s="33"/>
    </row>
    <row r="44" spans="1:7" x14ac:dyDescent="0.25">
      <c r="A44" s="30" t="s">
        <v>45</v>
      </c>
      <c r="B44" s="33"/>
      <c r="C44" s="33"/>
      <c r="D44" s="33"/>
      <c r="E44" s="33"/>
      <c r="F44" s="33"/>
      <c r="G44" s="33"/>
    </row>
    <row r="45" spans="1:7" x14ac:dyDescent="0.25">
      <c r="A45" s="20" t="s">
        <v>46</v>
      </c>
      <c r="B45" s="21">
        <f t="shared" ref="B45:G45" si="7">SUM(B46:B53)</f>
        <v>0</v>
      </c>
      <c r="C45" s="21">
        <f>SUM(C46:C53)</f>
        <v>26238679.239999998</v>
      </c>
      <c r="D45" s="21">
        <f t="shared" ref="D45:D63" si="8">+B45+C45</f>
        <v>26238679.239999998</v>
      </c>
      <c r="E45" s="21">
        <f>SUM(E46:E53)</f>
        <v>20403671.969999999</v>
      </c>
      <c r="F45" s="21">
        <f>SUM(F46:F53)</f>
        <v>20403671.969999999</v>
      </c>
      <c r="G45" s="21">
        <f t="shared" si="7"/>
        <v>20403671.969999999</v>
      </c>
    </row>
    <row r="46" spans="1:7" x14ac:dyDescent="0.25">
      <c r="A46" s="34" t="s">
        <v>47</v>
      </c>
      <c r="B46" s="21">
        <v>0</v>
      </c>
      <c r="C46" s="21">
        <v>0</v>
      </c>
      <c r="D46" s="21">
        <f t="shared" si="8"/>
        <v>0</v>
      </c>
      <c r="E46" s="21">
        <v>0</v>
      </c>
      <c r="F46" s="21">
        <v>0</v>
      </c>
      <c r="G46" s="21">
        <f>F46-B46</f>
        <v>0</v>
      </c>
    </row>
    <row r="47" spans="1:7" x14ac:dyDescent="0.25">
      <c r="A47" s="34" t="s">
        <v>48</v>
      </c>
      <c r="B47" s="21">
        <v>0</v>
      </c>
      <c r="C47" s="21">
        <v>0</v>
      </c>
      <c r="D47" s="21">
        <f t="shared" si="8"/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 x14ac:dyDescent="0.25">
      <c r="A48" s="34" t="s">
        <v>49</v>
      </c>
      <c r="B48" s="21">
        <v>0</v>
      </c>
      <c r="C48" s="21">
        <v>0</v>
      </c>
      <c r="D48" s="21">
        <f t="shared" si="8"/>
        <v>0</v>
      </c>
      <c r="E48" s="21">
        <v>0</v>
      </c>
      <c r="F48" s="21">
        <v>0</v>
      </c>
      <c r="G48" s="21">
        <f t="shared" si="9"/>
        <v>0</v>
      </c>
    </row>
    <row r="49" spans="1:7" ht="30" x14ac:dyDescent="0.25">
      <c r="A49" s="34" t="s">
        <v>50</v>
      </c>
      <c r="B49" s="21">
        <v>0</v>
      </c>
      <c r="C49" s="21">
        <v>0</v>
      </c>
      <c r="D49" s="21">
        <f t="shared" si="8"/>
        <v>0</v>
      </c>
      <c r="E49" s="21">
        <v>0</v>
      </c>
      <c r="F49" s="21">
        <v>0</v>
      </c>
      <c r="G49" s="21">
        <f t="shared" si="9"/>
        <v>0</v>
      </c>
    </row>
    <row r="50" spans="1:7" x14ac:dyDescent="0.25">
      <c r="A50" s="34" t="s">
        <v>51</v>
      </c>
      <c r="B50" s="21">
        <v>0</v>
      </c>
      <c r="C50" s="35">
        <v>26238679.239999998</v>
      </c>
      <c r="D50" s="21">
        <f t="shared" si="8"/>
        <v>26238679.239999998</v>
      </c>
      <c r="E50" s="24">
        <v>20403671.969999999</v>
      </c>
      <c r="F50" s="24">
        <v>20403671.969999999</v>
      </c>
      <c r="G50" s="21">
        <f t="shared" si="9"/>
        <v>20403671.969999999</v>
      </c>
    </row>
    <row r="51" spans="1:7" x14ac:dyDescent="0.25">
      <c r="A51" s="34" t="s">
        <v>52</v>
      </c>
      <c r="B51" s="21">
        <v>0</v>
      </c>
      <c r="C51" s="21">
        <v>0</v>
      </c>
      <c r="D51" s="21">
        <f t="shared" si="8"/>
        <v>0</v>
      </c>
      <c r="E51" s="21">
        <v>0</v>
      </c>
      <c r="F51" s="21">
        <v>0</v>
      </c>
      <c r="G51" s="21">
        <f t="shared" si="9"/>
        <v>0</v>
      </c>
    </row>
    <row r="52" spans="1:7" ht="30" x14ac:dyDescent="0.25">
      <c r="A52" s="36" t="s">
        <v>53</v>
      </c>
      <c r="B52" s="21">
        <v>0</v>
      </c>
      <c r="C52" s="21">
        <v>0</v>
      </c>
      <c r="D52" s="21">
        <f t="shared" si="8"/>
        <v>0</v>
      </c>
      <c r="E52" s="21">
        <v>0</v>
      </c>
      <c r="F52" s="21">
        <v>0</v>
      </c>
      <c r="G52" s="21">
        <f t="shared" si="9"/>
        <v>0</v>
      </c>
    </row>
    <row r="53" spans="1:7" x14ac:dyDescent="0.25">
      <c r="A53" s="28" t="s">
        <v>54</v>
      </c>
      <c r="B53" s="21">
        <v>0</v>
      </c>
      <c r="C53" s="21">
        <v>0</v>
      </c>
      <c r="D53" s="21">
        <f t="shared" si="8"/>
        <v>0</v>
      </c>
      <c r="E53" s="21">
        <v>0</v>
      </c>
      <c r="F53" s="21">
        <v>0</v>
      </c>
      <c r="G53" s="21">
        <f>F53-B53</f>
        <v>0</v>
      </c>
    </row>
    <row r="54" spans="1:7" x14ac:dyDescent="0.25">
      <c r="A54" s="20" t="s">
        <v>55</v>
      </c>
      <c r="B54" s="21">
        <f t="shared" ref="B54:G54" si="10">SUM(B55:B58)</f>
        <v>0</v>
      </c>
      <c r="C54" s="21">
        <f t="shared" si="10"/>
        <v>0</v>
      </c>
      <c r="D54" s="21">
        <f t="shared" si="8"/>
        <v>0</v>
      </c>
      <c r="E54" s="21">
        <f t="shared" si="10"/>
        <v>0</v>
      </c>
      <c r="F54" s="21">
        <f t="shared" si="10"/>
        <v>0</v>
      </c>
      <c r="G54" s="21">
        <f t="shared" si="10"/>
        <v>0</v>
      </c>
    </row>
    <row r="55" spans="1:7" x14ac:dyDescent="0.25">
      <c r="A55" s="36" t="s">
        <v>56</v>
      </c>
      <c r="B55" s="21">
        <v>0</v>
      </c>
      <c r="C55" s="21">
        <v>0</v>
      </c>
      <c r="D55" s="21">
        <f t="shared" si="8"/>
        <v>0</v>
      </c>
      <c r="E55" s="21">
        <v>0</v>
      </c>
      <c r="F55" s="21">
        <v>0</v>
      </c>
      <c r="G55" s="21">
        <f>F55-B55</f>
        <v>0</v>
      </c>
    </row>
    <row r="56" spans="1:7" x14ac:dyDescent="0.25">
      <c r="A56" s="34" t="s">
        <v>57</v>
      </c>
      <c r="B56" s="21">
        <v>0</v>
      </c>
      <c r="C56" s="21">
        <v>0</v>
      </c>
      <c r="D56" s="21">
        <f t="shared" si="8"/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 x14ac:dyDescent="0.25">
      <c r="A57" s="34" t="s">
        <v>58</v>
      </c>
      <c r="B57" s="21">
        <v>0</v>
      </c>
      <c r="C57" s="21">
        <v>0</v>
      </c>
      <c r="D57" s="21">
        <f t="shared" si="8"/>
        <v>0</v>
      </c>
      <c r="E57" s="21">
        <v>0</v>
      </c>
      <c r="F57" s="21">
        <v>0</v>
      </c>
      <c r="G57" s="21">
        <f t="shared" si="11"/>
        <v>0</v>
      </c>
    </row>
    <row r="58" spans="1:7" x14ac:dyDescent="0.25">
      <c r="A58" s="36" t="s">
        <v>59</v>
      </c>
      <c r="B58" s="21">
        <v>0</v>
      </c>
      <c r="C58" s="21">
        <v>0</v>
      </c>
      <c r="D58" s="21">
        <f t="shared" si="8"/>
        <v>0</v>
      </c>
      <c r="E58" s="21">
        <v>0</v>
      </c>
      <c r="F58" s="21">
        <v>0</v>
      </c>
      <c r="G58" s="21">
        <f t="shared" si="11"/>
        <v>0</v>
      </c>
    </row>
    <row r="59" spans="1:7" x14ac:dyDescent="0.25">
      <c r="A59" s="20" t="s">
        <v>60</v>
      </c>
      <c r="B59" s="21">
        <f t="shared" ref="B59:G59" si="12">SUM(B60:B61)</f>
        <v>0</v>
      </c>
      <c r="C59" s="21">
        <f t="shared" si="12"/>
        <v>0</v>
      </c>
      <c r="D59" s="21">
        <f t="shared" si="8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 x14ac:dyDescent="0.25">
      <c r="A60" s="34" t="s">
        <v>61</v>
      </c>
      <c r="B60" s="21">
        <v>0</v>
      </c>
      <c r="C60" s="21">
        <v>0</v>
      </c>
      <c r="D60" s="21">
        <f t="shared" si="8"/>
        <v>0</v>
      </c>
      <c r="E60" s="21">
        <v>0</v>
      </c>
      <c r="F60" s="21">
        <v>0</v>
      </c>
      <c r="G60" s="21">
        <f>F60-B60</f>
        <v>0</v>
      </c>
    </row>
    <row r="61" spans="1:7" x14ac:dyDescent="0.25">
      <c r="A61" s="34" t="s">
        <v>62</v>
      </c>
      <c r="B61" s="21">
        <v>0</v>
      </c>
      <c r="C61" s="21">
        <v>0</v>
      </c>
      <c r="D61" s="21">
        <f t="shared" si="8"/>
        <v>0</v>
      </c>
      <c r="E61" s="21">
        <v>0</v>
      </c>
      <c r="F61" s="21">
        <v>0</v>
      </c>
      <c r="G61" s="21">
        <f t="shared" ref="G61:G63" si="13">F61-B61</f>
        <v>0</v>
      </c>
    </row>
    <row r="62" spans="1:7" x14ac:dyDescent="0.25">
      <c r="A62" s="20" t="s">
        <v>63</v>
      </c>
      <c r="B62" s="21">
        <v>0</v>
      </c>
      <c r="C62" s="21">
        <v>0</v>
      </c>
      <c r="D62" s="21">
        <f t="shared" si="8"/>
        <v>0</v>
      </c>
      <c r="E62" s="21">
        <v>0</v>
      </c>
      <c r="F62" s="21">
        <v>0</v>
      </c>
      <c r="G62" s="21">
        <f t="shared" si="13"/>
        <v>0</v>
      </c>
    </row>
    <row r="63" spans="1:7" x14ac:dyDescent="0.25">
      <c r="A63" s="20" t="s">
        <v>64</v>
      </c>
      <c r="B63" s="21">
        <v>0</v>
      </c>
      <c r="C63" s="21">
        <v>0</v>
      </c>
      <c r="D63" s="21">
        <f t="shared" si="8"/>
        <v>0</v>
      </c>
      <c r="E63" s="21">
        <v>0</v>
      </c>
      <c r="F63" s="21">
        <v>0</v>
      </c>
      <c r="G63" s="21">
        <f t="shared" si="13"/>
        <v>0</v>
      </c>
    </row>
    <row r="64" spans="1:7" x14ac:dyDescent="0.25">
      <c r="A64" s="29"/>
      <c r="B64" s="33"/>
      <c r="C64" s="33"/>
      <c r="D64" s="33"/>
      <c r="E64" s="33"/>
      <c r="F64" s="33"/>
      <c r="G64" s="33"/>
    </row>
    <row r="65" spans="1:7" x14ac:dyDescent="0.25">
      <c r="A65" s="30" t="s">
        <v>65</v>
      </c>
      <c r="B65" s="31">
        <f t="shared" ref="B65:G65" si="14">B45+B54+B59+B62+B63</f>
        <v>0</v>
      </c>
      <c r="C65" s="31">
        <f t="shared" si="14"/>
        <v>26238679.239999998</v>
      </c>
      <c r="D65" s="31">
        <f t="shared" si="14"/>
        <v>26238679.239999998</v>
      </c>
      <c r="E65" s="31">
        <f t="shared" si="14"/>
        <v>20403671.969999999</v>
      </c>
      <c r="F65" s="31">
        <f t="shared" si="14"/>
        <v>20403671.969999999</v>
      </c>
      <c r="G65" s="31">
        <f t="shared" si="14"/>
        <v>20403671.969999999</v>
      </c>
    </row>
    <row r="66" spans="1:7" x14ac:dyDescent="0.25">
      <c r="A66" s="29"/>
      <c r="B66" s="33"/>
      <c r="C66" s="33"/>
      <c r="D66" s="33"/>
      <c r="E66" s="33"/>
      <c r="F66" s="33"/>
      <c r="G66" s="33"/>
    </row>
    <row r="67" spans="1:7" x14ac:dyDescent="0.25">
      <c r="A67" s="30" t="s">
        <v>66</v>
      </c>
      <c r="B67" s="31">
        <f t="shared" ref="B67:G67" si="15">B68</f>
        <v>0</v>
      </c>
      <c r="C67" s="31">
        <f t="shared" si="15"/>
        <v>0</v>
      </c>
      <c r="D67" s="31">
        <f t="shared" si="15"/>
        <v>0</v>
      </c>
      <c r="E67" s="31">
        <f t="shared" si="15"/>
        <v>0</v>
      </c>
      <c r="F67" s="31">
        <f t="shared" si="15"/>
        <v>0</v>
      </c>
      <c r="G67" s="31">
        <f t="shared" si="15"/>
        <v>0</v>
      </c>
    </row>
    <row r="68" spans="1:7" x14ac:dyDescent="0.25">
      <c r="A68" s="20" t="s">
        <v>67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25">
      <c r="A69" s="29"/>
      <c r="B69" s="33"/>
      <c r="C69" s="33"/>
      <c r="D69" s="33"/>
      <c r="E69" s="33"/>
      <c r="F69" s="33"/>
      <c r="G69" s="33"/>
    </row>
    <row r="70" spans="1:7" x14ac:dyDescent="0.25">
      <c r="A70" s="30" t="s">
        <v>68</v>
      </c>
      <c r="B70" s="31">
        <f t="shared" ref="B70:G70" si="16">B41+B65+B67</f>
        <v>1157226773.74</v>
      </c>
      <c r="C70" s="31">
        <f t="shared" si="16"/>
        <v>143371023.66</v>
      </c>
      <c r="D70" s="31">
        <f t="shared" si="16"/>
        <v>1300597797.4000001</v>
      </c>
      <c r="E70" s="31">
        <f t="shared" si="16"/>
        <v>865783514.02999997</v>
      </c>
      <c r="F70" s="31">
        <f t="shared" si="16"/>
        <v>865780366.27999997</v>
      </c>
      <c r="G70" s="31">
        <f t="shared" si="16"/>
        <v>-291446407.46000004</v>
      </c>
    </row>
    <row r="71" spans="1:7" x14ac:dyDescent="0.25">
      <c r="A71" s="29"/>
      <c r="B71" s="33"/>
      <c r="C71" s="33"/>
      <c r="D71" s="33"/>
      <c r="E71" s="33"/>
      <c r="F71" s="33"/>
      <c r="G71" s="33"/>
    </row>
    <row r="72" spans="1:7" x14ac:dyDescent="0.25">
      <c r="A72" s="30" t="s">
        <v>69</v>
      </c>
      <c r="B72" s="33"/>
      <c r="C72" s="33"/>
      <c r="D72" s="33"/>
      <c r="E72" s="33"/>
      <c r="F72" s="33"/>
      <c r="G72" s="33"/>
    </row>
    <row r="73" spans="1:7" ht="30" x14ac:dyDescent="0.25">
      <c r="A73" s="37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30" x14ac:dyDescent="0.25">
      <c r="A74" s="37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25">
      <c r="A75" s="38" t="s">
        <v>72</v>
      </c>
      <c r="B75" s="31">
        <f t="shared" ref="B75:G75" si="17">B73+B74</f>
        <v>0</v>
      </c>
      <c r="C75" s="31">
        <f t="shared" si="17"/>
        <v>0</v>
      </c>
      <c r="D75" s="31">
        <f t="shared" si="17"/>
        <v>0</v>
      </c>
      <c r="E75" s="31">
        <f t="shared" si="17"/>
        <v>0</v>
      </c>
      <c r="F75" s="31">
        <f t="shared" si="17"/>
        <v>0</v>
      </c>
      <c r="G75" s="31">
        <f t="shared" si="17"/>
        <v>0</v>
      </c>
    </row>
    <row r="76" spans="1:7" x14ac:dyDescent="0.25">
      <c r="A76" s="39"/>
      <c r="B76" s="40"/>
      <c r="C76" s="40"/>
      <c r="D76" s="40"/>
      <c r="E76" s="40"/>
      <c r="F76" s="40"/>
      <c r="G76" s="40"/>
    </row>
    <row r="77" spans="1:7" x14ac:dyDescent="0.25">
      <c r="B77" s="41">
        <f>+B70-'[1]Formato 4'!B8</f>
        <v>0</v>
      </c>
      <c r="E77" s="41">
        <f>+'[1]Formato 4'!C8-'Formato 5'!E70</f>
        <v>0</v>
      </c>
      <c r="F77" s="41">
        <f>+F70-'[1]Formato 4'!D8</f>
        <v>0</v>
      </c>
    </row>
    <row r="78" spans="1:7" x14ac:dyDescent="0.25">
      <c r="A78" s="42" t="s">
        <v>73</v>
      </c>
      <c r="B78" s="43"/>
      <c r="C78" s="44"/>
      <c r="D78" s="44"/>
    </row>
    <row r="84" spans="1:5" x14ac:dyDescent="0.25">
      <c r="A84" s="43"/>
      <c r="B84" s="43"/>
      <c r="C84" s="44"/>
      <c r="D84" s="44"/>
    </row>
    <row r="85" spans="1:5" ht="15.75" x14ac:dyDescent="0.25">
      <c r="A85" s="45" t="s">
        <v>74</v>
      </c>
      <c r="B85" s="46"/>
      <c r="C85" s="46" t="s">
        <v>75</v>
      </c>
      <c r="D85" s="47"/>
    </row>
    <row r="86" spans="1:5" ht="15.75" x14ac:dyDescent="0.25">
      <c r="A86" s="48" t="s">
        <v>76</v>
      </c>
      <c r="B86" s="48"/>
      <c r="C86" s="49" t="s">
        <v>77</v>
      </c>
      <c r="D86" s="49"/>
      <c r="E86" s="49"/>
    </row>
    <row r="87" spans="1:5" ht="15.75" x14ac:dyDescent="0.25">
      <c r="A87" s="50" t="s">
        <v>78</v>
      </c>
      <c r="B87" s="50"/>
      <c r="C87" s="49" t="s">
        <v>79</v>
      </c>
      <c r="D87" s="49"/>
      <c r="E87" s="49"/>
    </row>
  </sheetData>
  <mergeCells count="8">
    <mergeCell ref="A87:B87"/>
    <mergeCell ref="C87:E87"/>
    <mergeCell ref="A1:G1"/>
    <mergeCell ref="A6:A7"/>
    <mergeCell ref="B6:F6"/>
    <mergeCell ref="G6:G7"/>
    <mergeCell ref="A86:B86"/>
    <mergeCell ref="C86:E86"/>
  </mergeCells>
  <dataValidations count="1">
    <dataValidation type="decimal" allowBlank="1" showInputMessage="1" showErrorMessage="1" sqref="B9:G75" xr:uid="{85C5F3DA-9A53-4A44-A602-8FB49C629468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4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cp:lastPrinted>2025-10-27T22:00:19Z</cp:lastPrinted>
  <dcterms:created xsi:type="dcterms:W3CDTF">2025-10-27T21:58:32Z</dcterms:created>
  <dcterms:modified xsi:type="dcterms:W3CDTF">2025-10-27T22:00:24Z</dcterms:modified>
</cp:coreProperties>
</file>