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8_{EF8733D9-2671-4220-9FF2-07743506B56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G59" i="1" s="1"/>
  <c r="D60" i="1"/>
  <c r="F59" i="1"/>
  <c r="E59" i="1"/>
  <c r="C59" i="1"/>
  <c r="B59" i="1"/>
  <c r="D59" i="1" s="1"/>
  <c r="G58" i="1"/>
  <c r="D58" i="1"/>
  <c r="G57" i="1"/>
  <c r="D57" i="1"/>
  <c r="G56" i="1"/>
  <c r="D56" i="1"/>
  <c r="G55" i="1"/>
  <c r="D55" i="1"/>
  <c r="G54" i="1"/>
  <c r="F54" i="1"/>
  <c r="E54" i="1"/>
  <c r="C54" i="1"/>
  <c r="D54" i="1" s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G45" i="1" s="1"/>
  <c r="G65" i="1" s="1"/>
  <c r="D46" i="1"/>
  <c r="F45" i="1"/>
  <c r="F65" i="1" s="1"/>
  <c r="E45" i="1"/>
  <c r="E65" i="1" s="1"/>
  <c r="C45" i="1"/>
  <c r="C65" i="1" s="1"/>
  <c r="B45" i="1"/>
  <c r="B65" i="1" s="1"/>
  <c r="G39" i="1"/>
  <c r="D39" i="1"/>
  <c r="G38" i="1"/>
  <c r="D38" i="1"/>
  <c r="F37" i="1"/>
  <c r="G37" i="1" s="1"/>
  <c r="E37" i="1"/>
  <c r="C37" i="1"/>
  <c r="B37" i="1"/>
  <c r="D37" i="1" s="1"/>
  <c r="G36" i="1"/>
  <c r="D36" i="1"/>
  <c r="F35" i="1"/>
  <c r="G35" i="1" s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G29" i="1"/>
  <c r="D29" i="1"/>
  <c r="F28" i="1"/>
  <c r="G28" i="1" s="1"/>
  <c r="E28" i="1"/>
  <c r="E41" i="1" s="1"/>
  <c r="E70" i="1" s="1"/>
  <c r="D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C16" i="1"/>
  <c r="C41" i="1" s="1"/>
  <c r="B16" i="1"/>
  <c r="G16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G41" i="1" s="1"/>
  <c r="D9" i="1"/>
  <c r="A4" i="1"/>
  <c r="A2" i="1"/>
  <c r="G70" i="1" l="1"/>
  <c r="G42" i="1"/>
  <c r="D41" i="1"/>
  <c r="D70" i="1" s="1"/>
  <c r="C70" i="1"/>
  <c r="B41" i="1"/>
  <c r="B70" i="1" s="1"/>
  <c r="D16" i="1"/>
  <c r="F41" i="1"/>
  <c r="F70" i="1" s="1"/>
  <c r="D45" i="1"/>
  <c r="D65" i="1" s="1"/>
  <c r="B77" i="1"/>
  <c r="F77" i="1" l="1"/>
  <c r="E77" i="1" l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<sst xmlns="http://schemas.openxmlformats.org/spreadsheetml/2006/main" count="73" uniqueCount="73">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</sst>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8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0" fillId="0" borderId="0" xfId="0" applyNumberFormat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left" vertical="center" indent="3"/>
    </xf>
    <xf numFmtId="4" fontId="0" fillId="0" borderId="11" xfId="0" applyNumberFormat="1" applyBorder="1"/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vertical="center"/>
      <protection locked="0"/>
    </xf>
    <xf numFmtId="3" fontId="5" fillId="0" borderId="11" xfId="2" applyNumberFormat="1" applyFont="1" applyFill="1" applyBorder="1" applyAlignment="1" applyProtection="1">
      <alignment vertical="center"/>
      <protection locked="0"/>
    </xf>
    <xf numFmtId="3" fontId="5" fillId="0" borderId="11" xfId="3" applyNumberFormat="1" applyFont="1" applyFill="1" applyBorder="1" applyAlignment="1" applyProtection="1">
      <alignment vertical="center"/>
      <protection locked="0"/>
    </xf>
    <xf numFmtId="3" fontId="5" fillId="0" borderId="11" xfId="4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horizontal="left" indent="6"/>
    </xf>
    <xf numFmtId="3" fontId="0" fillId="0" borderId="11" xfId="3" applyNumberFormat="1" applyFont="1" applyFill="1" applyBorder="1" applyAlignment="1" applyProtection="1">
      <alignment vertical="center"/>
      <protection locked="0"/>
    </xf>
    <xf numFmtId="3" fontId="0" fillId="0" borderId="11" xfId="5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left" vertical="center" wrapText="1" indent="9"/>
    </xf>
    <xf numFmtId="0" fontId="0" fillId="0" borderId="11" xfId="0" applyBorder="1" applyAlignment="1">
      <alignment horizontal="left" wrapText="1" indent="9"/>
    </xf>
    <xf numFmtId="0" fontId="0" fillId="0" borderId="11" xfId="0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0" fillId="0" borderId="12" xfId="0" applyBorder="1" applyAlignment="1">
      <alignment vertical="center"/>
    </xf>
    <xf numFmtId="4" fontId="0" fillId="0" borderId="12" xfId="0" applyNumberFormat="1" applyBorder="1"/>
    <xf numFmtId="165" fontId="6" fillId="3" borderId="0" xfId="0" applyNumberFormat="1" applyFont="1" applyFill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" fontId="5" fillId="0" borderId="11" xfId="7" applyNumberFormat="1" applyFont="1" applyFill="1" applyBorder="1" applyAlignment="1" applyProtection="1">
      <alignment vertical="center"/>
      <protection locked="0"/>
    </xf>
  </cellXfs>
  <cellStyles count="8">
    <cellStyle name="Millares" xfId="1" builtinId="3"/>
    <cellStyle name="Millares 14" xfId="7" xr:uid="{421B0A55-60DC-4255-AA31-AA9EB5DB4BD0}"/>
    <cellStyle name="Millares 2" xfId="5" xr:uid="{4E318D23-5949-460C-8F44-B52FC3A98C70}"/>
    <cellStyle name="Millares 5" xfId="2" xr:uid="{7B32DCBA-FE84-4952-80EC-40976458BC15}"/>
    <cellStyle name="Millares 7" xfId="4" xr:uid="{991178D9-1007-41C7-80CD-E22C3C3E070B}"/>
    <cellStyle name="Millares 8" xfId="3" xr:uid="{D12456B2-07A5-4C0D-AD33-BED3973D3295}"/>
    <cellStyle name="Normal" xfId="0" builtinId="0"/>
    <cellStyle name="Normal 2 2" xfId="6" xr:uid="{00E74124-0597-483E-9855-FF091B5FA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SEGUNDO%20TRIMESTRE/0361_IDF_%20LEY%20DISCIPLINA%20FINANCIERA%20Segundo%20Trimestre%202025%20corregido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Marzo de 2025</v>
          </cell>
        </row>
      </sheetData>
      <sheetData sheetId="3">
        <row r="8">
          <cell r="B8">
            <v>1157226773.74</v>
          </cell>
          <cell r="C8">
            <v>305986159</v>
          </cell>
          <cell r="D8">
            <v>305986133.48000002</v>
          </cell>
        </row>
      </sheetData>
      <sheetData sheetId="4">
        <row r="70">
          <cell r="E70">
            <v>305986159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30 de Junio de 2025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tabSelected="1" zoomScale="90" zoomScaleNormal="90" workbookViewId="0">
      <selection activeCell="A14" sqref="A14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44" t="s">
        <v>0</v>
      </c>
      <c r="B1" s="44"/>
      <c r="C1" s="44"/>
      <c r="D1" s="44"/>
      <c r="E1" s="44"/>
      <c r="F1" s="44"/>
      <c r="G1" s="44"/>
      <c r="H1" s="4"/>
    </row>
    <row r="2" spans="1:8" x14ac:dyDescent="0.25">
      <c r="A2" s="9" t="str">
        <f>'[2]Formato 1'!A2</f>
        <v xml:space="preserve"> SISTEMA AVANZADO DE BACHILLERATO Y EDUCACION SUPERIOR EN EL ESTADO DE GTO.</v>
      </c>
      <c r="B2" s="10"/>
      <c r="C2" s="10"/>
      <c r="D2" s="10"/>
      <c r="E2" s="10"/>
      <c r="F2" s="10"/>
      <c r="G2" s="11"/>
      <c r="H2" s="1"/>
    </row>
    <row r="3" spans="1:8" x14ac:dyDescent="0.25">
      <c r="A3" s="12" t="s">
        <v>1</v>
      </c>
      <c r="B3" s="13"/>
      <c r="C3" s="13"/>
      <c r="D3" s="13"/>
      <c r="E3" s="13"/>
      <c r="F3" s="13"/>
      <c r="G3" s="14"/>
      <c r="H3" s="1"/>
    </row>
    <row r="4" spans="1:8" x14ac:dyDescent="0.25">
      <c r="A4" s="12" t="str">
        <f>'[2]Formato 3'!A4</f>
        <v>del 01 de Enero al 30 de Junio de 2025</v>
      </c>
      <c r="B4" s="13"/>
      <c r="C4" s="13"/>
      <c r="D4" s="13"/>
      <c r="E4" s="13"/>
      <c r="F4" s="13"/>
      <c r="G4" s="14"/>
      <c r="H4" s="1"/>
    </row>
    <row r="5" spans="1:8" x14ac:dyDescent="0.25">
      <c r="A5" s="15" t="s">
        <v>2</v>
      </c>
      <c r="B5" s="16"/>
      <c r="C5" s="16"/>
      <c r="D5" s="16"/>
      <c r="E5" s="16"/>
      <c r="F5" s="16"/>
      <c r="G5" s="17"/>
      <c r="H5" s="1"/>
    </row>
    <row r="6" spans="1:8" x14ac:dyDescent="0.25">
      <c r="A6" s="41" t="s">
        <v>3</v>
      </c>
      <c r="B6" s="43" t="s">
        <v>4</v>
      </c>
      <c r="C6" s="43"/>
      <c r="D6" s="43"/>
      <c r="E6" s="43"/>
      <c r="F6" s="43"/>
      <c r="G6" s="43" t="s">
        <v>5</v>
      </c>
      <c r="H6" s="1"/>
    </row>
    <row r="7" spans="1:8" ht="30" x14ac:dyDescent="0.25">
      <c r="A7" s="42"/>
      <c r="B7" s="8" t="s">
        <v>6</v>
      </c>
      <c r="C7" s="3" t="s">
        <v>7</v>
      </c>
      <c r="D7" s="8" t="s">
        <v>8</v>
      </c>
      <c r="E7" s="8" t="s">
        <v>9</v>
      </c>
      <c r="F7" s="8" t="s">
        <v>10</v>
      </c>
      <c r="G7" s="43"/>
      <c r="H7" s="1"/>
    </row>
    <row r="8" spans="1:8" x14ac:dyDescent="0.25">
      <c r="A8" s="18" t="s">
        <v>11</v>
      </c>
      <c r="B8" s="19"/>
      <c r="C8" s="19"/>
      <c r="D8" s="19"/>
      <c r="E8" s="19"/>
      <c r="F8" s="19"/>
      <c r="G8" s="19"/>
      <c r="H8" s="1"/>
    </row>
    <row r="9" spans="1:8" x14ac:dyDescent="0.25">
      <c r="A9" s="20" t="s">
        <v>12</v>
      </c>
      <c r="B9" s="21">
        <v>0</v>
      </c>
      <c r="C9" s="21">
        <v>0</v>
      </c>
      <c r="D9" s="21">
        <f>+B9+C9</f>
        <v>0</v>
      </c>
      <c r="E9" s="21">
        <v>0</v>
      </c>
      <c r="F9" s="21">
        <v>0</v>
      </c>
      <c r="G9" s="21">
        <f>F9-B9</f>
        <v>0</v>
      </c>
      <c r="H9" s="2"/>
    </row>
    <row r="10" spans="1:8" x14ac:dyDescent="0.25">
      <c r="A10" s="20" t="s">
        <v>13</v>
      </c>
      <c r="B10" s="21">
        <v>0</v>
      </c>
      <c r="C10" s="21">
        <v>0</v>
      </c>
      <c r="D10" s="21">
        <f t="shared" ref="D10:D39" si="0">+B10+C10</f>
        <v>0</v>
      </c>
      <c r="E10" s="21">
        <v>0</v>
      </c>
      <c r="F10" s="21">
        <v>0</v>
      </c>
      <c r="G10" s="21">
        <f t="shared" ref="G10:G39" si="1">F10-B10</f>
        <v>0</v>
      </c>
      <c r="H10" s="1"/>
    </row>
    <row r="11" spans="1:8" x14ac:dyDescent="0.25">
      <c r="A11" s="20" t="s">
        <v>14</v>
      </c>
      <c r="B11" s="21">
        <v>0</v>
      </c>
      <c r="C11" s="21">
        <v>0</v>
      </c>
      <c r="D11" s="21">
        <f t="shared" si="0"/>
        <v>0</v>
      </c>
      <c r="E11" s="21">
        <v>0</v>
      </c>
      <c r="F11" s="21">
        <v>0</v>
      </c>
      <c r="G11" s="21">
        <f t="shared" si="1"/>
        <v>0</v>
      </c>
      <c r="H11" s="1"/>
    </row>
    <row r="12" spans="1:8" x14ac:dyDescent="0.25">
      <c r="A12" s="20" t="s">
        <v>15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f t="shared" si="1"/>
        <v>0</v>
      </c>
      <c r="H12" s="1"/>
    </row>
    <row r="13" spans="1:8" x14ac:dyDescent="0.25">
      <c r="A13" s="20" t="s">
        <v>16</v>
      </c>
      <c r="B13" s="21">
        <v>0</v>
      </c>
      <c r="C13" s="21">
        <v>0</v>
      </c>
      <c r="D13" s="21">
        <f t="shared" si="0"/>
        <v>0</v>
      </c>
      <c r="E13" s="21">
        <v>0</v>
      </c>
      <c r="F13" s="21">
        <v>0</v>
      </c>
      <c r="G13" s="21">
        <f t="shared" si="1"/>
        <v>0</v>
      </c>
      <c r="H13" s="1"/>
    </row>
    <row r="14" spans="1:8" x14ac:dyDescent="0.25">
      <c r="A14" s="20" t="s">
        <v>17</v>
      </c>
      <c r="B14" s="21">
        <v>0</v>
      </c>
      <c r="C14" s="21">
        <v>0</v>
      </c>
      <c r="D14" s="21">
        <f t="shared" si="0"/>
        <v>0</v>
      </c>
      <c r="E14" s="21">
        <v>0</v>
      </c>
      <c r="F14" s="21">
        <v>0</v>
      </c>
      <c r="G14" s="21">
        <f t="shared" si="1"/>
        <v>0</v>
      </c>
      <c r="H14" s="1"/>
    </row>
    <row r="15" spans="1:8" x14ac:dyDescent="0.25">
      <c r="A15" s="20" t="s">
        <v>70</v>
      </c>
      <c r="B15" s="22">
        <v>151931408</v>
      </c>
      <c r="C15" s="23">
        <v>114622639.42</v>
      </c>
      <c r="D15" s="21">
        <f>B15+C15</f>
        <v>266554047.42000002</v>
      </c>
      <c r="E15" s="24">
        <v>90544700.780000001</v>
      </c>
      <c r="F15" s="24">
        <v>90543396.329999998</v>
      </c>
      <c r="G15" s="21">
        <f t="shared" si="1"/>
        <v>-61388011.670000002</v>
      </c>
      <c r="H15" s="1"/>
    </row>
    <row r="16" spans="1:8" x14ac:dyDescent="0.25">
      <c r="A16" s="25" t="s">
        <v>18</v>
      </c>
      <c r="B16" s="21">
        <f t="shared" ref="B16:C16" si="2">SUM(B17:B27)</f>
        <v>0</v>
      </c>
      <c r="C16" s="26">
        <f t="shared" si="2"/>
        <v>0</v>
      </c>
      <c r="D16" s="21">
        <f t="shared" si="0"/>
        <v>0</v>
      </c>
      <c r="E16" s="27">
        <v>0</v>
      </c>
      <c r="F16" s="27">
        <v>0</v>
      </c>
      <c r="G16" s="21">
        <f t="shared" si="1"/>
        <v>0</v>
      </c>
      <c r="H16" s="1"/>
    </row>
    <row r="17" spans="1:7" x14ac:dyDescent="0.25">
      <c r="A17" s="28" t="s">
        <v>19</v>
      </c>
      <c r="B17" s="21">
        <v>0</v>
      </c>
      <c r="C17" s="23">
        <v>0</v>
      </c>
      <c r="D17" s="21">
        <f t="shared" si="0"/>
        <v>0</v>
      </c>
      <c r="E17" s="21">
        <v>0</v>
      </c>
      <c r="F17" s="21">
        <v>0</v>
      </c>
      <c r="G17" s="21">
        <f t="shared" si="1"/>
        <v>0</v>
      </c>
    </row>
    <row r="18" spans="1:7" x14ac:dyDescent="0.25">
      <c r="A18" s="28" t="s">
        <v>20</v>
      </c>
      <c r="B18" s="21">
        <v>0</v>
      </c>
      <c r="C18" s="26">
        <v>0</v>
      </c>
      <c r="D18" s="21">
        <f t="shared" si="0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28" t="s">
        <v>21</v>
      </c>
      <c r="B19" s="21">
        <v>0</v>
      </c>
      <c r="C19" s="26">
        <v>0</v>
      </c>
      <c r="D19" s="21">
        <f t="shared" si="0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28" t="s">
        <v>22</v>
      </c>
      <c r="B20" s="21">
        <v>0</v>
      </c>
      <c r="C20" s="26">
        <v>0</v>
      </c>
      <c r="D20" s="21">
        <f t="shared" si="0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28" t="s">
        <v>23</v>
      </c>
      <c r="B21" s="21">
        <v>0</v>
      </c>
      <c r="C21" s="26">
        <v>0</v>
      </c>
      <c r="D21" s="21">
        <f t="shared" si="0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28" t="s">
        <v>24</v>
      </c>
      <c r="B22" s="21">
        <v>0</v>
      </c>
      <c r="C22" s="26">
        <v>0</v>
      </c>
      <c r="D22" s="21">
        <f t="shared" si="0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28" t="s">
        <v>25</v>
      </c>
      <c r="B23" s="21">
        <v>0</v>
      </c>
      <c r="C23" s="26">
        <v>0</v>
      </c>
      <c r="D23" s="21">
        <f t="shared" si="0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28" t="s">
        <v>26</v>
      </c>
      <c r="B24" s="21">
        <v>0</v>
      </c>
      <c r="C24" s="26">
        <v>0</v>
      </c>
      <c r="D24" s="21">
        <f t="shared" si="0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28" t="s">
        <v>27</v>
      </c>
      <c r="B25" s="21">
        <v>0</v>
      </c>
      <c r="C25" s="26">
        <v>0</v>
      </c>
      <c r="D25" s="21">
        <f t="shared" si="0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28" t="s">
        <v>28</v>
      </c>
      <c r="B26" s="21">
        <v>0</v>
      </c>
      <c r="C26" s="26">
        <v>0</v>
      </c>
      <c r="D26" s="21">
        <f t="shared" si="0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28" t="s">
        <v>29</v>
      </c>
      <c r="B27" s="21">
        <v>0</v>
      </c>
      <c r="C27" s="26">
        <v>0</v>
      </c>
      <c r="D27" s="21">
        <f t="shared" si="0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20" t="s">
        <v>30</v>
      </c>
      <c r="B28" s="21">
        <f t="shared" ref="B28:F28" si="3">SUM(B29:B33)</f>
        <v>0</v>
      </c>
      <c r="C28" s="26">
        <f t="shared" si="3"/>
        <v>0</v>
      </c>
      <c r="D28" s="21">
        <f t="shared" si="0"/>
        <v>0</v>
      </c>
      <c r="E28" s="21">
        <f t="shared" si="3"/>
        <v>0</v>
      </c>
      <c r="F28" s="21">
        <f t="shared" si="3"/>
        <v>0</v>
      </c>
      <c r="G28" s="21">
        <f t="shared" si="1"/>
        <v>0</v>
      </c>
    </row>
    <row r="29" spans="1:7" x14ac:dyDescent="0.25">
      <c r="A29" s="28" t="s">
        <v>31</v>
      </c>
      <c r="B29" s="21">
        <v>0</v>
      </c>
      <c r="C29" s="26">
        <v>0</v>
      </c>
      <c r="D29" s="21">
        <f t="shared" si="0"/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28" t="s">
        <v>32</v>
      </c>
      <c r="B30" s="21">
        <v>0</v>
      </c>
      <c r="C30" s="26">
        <v>0</v>
      </c>
      <c r="D30" s="21">
        <f t="shared" si="0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28" t="s">
        <v>33</v>
      </c>
      <c r="B31" s="21">
        <v>0</v>
      </c>
      <c r="C31" s="26">
        <v>0</v>
      </c>
      <c r="D31" s="21">
        <f t="shared" si="0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28" t="s">
        <v>34</v>
      </c>
      <c r="B32" s="21">
        <v>0</v>
      </c>
      <c r="C32" s="26">
        <v>0</v>
      </c>
      <c r="D32" s="21">
        <f t="shared" si="0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28" t="s">
        <v>35</v>
      </c>
      <c r="B33" s="21">
        <v>0</v>
      </c>
      <c r="C33" s="23">
        <v>0</v>
      </c>
      <c r="D33" s="21">
        <f t="shared" si="0"/>
        <v>0</v>
      </c>
      <c r="E33" s="21">
        <v>0</v>
      </c>
      <c r="F33" s="21">
        <v>0</v>
      </c>
      <c r="G33" s="21">
        <f t="shared" si="1"/>
        <v>0</v>
      </c>
      <c r="H33" s="1"/>
    </row>
    <row r="34" spans="1:8" x14ac:dyDescent="0.25">
      <c r="A34" s="20" t="s">
        <v>71</v>
      </c>
      <c r="B34" s="22">
        <v>1005295365.74</v>
      </c>
      <c r="C34" s="23">
        <v>50000</v>
      </c>
      <c r="D34" s="21">
        <f t="shared" si="0"/>
        <v>1005345365.74</v>
      </c>
      <c r="E34" s="24">
        <v>463345927</v>
      </c>
      <c r="F34" s="24">
        <v>463345927</v>
      </c>
      <c r="G34" s="21">
        <f t="shared" si="1"/>
        <v>-541949438.74000001</v>
      </c>
      <c r="H34" s="1"/>
    </row>
    <row r="35" spans="1:8" x14ac:dyDescent="0.25">
      <c r="A35" s="20" t="s">
        <v>36</v>
      </c>
      <c r="B35" s="21">
        <f t="shared" ref="B35:F35" si="4">B36</f>
        <v>0</v>
      </c>
      <c r="C35" s="21">
        <f t="shared" si="4"/>
        <v>0</v>
      </c>
      <c r="D35" s="21">
        <f t="shared" si="0"/>
        <v>0</v>
      </c>
      <c r="E35" s="21">
        <f t="shared" si="4"/>
        <v>0</v>
      </c>
      <c r="F35" s="21">
        <f t="shared" si="4"/>
        <v>0</v>
      </c>
      <c r="G35" s="21">
        <f t="shared" si="1"/>
        <v>0</v>
      </c>
      <c r="H35" s="1"/>
    </row>
    <row r="36" spans="1:8" x14ac:dyDescent="0.25">
      <c r="A36" s="28" t="s">
        <v>37</v>
      </c>
      <c r="B36" s="21">
        <v>0</v>
      </c>
      <c r="C36" s="21">
        <v>0</v>
      </c>
      <c r="D36" s="21">
        <f t="shared" si="0"/>
        <v>0</v>
      </c>
      <c r="E36" s="21">
        <v>0</v>
      </c>
      <c r="F36" s="21">
        <v>0</v>
      </c>
      <c r="G36" s="21">
        <f t="shared" si="1"/>
        <v>0</v>
      </c>
      <c r="H36" s="1"/>
    </row>
    <row r="37" spans="1:8" x14ac:dyDescent="0.25">
      <c r="A37" s="20" t="s">
        <v>38</v>
      </c>
      <c r="B37" s="21">
        <f t="shared" ref="B37:F37" si="5">B38+B39</f>
        <v>0</v>
      </c>
      <c r="C37" s="21">
        <f t="shared" si="5"/>
        <v>0</v>
      </c>
      <c r="D37" s="21">
        <f t="shared" si="0"/>
        <v>0</v>
      </c>
      <c r="E37" s="21">
        <f t="shared" si="5"/>
        <v>0</v>
      </c>
      <c r="F37" s="21">
        <f t="shared" si="5"/>
        <v>0</v>
      </c>
      <c r="G37" s="21">
        <f t="shared" si="1"/>
        <v>0</v>
      </c>
      <c r="H37" s="1"/>
    </row>
    <row r="38" spans="1:8" x14ac:dyDescent="0.25">
      <c r="A38" s="28" t="s">
        <v>39</v>
      </c>
      <c r="B38" s="21">
        <v>0</v>
      </c>
      <c r="C38" s="21">
        <v>0</v>
      </c>
      <c r="D38" s="21">
        <f t="shared" si="0"/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25">
      <c r="A39" s="28" t="s">
        <v>40</v>
      </c>
      <c r="B39" s="21">
        <v>0</v>
      </c>
      <c r="C39" s="21">
        <v>0</v>
      </c>
      <c r="D39" s="21">
        <f t="shared" si="0"/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25">
      <c r="A40" s="29"/>
      <c r="B40" s="21"/>
      <c r="C40" s="21"/>
      <c r="D40" s="21"/>
      <c r="E40" s="21"/>
      <c r="F40" s="21"/>
      <c r="G40" s="21"/>
      <c r="H40" s="1"/>
    </row>
    <row r="41" spans="1:8" x14ac:dyDescent="0.25">
      <c r="A41" s="30" t="s">
        <v>41</v>
      </c>
      <c r="B41" s="31">
        <f t="shared" ref="B41:G41" si="6">SUM(B9,B10,B11,B12,B13,B14,B15,B16,B28,B34,B35,B37)</f>
        <v>1157226773.74</v>
      </c>
      <c r="C41" s="31">
        <f t="shared" si="6"/>
        <v>114672639.42</v>
      </c>
      <c r="D41" s="31">
        <f t="shared" si="6"/>
        <v>1271899413.1600001</v>
      </c>
      <c r="E41" s="31">
        <f t="shared" si="6"/>
        <v>553890627.77999997</v>
      </c>
      <c r="F41" s="31">
        <f t="shared" si="6"/>
        <v>553889323.33000004</v>
      </c>
      <c r="G41" s="31">
        <f t="shared" si="6"/>
        <v>-603337450.40999997</v>
      </c>
      <c r="H41" s="1"/>
    </row>
    <row r="42" spans="1:8" x14ac:dyDescent="0.25">
      <c r="A42" s="30" t="s">
        <v>42</v>
      </c>
      <c r="B42" s="32"/>
      <c r="C42" s="32"/>
      <c r="D42" s="32"/>
      <c r="E42" s="32"/>
      <c r="F42" s="32"/>
      <c r="G42" s="31">
        <f>IF(G41&gt;0,G41,0)</f>
        <v>0</v>
      </c>
      <c r="H42" s="2"/>
    </row>
    <row r="43" spans="1:8" x14ac:dyDescent="0.25">
      <c r="A43" s="29"/>
      <c r="B43" s="33"/>
      <c r="C43" s="33"/>
      <c r="D43" s="33"/>
      <c r="E43" s="33"/>
      <c r="F43" s="33"/>
      <c r="G43" s="33"/>
      <c r="H43" s="1"/>
    </row>
    <row r="44" spans="1:8" x14ac:dyDescent="0.25">
      <c r="A44" s="30" t="s">
        <v>43</v>
      </c>
      <c r="B44" s="33"/>
      <c r="C44" s="33"/>
      <c r="D44" s="33"/>
      <c r="E44" s="33"/>
      <c r="F44" s="33"/>
      <c r="G44" s="33"/>
      <c r="H44" s="1"/>
    </row>
    <row r="45" spans="1:8" x14ac:dyDescent="0.25">
      <c r="A45" s="20" t="s">
        <v>44</v>
      </c>
      <c r="B45" s="21">
        <f t="shared" ref="B45:G45" si="7">SUM(B46:B53)</f>
        <v>0</v>
      </c>
      <c r="C45" s="21">
        <f>SUM(C46:C53)</f>
        <v>26238306.629999999</v>
      </c>
      <c r="D45" s="21">
        <f t="shared" ref="D45:D63" si="8">+B45+C45</f>
        <v>26238306.629999999</v>
      </c>
      <c r="E45" s="21">
        <f>SUM(E46:E53)</f>
        <v>14609026.17</v>
      </c>
      <c r="F45" s="21">
        <f>SUM(F46:F53)</f>
        <v>14609026.17</v>
      </c>
      <c r="G45" s="21">
        <f t="shared" si="7"/>
        <v>14609026.17</v>
      </c>
      <c r="H45" s="1"/>
    </row>
    <row r="46" spans="1:8" x14ac:dyDescent="0.25">
      <c r="A46" s="34" t="s">
        <v>45</v>
      </c>
      <c r="B46" s="21">
        <v>0</v>
      </c>
      <c r="C46" s="21">
        <v>0</v>
      </c>
      <c r="D46" s="21">
        <f t="shared" si="8"/>
        <v>0</v>
      </c>
      <c r="E46" s="21">
        <v>0</v>
      </c>
      <c r="F46" s="21">
        <v>0</v>
      </c>
      <c r="G46" s="21">
        <f>F46-B46</f>
        <v>0</v>
      </c>
      <c r="H46" s="1"/>
    </row>
    <row r="47" spans="1:8" x14ac:dyDescent="0.25">
      <c r="A47" s="34" t="s">
        <v>46</v>
      </c>
      <c r="B47" s="21">
        <v>0</v>
      </c>
      <c r="C47" s="21">
        <v>0</v>
      </c>
      <c r="D47" s="21">
        <f t="shared" si="8"/>
        <v>0</v>
      </c>
      <c r="E47" s="21">
        <v>0</v>
      </c>
      <c r="F47" s="21">
        <v>0</v>
      </c>
      <c r="G47" s="21">
        <f t="shared" ref="G47:G52" si="9">F47-B47</f>
        <v>0</v>
      </c>
      <c r="H47" s="1"/>
    </row>
    <row r="48" spans="1:8" x14ac:dyDescent="0.25">
      <c r="A48" s="34" t="s">
        <v>47</v>
      </c>
      <c r="B48" s="21">
        <v>0</v>
      </c>
      <c r="C48" s="21">
        <v>0</v>
      </c>
      <c r="D48" s="21">
        <f t="shared" si="8"/>
        <v>0</v>
      </c>
      <c r="E48" s="21">
        <v>0</v>
      </c>
      <c r="F48" s="21">
        <v>0</v>
      </c>
      <c r="G48" s="21">
        <f t="shared" si="9"/>
        <v>0</v>
      </c>
      <c r="H48" s="1"/>
    </row>
    <row r="49" spans="1:7" ht="30" x14ac:dyDescent="0.25">
      <c r="A49" s="34" t="s">
        <v>48</v>
      </c>
      <c r="B49" s="21">
        <v>0</v>
      </c>
      <c r="C49" s="21">
        <v>0</v>
      </c>
      <c r="D49" s="21">
        <f t="shared" si="8"/>
        <v>0</v>
      </c>
      <c r="E49" s="21">
        <v>0</v>
      </c>
      <c r="F49" s="21">
        <v>0</v>
      </c>
      <c r="G49" s="21">
        <f t="shared" si="9"/>
        <v>0</v>
      </c>
    </row>
    <row r="50" spans="1:7" x14ac:dyDescent="0.25">
      <c r="A50" s="34" t="s">
        <v>49</v>
      </c>
      <c r="B50" s="21">
        <v>0</v>
      </c>
      <c r="C50" s="45">
        <v>26238306.629999999</v>
      </c>
      <c r="D50" s="21">
        <f t="shared" si="8"/>
        <v>26238306.629999999</v>
      </c>
      <c r="E50" s="24">
        <v>14609026.17</v>
      </c>
      <c r="F50" s="24">
        <v>14609026.17</v>
      </c>
      <c r="G50" s="21">
        <f t="shared" si="9"/>
        <v>14609026.17</v>
      </c>
    </row>
    <row r="51" spans="1:7" x14ac:dyDescent="0.25">
      <c r="A51" s="34" t="s">
        <v>50</v>
      </c>
      <c r="B51" s="21">
        <v>0</v>
      </c>
      <c r="C51" s="21">
        <v>0</v>
      </c>
      <c r="D51" s="21">
        <f t="shared" si="8"/>
        <v>0</v>
      </c>
      <c r="E51" s="21">
        <v>0</v>
      </c>
      <c r="F51" s="21">
        <v>0</v>
      </c>
      <c r="G51" s="21">
        <f t="shared" si="9"/>
        <v>0</v>
      </c>
    </row>
    <row r="52" spans="1:7" ht="30" x14ac:dyDescent="0.25">
      <c r="A52" s="35" t="s">
        <v>51</v>
      </c>
      <c r="B52" s="21">
        <v>0</v>
      </c>
      <c r="C52" s="21">
        <v>0</v>
      </c>
      <c r="D52" s="21">
        <f t="shared" si="8"/>
        <v>0</v>
      </c>
      <c r="E52" s="21">
        <v>0</v>
      </c>
      <c r="F52" s="21">
        <v>0</v>
      </c>
      <c r="G52" s="21">
        <f t="shared" si="9"/>
        <v>0</v>
      </c>
    </row>
    <row r="53" spans="1:7" x14ac:dyDescent="0.25">
      <c r="A53" s="28" t="s">
        <v>52</v>
      </c>
      <c r="B53" s="21">
        <v>0</v>
      </c>
      <c r="C53" s="21">
        <v>0</v>
      </c>
      <c r="D53" s="21">
        <f t="shared" si="8"/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53</v>
      </c>
      <c r="B54" s="21">
        <f t="shared" ref="B54:G54" si="10">SUM(B55:B58)</f>
        <v>0</v>
      </c>
      <c r="C54" s="21">
        <f t="shared" si="10"/>
        <v>0</v>
      </c>
      <c r="D54" s="21">
        <f t="shared" si="8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25">
      <c r="A55" s="35" t="s">
        <v>54</v>
      </c>
      <c r="B55" s="21">
        <v>0</v>
      </c>
      <c r="C55" s="21">
        <v>0</v>
      </c>
      <c r="D55" s="21">
        <f t="shared" si="8"/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34" t="s">
        <v>55</v>
      </c>
      <c r="B56" s="21">
        <v>0</v>
      </c>
      <c r="C56" s="21">
        <v>0</v>
      </c>
      <c r="D56" s="21">
        <f t="shared" si="8"/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25">
      <c r="A57" s="34" t="s">
        <v>56</v>
      </c>
      <c r="B57" s="21">
        <v>0</v>
      </c>
      <c r="C57" s="21">
        <v>0</v>
      </c>
      <c r="D57" s="21">
        <f t="shared" si="8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35" t="s">
        <v>57</v>
      </c>
      <c r="B58" s="21">
        <v>0</v>
      </c>
      <c r="C58" s="21">
        <v>0</v>
      </c>
      <c r="D58" s="21">
        <f t="shared" si="8"/>
        <v>0</v>
      </c>
      <c r="E58" s="21">
        <v>0</v>
      </c>
      <c r="F58" s="21">
        <v>0</v>
      </c>
      <c r="G58" s="21">
        <f t="shared" si="11"/>
        <v>0</v>
      </c>
    </row>
    <row r="59" spans="1:7" x14ac:dyDescent="0.25">
      <c r="A59" s="20" t="s">
        <v>58</v>
      </c>
      <c r="B59" s="21">
        <f t="shared" ref="B59:G59" si="12">SUM(B60:B61)</f>
        <v>0</v>
      </c>
      <c r="C59" s="21">
        <f t="shared" si="12"/>
        <v>0</v>
      </c>
      <c r="D59" s="21">
        <f t="shared" si="8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25">
      <c r="A60" s="34" t="s">
        <v>59</v>
      </c>
      <c r="B60" s="21">
        <v>0</v>
      </c>
      <c r="C60" s="21">
        <v>0</v>
      </c>
      <c r="D60" s="21">
        <f t="shared" si="8"/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34" t="s">
        <v>60</v>
      </c>
      <c r="B61" s="21">
        <v>0</v>
      </c>
      <c r="C61" s="21">
        <v>0</v>
      </c>
      <c r="D61" s="21">
        <f t="shared" si="8"/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25">
      <c r="A62" s="20" t="s">
        <v>72</v>
      </c>
      <c r="B62" s="21">
        <v>0</v>
      </c>
      <c r="C62" s="21">
        <v>0</v>
      </c>
      <c r="D62" s="21">
        <f t="shared" si="8"/>
        <v>0</v>
      </c>
      <c r="E62" s="21">
        <v>0</v>
      </c>
      <c r="F62" s="21">
        <v>0</v>
      </c>
      <c r="G62" s="21">
        <f t="shared" si="13"/>
        <v>0</v>
      </c>
    </row>
    <row r="63" spans="1:7" x14ac:dyDescent="0.25">
      <c r="A63" s="20" t="s">
        <v>61</v>
      </c>
      <c r="B63" s="21">
        <v>0</v>
      </c>
      <c r="C63" s="21">
        <v>0</v>
      </c>
      <c r="D63" s="21">
        <f t="shared" si="8"/>
        <v>0</v>
      </c>
      <c r="E63" s="21">
        <v>0</v>
      </c>
      <c r="F63" s="21">
        <v>0</v>
      </c>
      <c r="G63" s="21">
        <f t="shared" si="13"/>
        <v>0</v>
      </c>
    </row>
    <row r="64" spans="1:7" x14ac:dyDescent="0.25">
      <c r="A64" s="29"/>
      <c r="B64" s="33"/>
      <c r="C64" s="33"/>
      <c r="D64" s="33"/>
      <c r="E64" s="33"/>
      <c r="F64" s="33"/>
      <c r="G64" s="33"/>
    </row>
    <row r="65" spans="1:7" x14ac:dyDescent="0.25">
      <c r="A65" s="30" t="s">
        <v>62</v>
      </c>
      <c r="B65" s="31">
        <f t="shared" ref="B65:G65" si="14">B45+B54+B59+B62+B63</f>
        <v>0</v>
      </c>
      <c r="C65" s="31">
        <f t="shared" si="14"/>
        <v>26238306.629999999</v>
      </c>
      <c r="D65" s="31">
        <f t="shared" si="14"/>
        <v>26238306.629999999</v>
      </c>
      <c r="E65" s="31">
        <f t="shared" si="14"/>
        <v>14609026.17</v>
      </c>
      <c r="F65" s="31">
        <f t="shared" si="14"/>
        <v>14609026.17</v>
      </c>
      <c r="G65" s="31">
        <f t="shared" si="14"/>
        <v>14609026.17</v>
      </c>
    </row>
    <row r="66" spans="1:7" x14ac:dyDescent="0.25">
      <c r="A66" s="29"/>
      <c r="B66" s="33"/>
      <c r="C66" s="33"/>
      <c r="D66" s="33"/>
      <c r="E66" s="33"/>
      <c r="F66" s="33"/>
      <c r="G66" s="33"/>
    </row>
    <row r="67" spans="1:7" x14ac:dyDescent="0.25">
      <c r="A67" s="30" t="s">
        <v>63</v>
      </c>
      <c r="B67" s="31">
        <f t="shared" ref="B67:G67" si="15">B68</f>
        <v>0</v>
      </c>
      <c r="C67" s="31">
        <f t="shared" si="15"/>
        <v>0</v>
      </c>
      <c r="D67" s="31">
        <f t="shared" si="15"/>
        <v>0</v>
      </c>
      <c r="E67" s="31">
        <f t="shared" si="15"/>
        <v>0</v>
      </c>
      <c r="F67" s="31">
        <f t="shared" si="15"/>
        <v>0</v>
      </c>
      <c r="G67" s="31">
        <f t="shared" si="15"/>
        <v>0</v>
      </c>
    </row>
    <row r="68" spans="1:7" x14ac:dyDescent="0.25">
      <c r="A68" s="20" t="s">
        <v>64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9"/>
      <c r="B69" s="33"/>
      <c r="C69" s="33"/>
      <c r="D69" s="33"/>
      <c r="E69" s="33"/>
      <c r="F69" s="33"/>
      <c r="G69" s="33"/>
    </row>
    <row r="70" spans="1:7" x14ac:dyDescent="0.25">
      <c r="A70" s="30" t="s">
        <v>65</v>
      </c>
      <c r="B70" s="31">
        <f t="shared" ref="B70:G70" si="16">B41+B65+B67</f>
        <v>1157226773.74</v>
      </c>
      <c r="C70" s="31">
        <f t="shared" si="16"/>
        <v>140910946.05000001</v>
      </c>
      <c r="D70" s="31">
        <f t="shared" si="16"/>
        <v>1298137719.7900002</v>
      </c>
      <c r="E70" s="31">
        <f t="shared" si="16"/>
        <v>568499653.94999993</v>
      </c>
      <c r="F70" s="31">
        <f t="shared" si="16"/>
        <v>568498349.5</v>
      </c>
      <c r="G70" s="31">
        <f t="shared" si="16"/>
        <v>-588728424.24000001</v>
      </c>
    </row>
    <row r="71" spans="1:7" x14ac:dyDescent="0.25">
      <c r="A71" s="29"/>
      <c r="B71" s="33"/>
      <c r="C71" s="33"/>
      <c r="D71" s="33"/>
      <c r="E71" s="33"/>
      <c r="F71" s="33"/>
      <c r="G71" s="33"/>
    </row>
    <row r="72" spans="1:7" x14ac:dyDescent="0.25">
      <c r="A72" s="30" t="s">
        <v>66</v>
      </c>
      <c r="B72" s="33"/>
      <c r="C72" s="33"/>
      <c r="D72" s="33"/>
      <c r="E72" s="33"/>
      <c r="F72" s="33"/>
      <c r="G72" s="33"/>
    </row>
    <row r="73" spans="1:7" ht="30" x14ac:dyDescent="0.25">
      <c r="A73" s="36" t="s">
        <v>67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6" t="s">
        <v>68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7" t="s">
        <v>69</v>
      </c>
      <c r="B75" s="31">
        <f t="shared" ref="B75:G75" si="17">B73+B74</f>
        <v>0</v>
      </c>
      <c r="C75" s="31">
        <f t="shared" si="17"/>
        <v>0</v>
      </c>
      <c r="D75" s="31">
        <f t="shared" si="17"/>
        <v>0</v>
      </c>
      <c r="E75" s="31">
        <f t="shared" si="17"/>
        <v>0</v>
      </c>
      <c r="F75" s="31">
        <f t="shared" si="17"/>
        <v>0</v>
      </c>
      <c r="G75" s="31">
        <f t="shared" si="17"/>
        <v>0</v>
      </c>
    </row>
    <row r="76" spans="1:7" x14ac:dyDescent="0.25">
      <c r="A76" s="38"/>
      <c r="B76" s="39"/>
      <c r="C76" s="39"/>
      <c r="D76" s="39"/>
      <c r="E76" s="39"/>
      <c r="F76" s="39"/>
      <c r="G76" s="39"/>
    </row>
    <row r="77" spans="1:7" x14ac:dyDescent="0.25">
      <c r="A77" s="1"/>
      <c r="B77" s="40">
        <f>+B70-'[1]Formato 4'!B8</f>
        <v>0</v>
      </c>
      <c r="C77" s="1"/>
      <c r="D77" s="1"/>
      <c r="E77" s="40">
        <f>+'[1]Formato 4'!C8-'[1]Formato 5'!E70</f>
        <v>0</v>
      </c>
      <c r="F77" s="40">
        <f>+F70-'[1]Formato 4'!D8</f>
        <v>262512216.01999998</v>
      </c>
      <c r="G77" s="1"/>
    </row>
    <row r="78" spans="1:7" x14ac:dyDescent="0.25">
      <c r="B78" s="6"/>
      <c r="C78" s="6"/>
      <c r="D78" s="6"/>
      <c r="E78" s="6"/>
      <c r="F78" s="6"/>
      <c r="G78" s="7"/>
    </row>
    <row r="79" spans="1:7" x14ac:dyDescent="0.25">
      <c r="B79" s="5"/>
      <c r="C79" s="5"/>
      <c r="D79" s="5"/>
      <c r="E79" s="5"/>
      <c r="F79" s="5"/>
      <c r="G79" s="5"/>
    </row>
  </sheetData>
  <mergeCells count="4">
    <mergeCell ref="A6:A7"/>
    <mergeCell ref="G6:G7"/>
    <mergeCell ref="B6:F6"/>
    <mergeCell ref="A1:G1"/>
  </mergeCells>
  <dataValidations count="1">
    <dataValidation type="decimal" allowBlank="1" showInputMessage="1" showErrorMessage="1" sqref="B9:G75" xr:uid="{548EA213-8776-4CB9-AA0C-A691B83F71FF}">
      <formula1>-1.79769313486231E+100</formula1>
      <formula2>1.79769313486231E+100</formula2>
    </dataValidation>
  </dataValidation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cp:lastPrinted>2018-12-04T17:58:02Z</cp:lastPrinted>
  <dcterms:created xsi:type="dcterms:W3CDTF">2018-11-21T17:49:47Z</dcterms:created>
  <dcterms:modified xsi:type="dcterms:W3CDTF">2025-07-29T16:29:56Z</dcterms:modified>
</cp:coreProperties>
</file>