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CUARTO TRIMESTRE\"/>
    </mc:Choice>
  </mc:AlternateContent>
  <xr:revisionPtr revIDLastSave="0" documentId="13_ncr:1_{25AF7404-6B06-48EA-80B5-F41DAA75CFE4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/>
  <c r="E13" i="1" l="1"/>
  <c r="E50" i="1" s="1"/>
  <c r="D13" i="1"/>
  <c r="D50" i="1" s="1"/>
  <c r="E8" i="1"/>
  <c r="E45" i="1" s="1"/>
  <c r="D8" i="1"/>
  <c r="D45" i="1" s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C20" i="1"/>
  <c r="C21" i="1" s="1"/>
  <c r="C22" i="1" s="1"/>
  <c r="C30" i="1" s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<sst xmlns="http://schemas.openxmlformats.org/spreadsheetml/2006/main" count="62" uniqueCount="43">
  <si>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</si>
  <si>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</si>
  <si>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</si>
  <si>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</si>
  <si>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</si>
  <si>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</si>
  <si>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</si>
  <si>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</si>
  <si>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</si>
  <si>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</si>
  <si>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</si>
  <si>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</si>
  <si>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</si>
  <si>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</si>
  <si>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</si>
  <si>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</si>
  <si>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</si>
  <si>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</si>
  <si>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</si>
  <si>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</si>
  <si>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</si>
  <si>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</si>
  <si>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</si>
  <si>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</si>
  <si>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</si>
  <si>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</si>
  <si>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</si>
  <si>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</si>
  <si>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</si>
  <si>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</si>
  <si>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</si>
  <si>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</si>
  <si>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</si>
  <si>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</si>
  <si>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</si>
  <si>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</si>
  <si>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</si>
  <si>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</si>
  <si>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</si>
  <si>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</si>
  <si>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</si>
  <si>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</si>
  <si>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AVANZADO DE BACHILLERATO Y EDUCACION SUPERIOR EN EL ESTADO DE GTO.
Balance Presupuestario - LDF
Del 01 de Enero 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</si>
</sst>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166" fontId="9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9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8" fillId="0" borderId="0" xfId="0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</cellXfs>
  <cellStyles count="20">
    <cellStyle name="=C:\WINNT\SYSTEM32\COMMAND.COM" xfId="6" xr:uid="{00000000-0005-0000-0000-000000000000}"/>
    <cellStyle name="Euro" xfId="2" xr:uid="{00000000-0005-0000-0000-000001000000}"/>
    <cellStyle name="Millares 2" xfId="5" xr:uid="{00000000-0005-0000-0000-000002000000}"/>
    <cellStyle name="Millares 2 2" xfId="7" xr:uid="{00000000-0005-0000-0000-000003000000}"/>
    <cellStyle name="Millares 2 3" xfId="8" xr:uid="{00000000-0005-0000-0000-000004000000}"/>
    <cellStyle name="Millares 3" xfId="9" xr:uid="{00000000-0005-0000-0000-000005000000}"/>
    <cellStyle name="Moneda 2" xfId="10" xr:uid="{00000000-0005-0000-0000-000006000000}"/>
    <cellStyle name="Normal" xfId="0" builtinId="0"/>
    <cellStyle name="Normal 11" xfId="4" xr:uid="{00000000-0005-0000-0000-000002000000}"/>
    <cellStyle name="Normal 2" xfId="1" xr:uid="{00000000-0005-0000-0000-000001000000}"/>
    <cellStyle name="Normal 2 18 2" xfId="3" xr:uid="{00000000-0005-0000-0000-000004000000}"/>
    <cellStyle name="Normal 2 2" xfId="11" xr:uid="{00000000-0005-0000-0000-000009000000}"/>
    <cellStyle name="Normal 3" xfId="12" xr:uid="{00000000-0005-0000-0000-00000A000000}"/>
    <cellStyle name="Normal 4" xfId="13" xr:uid="{00000000-0005-0000-0000-00000B000000}"/>
    <cellStyle name="Normal 4 2" xfId="14" xr:uid="{00000000-0005-0000-0000-00000C000000}"/>
    <cellStyle name="Normal 5" xfId="15" xr:uid="{00000000-0005-0000-0000-00000D000000}"/>
    <cellStyle name="Normal 5 2" xfId="16" xr:uid="{00000000-0005-0000-0000-00000E000000}"/>
    <cellStyle name="Normal 6" xfId="17" xr:uid="{00000000-0005-0000-0000-00000F000000}"/>
    <cellStyle name="Normal 6 2" xfId="18" xr:uid="{00000000-0005-0000-0000-000010000000}"/>
    <cellStyle name="Porcentual 2" xfId="19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tabSelected="1" workbookViewId="0">
      <selection activeCell="A5" sqref="A5:B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1025752863.04</v>
      </c>
      <c r="D7" s="8">
        <f t="shared" ref="D7:E7" si="0">SUM(D8:D10)</f>
        <v>1001236699.63</v>
      </c>
      <c r="E7" s="8">
        <f t="shared" si="0"/>
        <v>1001236699.63</v>
      </c>
    </row>
    <row r="8" spans="1:6" x14ac:dyDescent="0.2">
      <c r="A8" s="6"/>
      <c r="B8" s="9" t="s">
        <v>5</v>
      </c>
      <c r="C8" s="10">
        <v>1025752863.04</v>
      </c>
      <c r="D8" s="10">
        <f>1001236699.63-D9</f>
        <v>988548869.76999998</v>
      </c>
      <c r="E8" s="10">
        <f>1001236699.63-E9</f>
        <v>988548869.76999998</v>
      </c>
    </row>
    <row r="9" spans="1:6" x14ac:dyDescent="0.2">
      <c r="A9" s="6"/>
      <c r="B9" s="9" t="s">
        <v>6</v>
      </c>
      <c r="C9" s="10">
        <v>0</v>
      </c>
      <c r="D9" s="10">
        <v>12687829.859999999</v>
      </c>
      <c r="E9" s="10">
        <v>12687829.859999999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1025752863.04</v>
      </c>
      <c r="D12" s="8">
        <f t="shared" ref="D12:E12" si="1">SUM(D13:D14)</f>
        <v>890081826.52999997</v>
      </c>
      <c r="E12" s="8">
        <f t="shared" si="1"/>
        <v>871161110.12</v>
      </c>
      <c r="F12" s="24"/>
    </row>
    <row r="13" spans="1:6" x14ac:dyDescent="0.2">
      <c r="A13" s="6"/>
      <c r="B13" s="9" t="s">
        <v>9</v>
      </c>
      <c r="C13" s="10">
        <v>1025752863.04</v>
      </c>
      <c r="D13" s="10">
        <f>890074446.53-D14+7380</f>
        <v>877892742.11000001</v>
      </c>
      <c r="E13" s="10">
        <f>871153730.12-E14+7380</f>
        <v>862496343.10000002</v>
      </c>
    </row>
    <row r="14" spans="1:6" x14ac:dyDescent="0.2">
      <c r="A14" s="6"/>
      <c r="B14" s="9" t="s">
        <v>10</v>
      </c>
      <c r="C14" s="10">
        <v>0</v>
      </c>
      <c r="D14" s="10">
        <v>12189084.42</v>
      </c>
      <c r="E14" s="10">
        <v>8664767.0199999996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x14ac:dyDescent="0.2">
      <c r="A16" s="6"/>
      <c r="B16" s="7" t="s">
        <v>11</v>
      </c>
      <c r="C16" s="12"/>
      <c r="D16" s="8">
        <f>SUM(D17:D18)</f>
        <v>68852632.209999993</v>
      </c>
      <c r="E16" s="8">
        <f>SUM(E17:E18)</f>
        <v>58709801.260000005</v>
      </c>
      <c r="F16" s="24"/>
    </row>
    <row r="17" spans="1:5" x14ac:dyDescent="0.2">
      <c r="A17" s="6"/>
      <c r="B17" s="9" t="s">
        <v>12</v>
      </c>
      <c r="C17" s="12"/>
      <c r="D17" s="10">
        <v>68852632.209999993</v>
      </c>
      <c r="E17" s="10">
        <v>58709801.260000005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180007505.31</v>
      </c>
      <c r="E20" s="8">
        <f>E7-E12+E16</f>
        <v>188785390.76999998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180007505.31</v>
      </c>
      <c r="E21" s="8">
        <f t="shared" si="2"/>
        <v>188785390.76999998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111154873.10000001</v>
      </c>
      <c r="E22" s="8">
        <f>E21-E16</f>
        <v>130075589.50999998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111154873.10000001</v>
      </c>
      <c r="E30" s="8">
        <f t="shared" si="4"/>
        <v>130075589.50999998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1025752863.04</v>
      </c>
      <c r="D45" s="10">
        <f>D8</f>
        <v>988548869.76999998</v>
      </c>
      <c r="E45" s="10">
        <f>E8</f>
        <v>988548869.76999998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1025752863.04</v>
      </c>
      <c r="D50" s="10">
        <f>D13</f>
        <v>877892742.11000001</v>
      </c>
      <c r="E50" s="10">
        <f>E13</f>
        <v>862496343.10000002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f>D17</f>
        <v>68852632.209999993</v>
      </c>
      <c r="E52" s="10">
        <f>E17</f>
        <v>58709801.260000005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179508759.86999995</v>
      </c>
      <c r="E54" s="8">
        <f t="shared" si="9"/>
        <v>184762327.92999995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179508759.86999995</v>
      </c>
      <c r="E55" s="8">
        <f t="shared" si="10"/>
        <v>184762327.92999995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12687829.859999999</v>
      </c>
      <c r="E59" s="10">
        <v>12687829.859999999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12189084.42</v>
      </c>
      <c r="E64" s="10">
        <v>8664767.0199999996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498745.43999999948</v>
      </c>
      <c r="E68" s="8">
        <f>E59+E60-E64-E66</f>
        <v>4023062.84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498745.43999999948</v>
      </c>
      <c r="E69" s="8">
        <f t="shared" si="12"/>
        <v>4023062.84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dcterms:created xsi:type="dcterms:W3CDTF">2017-01-11T17:21:42Z</dcterms:created>
  <dcterms:modified xsi:type="dcterms:W3CDTF">2023-01-24T17:22:00Z</dcterms:modified>
</cp:coreProperties>
</file>