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45" i="1"/>
  <c r="D45" i="1"/>
  <c r="E52" i="1" l="1"/>
  <c r="E50" i="1"/>
  <c r="D52" i="1"/>
  <c r="D50" i="1"/>
  <c r="D30" i="1"/>
  <c r="D20" i="1"/>
  <c r="E8" i="1"/>
  <c r="D8" i="1"/>
  <c r="E13" i="1"/>
  <c r="D13" i="1"/>
  <c r="D12" i="1" l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C12" i="1"/>
  <c r="E7" i="1"/>
  <c r="E20" i="1" s="1"/>
  <c r="E21" i="1" s="1"/>
  <c r="E22" i="1" s="1"/>
  <c r="E30" i="1" s="1"/>
  <c r="D7" i="1"/>
  <c r="C7" i="1"/>
  <c r="C20" i="1" l="1"/>
  <c r="C21" i="1" s="1"/>
  <c r="C22" i="1" s="1"/>
  <c r="C30" i="1" s="1"/>
  <c r="D21" i="1"/>
  <c r="D22" i="1" l="1"/>
</calcChain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<sst xmlns="http://schemas.openxmlformats.org/spreadsheetml/2006/main" count="68" uniqueCount="49">
  <si>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</si>
  <si>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</si>
  <si>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</si>
  <si>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</si>
  <si>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</si>
  <si>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</si>
  <si>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</si>
  <si>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</si>
  <si>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</si>
  <si>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</si>
  <si>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</si>
  <si>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</si>
  <si>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</si>
  <si>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</si>
  <si>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</si>
  <si>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</si>
  <si>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</si>
  <si>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</si>
  <si>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</si>
  <si>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</si>
  <si>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</si>
  <si>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</si>
  <si>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</si>
  <si>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</si>
  <si>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</si>
  <si>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</si>
  <si>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</si>
  <si>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</si>
  <si>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</si>
  <si>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</si>
  <si>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</si>
  <si>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</si>
  <si>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</si>
  <si>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</si>
  <si>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</si>
  <si>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</si>
  <si>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</si>
  <si>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</si>
  <si>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</si>
  <si>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</si>
  <si>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</si>
  <si>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</si>
  <si>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Diciembre de 2019
PESOS</t>
  </si>
  <si>
    <t>Bajo protesta de decir verdad declaramos que los Estados Financieros y sus Notas son razonablemente correctos y responsabilidad del emisor</t>
  </si>
  <si>
    <t>C.P. Adriana Margarita Orozco Jiménez</t>
  </si>
  <si>
    <t>Directora de Administración y Finanzas</t>
  </si>
  <si>
    <t>_____________________________________</t>
  </si>
  <si>
    <t xml:space="preserve">        Mtro. Juan Luis Saldaña López</t>
  </si>
  <si>
    <t xml:space="preserve">        Director General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</si>
</sst>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7" fillId="4" borderId="0" xfId="0" applyFont="1" applyFill="1"/>
    <xf numFmtId="0" fontId="8" fillId="0" borderId="0" xfId="0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topLeftCell="A44" workbookViewId="0">
      <selection activeCell="E74" sqref="A1:E7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0" t="s">
        <v>42</v>
      </c>
      <c r="B1" s="31"/>
      <c r="C1" s="31"/>
      <c r="D1" s="31"/>
      <c r="E1" s="32"/>
    </row>
    <row r="2" spans="1:6" ht="12.75" customHeight="1" x14ac:dyDescent="0.2">
      <c r="A2" s="33"/>
      <c r="B2" s="34"/>
      <c r="C2" s="34"/>
      <c r="D2" s="34"/>
      <c r="E2" s="35"/>
    </row>
    <row r="3" spans="1:6" ht="12.75" customHeight="1" x14ac:dyDescent="0.2">
      <c r="A3" s="33"/>
      <c r="B3" s="34"/>
      <c r="C3" s="34"/>
      <c r="D3" s="34"/>
      <c r="E3" s="35"/>
    </row>
    <row r="4" spans="1:6" ht="12.75" customHeight="1" x14ac:dyDescent="0.2">
      <c r="A4" s="36"/>
      <c r="B4" s="37"/>
      <c r="C4" s="37"/>
      <c r="D4" s="37"/>
      <c r="E4" s="38"/>
    </row>
    <row r="5" spans="1:6" ht="22.5" x14ac:dyDescent="0.2">
      <c r="A5" s="39" t="s">
        <v>0</v>
      </c>
      <c r="B5" s="40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962927823.27999997</v>
      </c>
      <c r="D7" s="8">
        <f t="shared" ref="D7:E7" si="0">SUM(D8:D10)</f>
        <v>1028340424.34</v>
      </c>
      <c r="E7" s="8">
        <f t="shared" si="0"/>
        <v>1028340424.34</v>
      </c>
    </row>
    <row r="8" spans="1:6" x14ac:dyDescent="0.2">
      <c r="A8" s="6"/>
      <c r="B8" s="9" t="s">
        <v>5</v>
      </c>
      <c r="C8" s="10">
        <v>962927823.27999997</v>
      </c>
      <c r="D8" s="10">
        <f>1028340424.34-D9</f>
        <v>1006270104.5600001</v>
      </c>
      <c r="E8" s="10">
        <f>1028340424.34-E9</f>
        <v>1006270104.5600001</v>
      </c>
    </row>
    <row r="9" spans="1:6" x14ac:dyDescent="0.2">
      <c r="A9" s="6"/>
      <c r="B9" s="9" t="s">
        <v>6</v>
      </c>
      <c r="C9" s="10">
        <v>0</v>
      </c>
      <c r="D9" s="10">
        <v>22070319.780000001</v>
      </c>
      <c r="E9" s="10">
        <v>22070319.780000001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962927823.27999997</v>
      </c>
      <c r="D12" s="8">
        <f>SUM(D13:D14)</f>
        <v>919438816.95000005</v>
      </c>
      <c r="E12" s="8">
        <f t="shared" ref="E12" si="1">SUM(E13:E14)</f>
        <v>905608426.04999995</v>
      </c>
      <c r="F12" s="24"/>
    </row>
    <row r="13" spans="1:6" x14ac:dyDescent="0.2">
      <c r="A13" s="6"/>
      <c r="B13" s="9" t="s">
        <v>9</v>
      </c>
      <c r="C13" s="10">
        <v>962927823.27999997</v>
      </c>
      <c r="D13" s="10">
        <f>919438816.95-D14</f>
        <v>904961914.58000004</v>
      </c>
      <c r="E13" s="10">
        <f>905608426.05-E14</f>
        <v>892598343.55999994</v>
      </c>
    </row>
    <row r="14" spans="1:6" x14ac:dyDescent="0.2">
      <c r="A14" s="6"/>
      <c r="B14" s="9" t="s">
        <v>10</v>
      </c>
      <c r="C14" s="10">
        <v>0</v>
      </c>
      <c r="D14" s="10">
        <v>14476902.369999999</v>
      </c>
      <c r="E14" s="10">
        <v>13010082.49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53249505.75</v>
      </c>
      <c r="E16" s="8">
        <f>SUM(E17:E18)</f>
        <v>50926145.090000004</v>
      </c>
      <c r="F16" s="24"/>
    </row>
    <row r="17" spans="1:5" x14ac:dyDescent="0.2">
      <c r="A17" s="6"/>
      <c r="B17" s="9" t="s">
        <v>12</v>
      </c>
      <c r="C17" s="12"/>
      <c r="D17" s="10">
        <v>53249505.75</v>
      </c>
      <c r="E17" s="10">
        <v>50926145.090000004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162151113.13999999</v>
      </c>
      <c r="E20" s="8">
        <f>E7-E12+E16</f>
        <v>173658143.38000008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" si="2">D20-D41</f>
        <v>162151113.13999999</v>
      </c>
      <c r="E21" s="8">
        <f>E20-E41</f>
        <v>173658143.38000008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108901607.38999999</v>
      </c>
      <c r="E22" s="8">
        <f>E21-E16</f>
        <v>122731998.29000008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9" t="s">
        <v>17</v>
      </c>
      <c r="B24" s="40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108901607.38999999</v>
      </c>
      <c r="E30" s="8">
        <f>E22+E26</f>
        <v>122731998.29000008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9" t="s">
        <v>17</v>
      </c>
      <c r="B32" s="29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4">SUM(D35:D36)</f>
        <v>0</v>
      </c>
      <c r="E34" s="8">
        <f t="shared" si="4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5">SUM(D38:D39)</f>
        <v>0</v>
      </c>
      <c r="E37" s="8">
        <f t="shared" si="5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6">D34-D37</f>
        <v>0</v>
      </c>
      <c r="E41" s="8">
        <f t="shared" si="6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9" t="s">
        <v>17</v>
      </c>
      <c r="B43" s="29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962927823.27999997</v>
      </c>
      <c r="D45" s="10">
        <f>+D8</f>
        <v>1006270104.5600001</v>
      </c>
      <c r="E45" s="10">
        <f>+E8</f>
        <v>1006270104.5600001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7">D47-D48</f>
        <v>0</v>
      </c>
      <c r="E46" s="10">
        <f t="shared" si="7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962927823.27999997</v>
      </c>
      <c r="D50" s="10">
        <f>+D13</f>
        <v>904961914.58000004</v>
      </c>
      <c r="E50" s="10">
        <f>+E13</f>
        <v>892598343.55999994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+D17</f>
        <v>53249505.75</v>
      </c>
      <c r="E52" s="10">
        <f>+E17</f>
        <v>50926145.090000004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154557695.73000002</v>
      </c>
      <c r="E54" s="8">
        <f t="shared" ref="E54" si="8">E45+E46-E50+E52</f>
        <v>164597906.09000012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9">D54-D46</f>
        <v>154557695.73000002</v>
      </c>
      <c r="E55" s="8">
        <f t="shared" si="9"/>
        <v>164597906.09000012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9" t="s">
        <v>17</v>
      </c>
      <c r="B57" s="29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22070319.780000001</v>
      </c>
      <c r="E59" s="10">
        <v>22070319.780000001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0">D61-D62</f>
        <v>0</v>
      </c>
      <c r="E60" s="10">
        <f t="shared" si="10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14476902.369999999</v>
      </c>
      <c r="E64" s="10">
        <v>13010082.49</v>
      </c>
    </row>
    <row r="65" spans="1:9" ht="5.0999999999999996" customHeight="1" x14ac:dyDescent="0.2">
      <c r="A65" s="6"/>
      <c r="B65" s="15"/>
      <c r="C65" s="10"/>
      <c r="D65" s="10"/>
      <c r="E65" s="10"/>
    </row>
    <row r="66" spans="1:9" x14ac:dyDescent="0.2">
      <c r="A66" s="6"/>
      <c r="B66" s="15" t="s">
        <v>13</v>
      </c>
      <c r="C66" s="12"/>
      <c r="D66" s="10">
        <v>0</v>
      </c>
      <c r="E66" s="10">
        <v>0</v>
      </c>
    </row>
    <row r="67" spans="1:9" ht="5.0999999999999996" customHeight="1" x14ac:dyDescent="0.2">
      <c r="A67" s="6"/>
      <c r="B67" s="15"/>
      <c r="C67" s="10"/>
      <c r="D67" s="10"/>
      <c r="E67" s="10"/>
    </row>
    <row r="68" spans="1:9" x14ac:dyDescent="0.2">
      <c r="A68" s="6"/>
      <c r="B68" s="16" t="s">
        <v>39</v>
      </c>
      <c r="C68" s="8">
        <f>C59+C60-C64</f>
        <v>0</v>
      </c>
      <c r="D68" s="8">
        <f>D59+D60-D64-D66</f>
        <v>7593417.410000002</v>
      </c>
      <c r="E68" s="8">
        <f>E59+E60-E64-E66</f>
        <v>9060237.290000001</v>
      </c>
    </row>
    <row r="69" spans="1:9" x14ac:dyDescent="0.2">
      <c r="A69" s="6"/>
      <c r="B69" s="16" t="s">
        <v>40</v>
      </c>
      <c r="C69" s="8">
        <f>C68-C60</f>
        <v>0</v>
      </c>
      <c r="D69" s="8">
        <f t="shared" ref="D69:E69" si="11">D68-D60</f>
        <v>7593417.410000002</v>
      </c>
      <c r="E69" s="8">
        <f t="shared" si="11"/>
        <v>9060237.290000001</v>
      </c>
    </row>
    <row r="70" spans="1:9" ht="5.0999999999999996" customHeight="1" x14ac:dyDescent="0.2">
      <c r="A70" s="18"/>
      <c r="B70" s="19"/>
      <c r="C70" s="20"/>
      <c r="D70" s="20"/>
      <c r="E70" s="20"/>
    </row>
    <row r="73" spans="1:9" ht="12.75" x14ac:dyDescent="0.2">
      <c r="B73" s="25" t="s">
        <v>43</v>
      </c>
      <c r="C73" s="26"/>
      <c r="D73" s="26"/>
      <c r="E73" s="26"/>
      <c r="F73" s="26"/>
      <c r="G73" s="26"/>
      <c r="H73" s="26"/>
      <c r="I73" s="26"/>
    </row>
    <row r="74" spans="1:9" ht="12.75" x14ac:dyDescent="0.2">
      <c r="B74" s="25"/>
      <c r="C74" s="26"/>
      <c r="D74" s="26"/>
      <c r="E74" s="26"/>
      <c r="F74" s="26"/>
      <c r="G74" s="26"/>
      <c r="H74" s="26"/>
      <c r="I74" s="26"/>
    </row>
    <row r="75" spans="1:9" ht="12.75" x14ac:dyDescent="0.2">
      <c r="B75" s="25"/>
      <c r="C75" s="26"/>
      <c r="D75" s="26"/>
      <c r="E75" s="26"/>
      <c r="F75" s="26"/>
      <c r="G75" s="26"/>
      <c r="H75" s="26"/>
      <c r="I75" s="26"/>
    </row>
    <row r="77" spans="1:9" hidden="1" x14ac:dyDescent="0.2">
      <c r="B77" s="1" t="s">
        <v>46</v>
      </c>
      <c r="D77" s="27"/>
      <c r="E77" s="27"/>
    </row>
    <row r="78" spans="1:9" hidden="1" x14ac:dyDescent="0.2">
      <c r="B78" s="1" t="s">
        <v>47</v>
      </c>
      <c r="D78" s="28" t="s">
        <v>44</v>
      </c>
      <c r="E78" s="28"/>
    </row>
    <row r="79" spans="1:9" hidden="1" x14ac:dyDescent="0.2">
      <c r="B79" s="1" t="s">
        <v>48</v>
      </c>
      <c r="D79" s="28" t="s">
        <v>45</v>
      </c>
      <c r="E79" s="28"/>
    </row>
    <row r="80" spans="1:9" hidden="1" x14ac:dyDescent="0.2"/>
  </sheetData>
  <mergeCells count="8">
    <mergeCell ref="D78:E78"/>
    <mergeCell ref="D79:E79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2020-01-29T00:23:57Z</cp:lastPrinted>
  <dcterms:created xsi:type="dcterms:W3CDTF">2017-01-11T17:21:42Z</dcterms:created>
  <dcterms:modified xsi:type="dcterms:W3CDTF">2020-01-29T00:24:16Z</dcterms:modified>
</cp:coreProperties>
</file>