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F1" sheetId="1" r:id="rId1"/>
  </sheets>
  <definedNames>
    <definedName name="_xlnm.Print_Area" localSheetId="0">'F1'!$A$1:$G$85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0" i="1"/>
  <c r="E60" i="1"/>
  <c r="C57" i="1"/>
  <c r="B57" i="1"/>
  <c r="C38" i="1"/>
  <c r="B38" i="1"/>
  <c r="B35" i="1"/>
  <c r="E28" i="1"/>
  <c r="C22" i="1"/>
  <c r="B22" i="1"/>
  <c r="C14" i="1"/>
  <c r="B14" i="1"/>
  <c r="F6" i="1"/>
  <c r="F44" i="1" s="1"/>
  <c r="F56" i="1" s="1"/>
  <c r="E6" i="1"/>
  <c r="C6" i="1"/>
  <c r="C44" i="1" s="1"/>
  <c r="C59" i="1" s="1"/>
  <c r="B6" i="1"/>
  <c r="B44" i="1" s="1"/>
  <c r="B59" i="1" s="1"/>
  <c r="E44" i="1" l="1"/>
  <c r="E56" i="1" s="1"/>
  <c r="E78" i="1" s="1"/>
  <c r="E76" i="1"/>
  <c r="F76" i="1"/>
  <c r="F78" i="1" s="1"/>
</calcChain>
</file>

<file path=xl/sharedStrings.xml><?xml version="1.0" encoding="utf-8"?>
<sst xmlns="http://schemas.openxmlformats.org/spreadsheetml/2006/main" count="121" uniqueCount="120">
  <si>
    <t>SISTEMA AVANZADO DE BACHILLERATO Y EDUCACION SUPERIOR EN EL ESTADO DE GUANAJUATO
Estado de Situación Financiera Detallado - LDF
al 30 de Junio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</si>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</sst>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78" zoomScaleNormal="98" zoomScaleSheetLayoutView="78" workbookViewId="0">
      <selection sqref="A1:F1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5" width="16.42578125" style="4" bestFit="1" customWidth="1"/>
    <col min="6" max="6" width="15.285156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287758614.80000001</v>
      </c>
      <c r="C6" s="14">
        <f>SUM(C7:C13)</f>
        <v>269224800.87</v>
      </c>
      <c r="D6" s="9" t="s">
        <v>7</v>
      </c>
      <c r="E6" s="14">
        <f>SUM(E7:E15)</f>
        <v>108789777.22</v>
      </c>
      <c r="F6" s="14">
        <f>SUM(F7:F15)</f>
        <v>102482857.55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22854647.18</v>
      </c>
      <c r="F7" s="14">
        <v>26255155.649999999</v>
      </c>
      <c r="G7" s="10"/>
      <c r="H7" s="10"/>
      <c r="I7" s="10"/>
      <c r="J7" s="10"/>
    </row>
    <row r="8" spans="1:10" x14ac:dyDescent="0.2">
      <c r="A8" s="15" t="s">
        <v>10</v>
      </c>
      <c r="B8" s="14">
        <v>287758614.80000001</v>
      </c>
      <c r="C8" s="14">
        <v>269224800.87</v>
      </c>
      <c r="D8" s="16" t="s">
        <v>11</v>
      </c>
      <c r="E8" s="14">
        <v>176262.93</v>
      </c>
      <c r="F8" s="14">
        <v>11221158.039999999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/>
      <c r="F9" s="14"/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82345542.189999998</v>
      </c>
      <c r="F13" s="14">
        <v>61478275.380000003</v>
      </c>
      <c r="G13" s="10"/>
      <c r="H13" s="10"/>
      <c r="I13" s="10"/>
      <c r="J13" s="10"/>
    </row>
    <row r="14" spans="1:10" x14ac:dyDescent="0.2">
      <c r="A14" s="7" t="s">
        <v>22</v>
      </c>
      <c r="B14" s="14">
        <f>SUM(B15:B21)</f>
        <v>2277445.29</v>
      </c>
      <c r="C14" s="14">
        <f>SUM(C15:C21)</f>
        <v>828266.73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398343.63</v>
      </c>
      <c r="C15" s="14">
        <v>398248.12</v>
      </c>
      <c r="D15" s="16" t="s">
        <v>25</v>
      </c>
      <c r="E15" s="14">
        <v>3413324.92</v>
      </c>
      <c r="F15" s="14">
        <v>3528268.48</v>
      </c>
      <c r="G15" s="10"/>
      <c r="H15" s="10"/>
      <c r="I15" s="10"/>
      <c r="J15" s="10"/>
    </row>
    <row r="16" spans="1:10" x14ac:dyDescent="0.2">
      <c r="A16" s="15" t="s">
        <v>26</v>
      </c>
      <c r="B16" s="14">
        <v>1065078.08</v>
      </c>
      <c r="C16" s="14">
        <v>0</v>
      </c>
      <c r="D16" s="9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643523.57999999996</v>
      </c>
      <c r="C17" s="14">
        <v>430018.61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170500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2527971.12</v>
      </c>
      <c r="C22" s="14">
        <f>SUM(C23:C27)</f>
        <v>2594947.4500000002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0</v>
      </c>
      <c r="C23" s="14">
        <v>66976.33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2527971.12</v>
      </c>
      <c r="C26" s="14">
        <v>2527971.12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v>0</v>
      </c>
      <c r="C28" s="14">
        <v>0</v>
      </c>
      <c r="D28" s="9" t="s">
        <v>51</v>
      </c>
      <c r="E28" s="14">
        <f>SUM(E29:E34)</f>
        <v>0</v>
      </c>
      <c r="F28" s="14"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-53617</v>
      </c>
      <c r="C35" s="14">
        <v>0</v>
      </c>
      <c r="D35" s="9" t="s">
        <v>65</v>
      </c>
      <c r="E35" s="14">
        <v>0</v>
      </c>
      <c r="F35" s="14"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-53617</v>
      </c>
      <c r="C36" s="14">
        <v>0</v>
      </c>
      <c r="D36" s="16" t="s">
        <v>67</v>
      </c>
      <c r="E36" s="14">
        <v>0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69124.009999999995</v>
      </c>
      <c r="C38" s="14">
        <f>SUM(C39:C42)</f>
        <v>76124.009999999995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69124.009999999995</v>
      </c>
      <c r="C39" s="14">
        <v>76124.009999999995</v>
      </c>
      <c r="D39" s="9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292579538.22000003</v>
      </c>
      <c r="C44" s="12">
        <f>C6+C14+C22+C28+C34+C35+C38</f>
        <v>272724139.06</v>
      </c>
      <c r="D44" s="13" t="s">
        <v>81</v>
      </c>
      <c r="E44" s="12">
        <f>E6+E16+E20+E23+E24+E28+E35+E39</f>
        <v>108789777.22</v>
      </c>
      <c r="F44" s="12">
        <f>F6+F16+F20+F23+F24+F28+F35+F39</f>
        <v>102487857.55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7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8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8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8" t="s">
        <v>88</v>
      </c>
      <c r="B49" s="14">
        <v>922557533.04999995</v>
      </c>
      <c r="C49" s="14">
        <v>923893871.70000005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8" t="s">
        <v>90</v>
      </c>
      <c r="B50" s="14">
        <v>505132629.51999998</v>
      </c>
      <c r="C50" s="14">
        <v>503607570.80000001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18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8" t="s">
        <v>94</v>
      </c>
      <c r="B52" s="14">
        <v>-539590956.60000002</v>
      </c>
      <c r="C52" s="14">
        <v>-539594218.60000002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8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8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18" t="s">
        <v>99</v>
      </c>
      <c r="B55" s="14">
        <v>0</v>
      </c>
      <c r="C55" s="14">
        <v>0</v>
      </c>
      <c r="D55" s="19"/>
      <c r="E55" s="14"/>
      <c r="F55" s="14"/>
      <c r="G55" s="10"/>
      <c r="H55" s="10"/>
      <c r="I55" s="10"/>
      <c r="J55" s="10"/>
    </row>
    <row r="56" spans="1:10" x14ac:dyDescent="0.2">
      <c r="A56" s="18"/>
      <c r="B56" s="14"/>
      <c r="C56" s="14"/>
      <c r="D56" s="13" t="s">
        <v>100</v>
      </c>
      <c r="E56" s="12">
        <f>E44+E54</f>
        <v>108789777.22</v>
      </c>
      <c r="F56" s="12">
        <f>F44+F54</f>
        <v>102487857.55</v>
      </c>
      <c r="G56" s="10"/>
      <c r="H56" s="10"/>
      <c r="I56" s="10"/>
      <c r="J56" s="10"/>
    </row>
    <row r="57" spans="1:10" x14ac:dyDescent="0.2">
      <c r="A57" s="17" t="s">
        <v>101</v>
      </c>
      <c r="B57" s="12">
        <f>SUM(B47:B55)</f>
        <v>888533659.67999995</v>
      </c>
      <c r="C57" s="12">
        <f>SUM(C47:C55)</f>
        <v>888341677.61000001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8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7" t="s">
        <v>103</v>
      </c>
      <c r="B59" s="12">
        <f>B44+B57</f>
        <v>1181113197.9000001</v>
      </c>
      <c r="C59" s="12">
        <f>C44+C57</f>
        <v>1161065816.6700001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8"/>
      <c r="B60" s="14"/>
      <c r="C60" s="14"/>
      <c r="D60" s="13" t="s">
        <v>104</v>
      </c>
      <c r="E60" s="14">
        <f>SUM(E61:E63)</f>
        <v>1194780298.7</v>
      </c>
      <c r="F60" s="14">
        <f>SUM(F61:F63)</f>
        <v>1150977523.3900001</v>
      </c>
      <c r="G60" s="10"/>
      <c r="H60" s="10"/>
      <c r="I60" s="10"/>
      <c r="J60" s="10"/>
    </row>
    <row r="61" spans="1:10" x14ac:dyDescent="0.2">
      <c r="A61" s="18"/>
      <c r="B61" s="14"/>
      <c r="C61" s="14"/>
      <c r="D61" s="9" t="s">
        <v>105</v>
      </c>
      <c r="E61" s="14">
        <v>1194780298.7</v>
      </c>
      <c r="F61" s="14">
        <v>1150977523.3900001</v>
      </c>
      <c r="G61" s="10"/>
      <c r="H61" s="10"/>
      <c r="I61" s="10"/>
      <c r="J61" s="10"/>
    </row>
    <row r="62" spans="1:10" x14ac:dyDescent="0.2">
      <c r="A62" s="18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8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8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8"/>
      <c r="B65" s="14"/>
      <c r="C65" s="14"/>
      <c r="D65" s="13" t="s">
        <v>108</v>
      </c>
      <c r="E65" s="14">
        <f>SUM(E66:E70)</f>
        <v>-122456878.01999998</v>
      </c>
      <c r="F65" s="14">
        <f>SUM(F66:F70)</f>
        <v>-92399564.269999981</v>
      </c>
      <c r="G65" s="10"/>
      <c r="H65" s="10"/>
      <c r="I65" s="10"/>
      <c r="J65" s="10"/>
    </row>
    <row r="66" spans="1:10" x14ac:dyDescent="0.2">
      <c r="A66" s="18"/>
      <c r="B66" s="14"/>
      <c r="C66" s="14"/>
      <c r="D66" s="9" t="s">
        <v>109</v>
      </c>
      <c r="E66" s="14">
        <v>79539599.859999999</v>
      </c>
      <c r="F66" s="14">
        <v>27288734.300000001</v>
      </c>
      <c r="G66" s="10"/>
      <c r="H66" s="10"/>
      <c r="I66" s="10"/>
      <c r="J66" s="10"/>
    </row>
    <row r="67" spans="1:10" x14ac:dyDescent="0.2">
      <c r="A67" s="18"/>
      <c r="B67" s="14"/>
      <c r="C67" s="14"/>
      <c r="D67" s="9" t="s">
        <v>110</v>
      </c>
      <c r="E67" s="14">
        <v>-290631645.94999999</v>
      </c>
      <c r="F67" s="14">
        <v>-209659805.28999999</v>
      </c>
      <c r="G67" s="10"/>
      <c r="H67" s="10"/>
      <c r="I67" s="10"/>
      <c r="J67" s="10"/>
    </row>
    <row r="68" spans="1:10" x14ac:dyDescent="0.2">
      <c r="A68" s="18"/>
      <c r="B68" s="14"/>
      <c r="C68" s="14"/>
      <c r="D68" s="9" t="s">
        <v>111</v>
      </c>
      <c r="E68" s="14">
        <v>88635168.069999993</v>
      </c>
      <c r="F68" s="14">
        <v>89971506.719999999</v>
      </c>
      <c r="G68" s="10"/>
      <c r="H68" s="10"/>
      <c r="I68" s="10"/>
      <c r="J68" s="10"/>
    </row>
    <row r="69" spans="1:10" x14ac:dyDescent="0.2">
      <c r="A69" s="18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8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8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8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18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8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8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8"/>
      <c r="B76" s="14"/>
      <c r="C76" s="14"/>
      <c r="D76" s="13" t="s">
        <v>117</v>
      </c>
      <c r="E76" s="12">
        <f>E60+E65+E72</f>
        <v>1072323420.6800001</v>
      </c>
      <c r="F76" s="12">
        <f>F60+F65+F72</f>
        <v>1058577959.1200001</v>
      </c>
      <c r="G76" s="10"/>
      <c r="H76" s="10"/>
      <c r="I76" s="10"/>
      <c r="J76" s="10"/>
    </row>
    <row r="77" spans="1:10" x14ac:dyDescent="0.2">
      <c r="A77" s="18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8"/>
      <c r="B78" s="14"/>
      <c r="C78" s="14"/>
      <c r="D78" s="13" t="s">
        <v>118</v>
      </c>
      <c r="E78" s="12">
        <f>E56+E76</f>
        <v>1181113197.9000001</v>
      </c>
      <c r="F78" s="12">
        <f>F56+F76</f>
        <v>1161065816.6700001</v>
      </c>
      <c r="G78" s="10"/>
      <c r="H78" s="10"/>
      <c r="I78" s="10"/>
      <c r="J78" s="10"/>
    </row>
    <row r="79" spans="1:10" x14ac:dyDescent="0.2">
      <c r="A79" s="20"/>
      <c r="B79" s="21"/>
      <c r="C79" s="21"/>
      <c r="D79" s="22"/>
      <c r="E79" s="21"/>
      <c r="F79" s="21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3"/>
      <c r="F81" s="23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</row>
  </sheetData>
  <mergeCells count="1">
    <mergeCell ref="A1:F1"/>
  </mergeCells>
  <pageMargins left="0.7" right="0.7" top="0.75" bottom="0.75" header="0.3" footer="0.3"/>
  <pageSetup scale="44" orientation="portrait" horizontalDpi="300" verticalDpi="300" r:id="rId1"/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2021-07-29T03:09:09Z</dcterms:created>
  <dcterms:modified xsi:type="dcterms:W3CDTF">2021-07-29T03:12:03Z</dcterms:modified>
</cp:coreProperties>
</file>