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5\"/>
    </mc:Choice>
  </mc:AlternateContent>
  <bookViews>
    <workbookView xWindow="0" yWindow="0" windowWidth="28800" windowHeight="12300"/>
  </bookViews>
  <sheets>
    <sheet name="EVHP" sheetId="1" r:id="rId1"/>
  </sheets>
  <externalReferences>
    <externalReference r:id="rId2"/>
  </externalReferences>
  <definedNames>
    <definedName name="_xlnm.Print_Area" localSheetId="0">EVHP!$A$1:$I$52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F33" i="1"/>
  <c r="H33" i="1" s="1"/>
  <c r="G32" i="1"/>
  <c r="D32" i="1"/>
  <c r="H30" i="1"/>
  <c r="H29" i="1"/>
  <c r="G27" i="1"/>
  <c r="F27" i="1"/>
  <c r="E27" i="1"/>
  <c r="H23" i="1"/>
  <c r="H22" i="1"/>
  <c r="E21" i="1"/>
  <c r="E19" i="1" s="1"/>
  <c r="E20" i="1"/>
  <c r="H20" i="1" s="1"/>
  <c r="G19" i="1"/>
  <c r="F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E25" i="1" s="1"/>
  <c r="D14" i="1"/>
  <c r="D28" i="1" s="1"/>
  <c r="H12" i="1"/>
  <c r="D6" i="1"/>
  <c r="D27" i="1" l="1"/>
  <c r="H27" i="1" s="1"/>
  <c r="H28" i="1"/>
  <c r="F38" i="1"/>
  <c r="H14" i="1"/>
  <c r="D25" i="1"/>
  <c r="H21" i="1"/>
  <c r="F32" i="1"/>
  <c r="E34" i="1"/>
  <c r="D38" i="1" l="1"/>
  <c r="H25" i="1"/>
  <c r="J25" i="1" s="1"/>
  <c r="H34" i="1"/>
  <c r="E32" i="1"/>
  <c r="E38" i="1" l="1"/>
  <c r="H32" i="1"/>
  <c r="H38" i="1"/>
  <c r="J38" i="1" s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<sst xmlns="http://schemas.openxmlformats.org/spreadsheetml/2006/main" count="34" uniqueCount="26">
  <si>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</si>
  <si>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30 de Junio del 2015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</si>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</sst>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44</xdr:row>
      <xdr:rowOff>12700</xdr:rowOff>
    </xdr:from>
    <xdr:to>
      <xdr:col>2</xdr:col>
      <xdr:colOff>2057400</xdr:colOff>
      <xdr:row>47</xdr:row>
      <xdr:rowOff>133350</xdr:rowOff>
    </xdr:to>
    <xdr:sp macro="" textlink="">
      <xdr:nvSpPr>
        <xdr:cNvPr id="2" name="8 CuadroTexto"/>
        <xdr:cNvSpPr txBox="1"/>
      </xdr:nvSpPr>
      <xdr:spPr>
        <a:xfrm>
          <a:off x="730250" y="7080250"/>
          <a:ext cx="2355850" cy="596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3</xdr:col>
      <xdr:colOff>47625</xdr:colOff>
      <xdr:row>44</xdr:row>
      <xdr:rowOff>88900</xdr:rowOff>
    </xdr:from>
    <xdr:to>
      <xdr:col>4</xdr:col>
      <xdr:colOff>1117600</xdr:colOff>
      <xdr:row>48</xdr:row>
      <xdr:rowOff>22225</xdr:rowOff>
    </xdr:to>
    <xdr:sp macro="" textlink="">
      <xdr:nvSpPr>
        <xdr:cNvPr id="3" name="9 CuadroTexto"/>
        <xdr:cNvSpPr txBox="1"/>
      </xdr:nvSpPr>
      <xdr:spPr>
        <a:xfrm>
          <a:off x="4905375" y="7156450"/>
          <a:ext cx="2317750" cy="561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  <xdr:twoCellAnchor>
    <xdr:from>
      <xdr:col>1</xdr:col>
      <xdr:colOff>238125</xdr:colOff>
      <xdr:row>43</xdr:row>
      <xdr:rowOff>127000</xdr:rowOff>
    </xdr:from>
    <xdr:to>
      <xdr:col>2</xdr:col>
      <xdr:colOff>2635250</xdr:colOff>
      <xdr:row>43</xdr:row>
      <xdr:rowOff>158750</xdr:rowOff>
    </xdr:to>
    <xdr:cxnSp macro="">
      <xdr:nvCxnSpPr>
        <xdr:cNvPr id="4" name="Conector recto 3"/>
        <xdr:cNvCxnSpPr/>
      </xdr:nvCxnSpPr>
      <xdr:spPr>
        <a:xfrm>
          <a:off x="485775" y="7023100"/>
          <a:ext cx="3178175" cy="31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3714750</xdr:colOff>
      <xdr:row>44</xdr:row>
      <xdr:rowOff>15875</xdr:rowOff>
    </xdr:from>
    <xdr:to>
      <xdr:col>5</xdr:col>
      <xdr:colOff>555625</xdr:colOff>
      <xdr:row>44</xdr:row>
      <xdr:rowOff>47625</xdr:rowOff>
    </xdr:to>
    <xdr:cxnSp macro="">
      <xdr:nvCxnSpPr>
        <xdr:cNvPr id="5" name="Conector recto 4"/>
        <xdr:cNvCxnSpPr/>
      </xdr:nvCxnSpPr>
      <xdr:spPr>
        <a:xfrm>
          <a:off x="4743450" y="7083425"/>
          <a:ext cx="3165475" cy="31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6.%20JUNIO%202015\Nuevos%20formatos%20DGCG%20%20junio%2015\EstadosFrosy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44">
          <cell r="I44">
            <v>814401262.19000006</v>
          </cell>
          <cell r="J44">
            <v>758361059.91999996</v>
          </cell>
        </row>
        <row r="50">
          <cell r="I50">
            <v>68663137.950000003</v>
          </cell>
          <cell r="J50">
            <v>-16619431.41</v>
          </cell>
        </row>
        <row r="51">
          <cell r="I51">
            <v>13045587.25</v>
          </cell>
          <cell r="J51">
            <v>34818441.119999997</v>
          </cell>
        </row>
        <row r="61">
          <cell r="I61">
            <v>896109987.3900001</v>
          </cell>
          <cell r="J61">
            <v>776560069.63</v>
          </cell>
        </row>
      </sheetData>
      <sheetData sheetId="2"/>
      <sheetData sheetId="3"/>
      <sheetData sheetId="4"/>
      <sheetData sheetId="5">
        <row r="6">
          <cell r="D6" t="str">
            <v>SISTEMA AVANZADO DE BACHILLERATO Y EDUCACION SUPERIOR EN 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BreakPreview" zoomScale="60" zoomScaleNormal="100" workbookViewId="0">
      <selection activeCell="R63" sqref="R63"/>
    </sheetView>
  </sheetViews>
  <sheetFormatPr baseColWidth="10" defaultRowHeight="12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28515625" style="49" customWidth="1"/>
    <col min="8" max="8" width="18.28515625" style="49" customWidth="1"/>
    <col min="9" max="9" width="9.710937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32.25" customHeight="1" x14ac:dyDescent="0.2">
      <c r="A6" s="9"/>
      <c r="B6" s="10"/>
      <c r="C6" s="10" t="s">
        <v>3</v>
      </c>
      <c r="D6" s="12" t="str">
        <f>+[1]EADP!D6</f>
        <v>SISTEMA AVANZADO DE BACHILLERATO Y EDUCACION SUPERIOR EN EL ESTADO DE GUANAJUATO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4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48" x14ac:dyDescent="0.2">
      <c r="A9" s="14"/>
      <c r="B9" s="15" t="s">
        <v>5</v>
      </c>
      <c r="C9" s="15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11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758361059.91999996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758361059.91999996</v>
      </c>
      <c r="I14" s="27"/>
    </row>
    <row r="15" spans="1:10" x14ac:dyDescent="0.2">
      <c r="A15" s="20"/>
      <c r="B15" s="36" t="s">
        <v>13</v>
      </c>
      <c r="C15" s="36"/>
      <c r="D15" s="37">
        <f>+[1]ESF!J44</f>
        <v>758361059.91999996</v>
      </c>
      <c r="E15" s="37">
        <v>0</v>
      </c>
      <c r="F15" s="37">
        <v>0</v>
      </c>
      <c r="G15" s="37">
        <v>0</v>
      </c>
      <c r="H15" s="33">
        <f t="shared" ref="H15:H23" si="0">SUM(D15:G15)</f>
        <v>758361059.91999996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18199009.709999997</v>
      </c>
      <c r="F19" s="35">
        <f>SUM(F20:F23)</f>
        <v>0</v>
      </c>
      <c r="G19" s="35">
        <f>SUM(G20:G23)</f>
        <v>0</v>
      </c>
      <c r="H19" s="35">
        <f t="shared" si="0"/>
        <v>18199009.709999997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f>+[1]ESF!J50</f>
        <v>-16619431.41</v>
      </c>
      <c r="F20" s="37">
        <v>0</v>
      </c>
      <c r="G20" s="37">
        <v>0</v>
      </c>
      <c r="H20" s="33">
        <f t="shared" si="0"/>
        <v>-16619431.41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f>+[1]ESF!J51</f>
        <v>34818441.119999997</v>
      </c>
      <c r="F21" s="37">
        <v>0</v>
      </c>
      <c r="G21" s="37">
        <v>0</v>
      </c>
      <c r="H21" s="33">
        <f t="shared" si="0"/>
        <v>34818441.119999997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thickBot="1" x14ac:dyDescent="0.25">
      <c r="A25" s="28"/>
      <c r="B25" s="38" t="s">
        <v>21</v>
      </c>
      <c r="C25" s="38"/>
      <c r="D25" s="39">
        <f>D12+D14+D19</f>
        <v>758361059.91999996</v>
      </c>
      <c r="E25" s="39">
        <f>E12+E14+E19</f>
        <v>18199009.709999997</v>
      </c>
      <c r="F25" s="39">
        <f>F12+F14+F19</f>
        <v>0</v>
      </c>
      <c r="G25" s="39">
        <f>G12+G14+G19</f>
        <v>0</v>
      </c>
      <c r="H25" s="39">
        <f>SUM(D25:G25)</f>
        <v>776560069.63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22</v>
      </c>
      <c r="C27" s="34"/>
      <c r="D27" s="35">
        <f>SUM(D28:D30)</f>
        <v>56040202.2700001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56040202.2700001</v>
      </c>
      <c r="I27" s="27"/>
    </row>
    <row r="28" spans="1:10" x14ac:dyDescent="0.2">
      <c r="A28" s="20"/>
      <c r="B28" s="36" t="s">
        <v>23</v>
      </c>
      <c r="C28" s="36"/>
      <c r="D28" s="37">
        <f>+[1]ESF!I44-D14</f>
        <v>56040202.2700001</v>
      </c>
      <c r="E28" s="37">
        <v>0</v>
      </c>
      <c r="F28" s="37">
        <v>0</v>
      </c>
      <c r="G28" s="37">
        <v>0</v>
      </c>
      <c r="H28" s="33">
        <f>SUM(D28:G28)</f>
        <v>56040202.2700001</v>
      </c>
      <c r="I28" s="27"/>
    </row>
    <row r="29" spans="1:10" x14ac:dyDescent="0.2">
      <c r="A29" s="20"/>
      <c r="B29" s="36" t="s">
        <v>14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4</v>
      </c>
      <c r="B32" s="34" t="s">
        <v>16</v>
      </c>
      <c r="C32" s="34"/>
      <c r="D32" s="35">
        <f>SUM(D33:D36)</f>
        <v>0</v>
      </c>
      <c r="E32" s="35">
        <f>SUM(E33:E36)</f>
        <v>-5153422.4599999972</v>
      </c>
      <c r="F32" s="35">
        <f>SUM(F33:F36)</f>
        <v>68663137.950000003</v>
      </c>
      <c r="G32" s="35">
        <f>SUM(G33:G36)</f>
        <v>0</v>
      </c>
      <c r="H32" s="35">
        <f>SUM(D32:G32)</f>
        <v>63509715.49000001</v>
      </c>
      <c r="I32" s="27"/>
    </row>
    <row r="33" spans="1:10" x14ac:dyDescent="0.2">
      <c r="A33" s="20"/>
      <c r="B33" s="36" t="s">
        <v>17</v>
      </c>
      <c r="C33" s="36"/>
      <c r="D33" s="37">
        <v>0</v>
      </c>
      <c r="E33" s="37">
        <v>0</v>
      </c>
      <c r="F33" s="37">
        <f>+[1]ESF!I50</f>
        <v>68663137.950000003</v>
      </c>
      <c r="G33" s="37">
        <v>0</v>
      </c>
      <c r="H33" s="33">
        <f>SUM(D33:G33)</f>
        <v>68663137.950000003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f>+[1]ESF!I51-E21-E20</f>
        <v>-5153422.4599999972</v>
      </c>
      <c r="F34" s="37">
        <v>0</v>
      </c>
      <c r="G34" s="37">
        <v>0</v>
      </c>
      <c r="H34" s="33">
        <f>SUM(D34:G34)</f>
        <v>-5153422.4599999972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24</v>
      </c>
      <c r="C38" s="42"/>
      <c r="D38" s="43">
        <f>D25+D27+D32</f>
        <v>814401262.19000006</v>
      </c>
      <c r="E38" s="43">
        <f>E25+E27+E32</f>
        <v>13045587.25</v>
      </c>
      <c r="F38" s="43">
        <f>F27+F32</f>
        <v>68663137.950000003</v>
      </c>
      <c r="G38" s="43">
        <f>G25+G27+G32</f>
        <v>0</v>
      </c>
      <c r="H38" s="43">
        <f>SUM(D38:G38)</f>
        <v>896109987.3900001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25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/>
      <c r="D44" s="57"/>
      <c r="E44" s="52"/>
      <c r="F44" s="52"/>
      <c r="G44" s="58"/>
      <c r="H44" s="58"/>
      <c r="I44" s="23"/>
    </row>
    <row r="45" spans="1:10" ht="14.1" customHeight="1" x14ac:dyDescent="0.2">
      <c r="A45" s="4"/>
      <c r="B45" s="59"/>
      <c r="C45" s="60"/>
      <c r="D45" s="60"/>
      <c r="E45" s="61"/>
      <c r="F45" s="61"/>
      <c r="G45" s="62"/>
      <c r="H45" s="62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verticalCentered="1"/>
  <pageMargins left="0.39370078740157483" right="0" top="0.43307086614173229" bottom="0.70866141732283472" header="0.39370078740157483" footer="0"/>
  <pageSetup scale="76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2018-02-22T19:39:56Z</dcterms:created>
  <dcterms:modified xsi:type="dcterms:W3CDTF">2018-02-22T19:40:51Z</dcterms:modified>
</cp:coreProperties>
</file>