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EFATURA DE CONTABILIDAD\PUBLICACION PORTAL CTA PUB\2018\"/>
    </mc:Choice>
  </mc:AlternateContent>
  <bookViews>
    <workbookView xWindow="0" yWindow="0" windowWidth="28800" windowHeight="11700"/>
  </bookViews>
  <sheets>
    <sheet name="ESF" sheetId="1" r:id="rId1"/>
  </sheets>
  <externalReferences>
    <externalReference r:id="rId2"/>
  </externalReferences>
  <definedNames>
    <definedName name="_xlnm.Print_Area" localSheetId="0">ESF!$A$1:$L$62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 l="1"/>
  <c r="I52" i="1"/>
  <c r="I46" i="1"/>
  <c r="I44" i="1" s="1"/>
  <c r="J44" i="1"/>
  <c r="J38" i="1"/>
  <c r="I38" i="1"/>
  <c r="E35" i="1"/>
  <c r="D35" i="1"/>
  <c r="J32" i="1"/>
  <c r="I32" i="1"/>
  <c r="J21" i="1"/>
  <c r="J34" i="1" s="1"/>
  <c r="I21" i="1"/>
  <c r="E20" i="1"/>
  <c r="D20" i="1"/>
  <c r="D37" i="1" s="1"/>
  <c r="I34" i="1" l="1"/>
  <c r="E37" i="1"/>
  <c r="J57" i="1"/>
  <c r="J59" i="1" s="1"/>
  <c r="I57" i="1"/>
  <c r="I59" i="1" s="1"/>
  <c r="I62" i="1" s="1"/>
</calcChain>
</file>

<file path=xl/sharedStrings.xml><?xml version="1.0" encoding="utf-8"?>
<sst xmlns="http://schemas.openxmlformats.org/spreadsheetml/2006/main" count="63" uniqueCount="61">
  <si>
    <t>SISTEMA AVANZADO DE BACHILLERATO Y EDUCACIÓN SUPERIOS EN EL ESTADO DE GUANAJUATO
ESTADO DE SITUACION FINANCIERA
Del 01 de Enero al 30 de Junio del 2018 y 2017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</si>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</sst>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"/>
    <numFmt numFmtId="168" formatCode="#,##0.00000000"/>
    <numFmt numFmtId="169" formatCode="#,##0.00000000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2" fillId="0" borderId="0"/>
    <xf numFmtId="164" fontId="2" fillId="0" borderId="0"/>
  </cellStyleXfs>
  <cellXfs count="67">
    <xf numFmtId="0" fontId="0" fillId="0" borderId="0" xfId="0"/>
    <xf numFmtId="0" fontId="1" fillId="2" borderId="0" xfId="0" applyFont="1" applyFill="1" applyBorder="1"/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0" fontId="3" fillId="3" borderId="0" xfId="2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Alignment="1">
      <alignment vertical="top"/>
    </xf>
    <xf numFmtId="0" fontId="1" fillId="4" borderId="0" xfId="0" applyFont="1" applyFill="1" applyBorder="1"/>
    <xf numFmtId="0" fontId="4" fillId="4" borderId="0" xfId="3" applyNumberFormat="1" applyFont="1" applyFill="1" applyBorder="1" applyAlignment="1">
      <alignment vertical="center"/>
    </xf>
    <xf numFmtId="0" fontId="4" fillId="4" borderId="0" xfId="3" applyNumberFormat="1" applyFont="1" applyFill="1" applyBorder="1" applyAlignment="1">
      <alignment horizontal="right" vertical="top"/>
    </xf>
    <xf numFmtId="0" fontId="1" fillId="4" borderId="0" xfId="0" applyFont="1" applyFill="1" applyBorder="1" applyAlignment="1">
      <alignment vertical="top"/>
    </xf>
    <xf numFmtId="0" fontId="1" fillId="4" borderId="0" xfId="0" applyFont="1" applyFill="1"/>
    <xf numFmtId="0" fontId="5" fillId="2" borderId="2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Continuous"/>
    </xf>
    <xf numFmtId="0" fontId="4" fillId="2" borderId="3" xfId="2" applyFont="1" applyFill="1" applyBorder="1" applyAlignment="1">
      <alignment horizontal="right" vertical="top"/>
    </xf>
    <xf numFmtId="0" fontId="2" fillId="2" borderId="4" xfId="0" applyFont="1" applyFill="1" applyBorder="1"/>
    <xf numFmtId="0" fontId="5" fillId="4" borderId="0" xfId="0" applyFont="1" applyFill="1" applyAlignment="1">
      <alignment vertical="top"/>
    </xf>
    <xf numFmtId="0" fontId="5" fillId="4" borderId="0" xfId="0" applyFont="1" applyFill="1" applyBorder="1"/>
    <xf numFmtId="0" fontId="5" fillId="2" borderId="1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165" fontId="4" fillId="2" borderId="0" xfId="1" applyNumberFormat="1" applyFont="1" applyFill="1" applyBorder="1" applyAlignment="1">
      <alignment horizontal="center"/>
    </xf>
    <xf numFmtId="0" fontId="4" fillId="2" borderId="0" xfId="2" applyFont="1" applyFill="1" applyBorder="1" applyAlignment="1">
      <alignment horizontal="right" vertical="top"/>
    </xf>
    <xf numFmtId="0" fontId="2" fillId="2" borderId="5" xfId="0" applyFont="1" applyFill="1" applyBorder="1"/>
    <xf numFmtId="0" fontId="4" fillId="4" borderId="1" xfId="3" applyNumberFormat="1" applyFont="1" applyFill="1" applyBorder="1" applyAlignment="1">
      <alignment vertical="center"/>
    </xf>
    <xf numFmtId="0" fontId="1" fillId="4" borderId="5" xfId="0" applyFont="1" applyFill="1" applyBorder="1"/>
    <xf numFmtId="0" fontId="1" fillId="4" borderId="1" xfId="0" applyFont="1" applyFill="1" applyBorder="1" applyAlignment="1">
      <alignment vertical="top"/>
    </xf>
    <xf numFmtId="0" fontId="4" fillId="4" borderId="0" xfId="0" applyFont="1" applyFill="1" applyBorder="1" applyAlignment="1">
      <alignment horizontal="left" vertical="top" wrapText="1"/>
    </xf>
    <xf numFmtId="166" fontId="2" fillId="4" borderId="0" xfId="1" applyNumberFormat="1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 vertical="top"/>
    </xf>
    <xf numFmtId="0" fontId="4" fillId="4" borderId="0" xfId="0" applyFont="1" applyFill="1" applyBorder="1" applyAlignment="1">
      <alignment vertical="top"/>
    </xf>
    <xf numFmtId="0" fontId="4" fillId="4" borderId="0" xfId="0" applyFont="1" applyFill="1" applyBorder="1" applyAlignment="1">
      <alignment vertical="top" wrapText="1"/>
    </xf>
    <xf numFmtId="3" fontId="2" fillId="4" borderId="0" xfId="0" applyNumberFormat="1" applyFont="1" applyFill="1" applyBorder="1" applyAlignment="1">
      <alignment vertical="top"/>
    </xf>
    <xf numFmtId="3" fontId="4" fillId="4" borderId="0" xfId="0" applyNumberFormat="1" applyFont="1" applyFill="1" applyBorder="1" applyAlignment="1">
      <alignment vertical="top"/>
    </xf>
    <xf numFmtId="0" fontId="7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3" fontId="2" fillId="4" borderId="0" xfId="0" applyNumberFormat="1" applyFont="1" applyFill="1" applyBorder="1" applyAlignment="1" applyProtection="1">
      <alignment vertical="top"/>
      <protection locked="0"/>
    </xf>
    <xf numFmtId="0" fontId="2" fillId="4" borderId="0" xfId="0" applyFont="1" applyFill="1" applyBorder="1" applyAlignment="1">
      <alignment horizontal="justify"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 wrapText="1"/>
    </xf>
    <xf numFmtId="3" fontId="2" fillId="4" borderId="0" xfId="1" applyNumberFormat="1" applyFont="1" applyFill="1" applyBorder="1" applyAlignment="1">
      <alignment vertical="top"/>
    </xf>
    <xf numFmtId="0" fontId="8" fillId="4" borderId="1" xfId="0" applyFont="1" applyFill="1" applyBorder="1" applyAlignment="1">
      <alignment vertical="top"/>
    </xf>
    <xf numFmtId="3" fontId="4" fillId="4" borderId="0" xfId="0" applyNumberFormat="1" applyFont="1" applyFill="1" applyBorder="1" applyAlignment="1" applyProtection="1">
      <alignment vertical="top"/>
    </xf>
    <xf numFmtId="0" fontId="8" fillId="4" borderId="0" xfId="0" applyFont="1" applyFill="1" applyBorder="1" applyAlignment="1">
      <alignment horizontal="right" vertical="top"/>
    </xf>
    <xf numFmtId="3" fontId="4" fillId="4" borderId="0" xfId="1" applyNumberFormat="1" applyFont="1" applyFill="1" applyBorder="1" applyAlignment="1">
      <alignment vertical="top"/>
    </xf>
    <xf numFmtId="0" fontId="4" fillId="4" borderId="0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vertical="top" wrapText="1"/>
    </xf>
    <xf numFmtId="3" fontId="1" fillId="4" borderId="0" xfId="0" applyNumberFormat="1" applyFont="1" applyFill="1" applyBorder="1" applyAlignment="1">
      <alignment horizontal="right" vertical="top"/>
    </xf>
    <xf numFmtId="0" fontId="4" fillId="4" borderId="0" xfId="0" applyFont="1" applyFill="1" applyBorder="1" applyAlignment="1">
      <alignment horizontal="left" vertical="top"/>
    </xf>
    <xf numFmtId="167" fontId="1" fillId="4" borderId="0" xfId="0" applyNumberFormat="1" applyFont="1" applyFill="1" applyBorder="1"/>
    <xf numFmtId="3" fontId="1" fillId="4" borderId="0" xfId="0" applyNumberFormat="1" applyFont="1" applyFill="1" applyBorder="1"/>
    <xf numFmtId="0" fontId="5" fillId="4" borderId="0" xfId="0" applyFont="1" applyFill="1" applyBorder="1" applyAlignment="1">
      <alignment horizontal="center" vertical="center" wrapText="1"/>
    </xf>
    <xf numFmtId="43" fontId="1" fillId="4" borderId="0" xfId="1" applyFont="1" applyFill="1" applyBorder="1"/>
    <xf numFmtId="3" fontId="9" fillId="4" borderId="0" xfId="1" applyNumberFormat="1" applyFont="1" applyFill="1" applyBorder="1" applyAlignment="1">
      <alignment vertical="top"/>
    </xf>
    <xf numFmtId="3" fontId="1" fillId="4" borderId="0" xfId="0" applyNumberFormat="1" applyFont="1" applyFill="1" applyAlignment="1">
      <alignment vertical="top"/>
    </xf>
    <xf numFmtId="0" fontId="2" fillId="4" borderId="0" xfId="0" applyFont="1" applyFill="1" applyBorder="1" applyAlignment="1">
      <alignment horizontal="left" vertical="top"/>
    </xf>
    <xf numFmtId="168" fontId="1" fillId="4" borderId="0" xfId="0" applyNumberFormat="1" applyFont="1" applyFill="1" applyBorder="1"/>
    <xf numFmtId="169" fontId="1" fillId="4" borderId="0" xfId="0" applyNumberFormat="1" applyFont="1" applyFill="1" applyBorder="1"/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0" fontId="1" fillId="4" borderId="7" xfId="0" applyFont="1" applyFill="1" applyBorder="1" applyAlignment="1">
      <alignment horizontal="right" vertical="top"/>
    </xf>
    <xf numFmtId="0" fontId="1" fillId="4" borderId="8" xfId="0" applyFont="1" applyFill="1" applyBorder="1"/>
    <xf numFmtId="0" fontId="2" fillId="4" borderId="0" xfId="0" applyFont="1" applyFill="1" applyBorder="1"/>
    <xf numFmtId="43" fontId="2" fillId="4" borderId="0" xfId="1" applyFont="1" applyFill="1" applyBorder="1"/>
    <xf numFmtId="0" fontId="2" fillId="4" borderId="0" xfId="0" applyFont="1" applyFill="1" applyBorder="1" applyAlignment="1">
      <alignment vertical="center"/>
    </xf>
    <xf numFmtId="43" fontId="5" fillId="4" borderId="0" xfId="1" applyFont="1" applyFill="1" applyBorder="1"/>
  </cellXfs>
  <cellStyles count="4">
    <cellStyle name="=C:\WINNT\SYSTEM32\COMMAND.COM" xfId="3"/>
    <cellStyle name="Millares" xfId="1" builtinId="3"/>
    <cellStyle name="Normal" xfId="0" builtinId="0"/>
    <cellStyle name="Normal 2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NTABILIDAD%202018\ESTADOS%20FINANCIEROS\JUNIO%202018\Estados%20Fros%20y%20Pptales%202018%20junio%2007ju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IPF (2)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 FALTA"/>
    </sheetNames>
    <sheetDataSet>
      <sheetData sheetId="0">
        <row r="62">
          <cell r="C62">
            <v>134941993.85000008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showGridLines="0" tabSelected="1" topLeftCell="A40" zoomScale="80" zoomScaleNormal="80" zoomScaleSheetLayoutView="85" zoomScalePageLayoutView="80" workbookViewId="0">
      <selection activeCell="E63" sqref="B63:J69"/>
    </sheetView>
  </sheetViews>
  <sheetFormatPr baseColWidth="10" defaultRowHeight="12.75" x14ac:dyDescent="0.2"/>
  <cols>
    <col min="1" max="1" width="4.85546875" style="5" customWidth="1"/>
    <col min="2" max="2" width="27.5703125" style="8" customWidth="1"/>
    <col min="3" max="3" width="37.85546875" style="5" customWidth="1"/>
    <col min="4" max="5" width="21" style="5" customWidth="1"/>
    <col min="6" max="6" width="11" style="28" customWidth="1"/>
    <col min="7" max="8" width="27.5703125" style="5" customWidth="1"/>
    <col min="9" max="10" width="21" style="5" customWidth="1"/>
    <col min="11" max="11" width="4.85546875" style="9" customWidth="1"/>
    <col min="12" max="12" width="1.7109375" style="4" customWidth="1"/>
    <col min="13" max="13" width="23.140625" style="5" bestFit="1" customWidth="1"/>
    <col min="14" max="16384" width="11.42578125" style="5"/>
  </cols>
  <sheetData>
    <row r="1" spans="1:12" ht="57.75" customHeight="1" x14ac:dyDescent="0.2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2" ht="3" customHeight="1" x14ac:dyDescent="0.2">
      <c r="A2" s="6"/>
      <c r="B2" s="6"/>
      <c r="C2" s="6"/>
      <c r="D2" s="6"/>
      <c r="E2" s="6"/>
      <c r="F2" s="7"/>
      <c r="G2" s="6"/>
      <c r="H2" s="6"/>
      <c r="I2" s="6"/>
      <c r="J2" s="6"/>
      <c r="K2" s="5"/>
      <c r="L2" s="8"/>
    </row>
    <row r="3" spans="1:12" ht="3" customHeight="1" x14ac:dyDescent="0.2">
      <c r="A3" s="6"/>
      <c r="B3" s="6"/>
      <c r="C3" s="6"/>
      <c r="D3" s="6"/>
      <c r="E3" s="6"/>
      <c r="F3" s="7"/>
      <c r="G3" s="6"/>
      <c r="H3" s="6"/>
      <c r="I3" s="6"/>
      <c r="J3" s="6"/>
    </row>
    <row r="4" spans="1:12" s="16" customFormat="1" ht="15" customHeight="1" x14ac:dyDescent="0.2">
      <c r="A4" s="10"/>
      <c r="B4" s="11" t="s">
        <v>1</v>
      </c>
      <c r="C4" s="11"/>
      <c r="D4" s="12" t="s">
        <v>2</v>
      </c>
      <c r="E4" s="12"/>
      <c r="F4" s="13"/>
      <c r="G4" s="11" t="s">
        <v>1</v>
      </c>
      <c r="H4" s="11"/>
      <c r="I4" s="12" t="s">
        <v>2</v>
      </c>
      <c r="J4" s="12"/>
      <c r="K4" s="14"/>
      <c r="L4" s="15"/>
    </row>
    <row r="5" spans="1:12" s="16" customFormat="1" ht="15" customHeight="1" x14ac:dyDescent="0.2">
      <c r="A5" s="17"/>
      <c r="B5" s="18"/>
      <c r="C5" s="18"/>
      <c r="D5" s="19">
        <v>2018</v>
      </c>
      <c r="E5" s="19">
        <v>2017</v>
      </c>
      <c r="F5" s="20"/>
      <c r="G5" s="18"/>
      <c r="H5" s="18"/>
      <c r="I5" s="19">
        <v>2018</v>
      </c>
      <c r="J5" s="19">
        <v>2017</v>
      </c>
      <c r="K5" s="21"/>
      <c r="L5" s="15"/>
    </row>
    <row r="6" spans="1:12" ht="3" customHeight="1" x14ac:dyDescent="0.2">
      <c r="A6" s="22"/>
      <c r="B6" s="6"/>
      <c r="C6" s="6"/>
      <c r="D6" s="6"/>
      <c r="E6" s="6"/>
      <c r="F6" s="7"/>
      <c r="G6" s="6"/>
      <c r="H6" s="6"/>
      <c r="I6" s="6"/>
      <c r="J6" s="6"/>
      <c r="K6" s="23"/>
      <c r="L6" s="8"/>
    </row>
    <row r="7" spans="1:12" ht="3" customHeight="1" x14ac:dyDescent="0.2">
      <c r="A7" s="22"/>
      <c r="B7" s="6"/>
      <c r="C7" s="6"/>
      <c r="D7" s="6"/>
      <c r="E7" s="6"/>
      <c r="F7" s="7"/>
      <c r="G7" s="6"/>
      <c r="H7" s="6"/>
      <c r="I7" s="6"/>
      <c r="J7" s="6"/>
      <c r="K7" s="23"/>
    </row>
    <row r="8" spans="1:12" x14ac:dyDescent="0.2">
      <c r="A8" s="24"/>
      <c r="B8" s="25" t="s">
        <v>3</v>
      </c>
      <c r="C8" s="25"/>
      <c r="D8" s="26"/>
      <c r="E8" s="27"/>
      <c r="G8" s="25" t="s">
        <v>4</v>
      </c>
      <c r="H8" s="25"/>
      <c r="I8" s="29"/>
      <c r="J8" s="29"/>
      <c r="K8" s="23"/>
    </row>
    <row r="9" spans="1:12" ht="5.0999999999999996" customHeight="1" x14ac:dyDescent="0.2">
      <c r="A9" s="24"/>
      <c r="B9" s="30"/>
      <c r="C9" s="29"/>
      <c r="D9" s="31"/>
      <c r="E9" s="31"/>
      <c r="G9" s="30"/>
      <c r="H9" s="29"/>
      <c r="I9" s="32"/>
      <c r="J9" s="32"/>
      <c r="K9" s="23"/>
    </row>
    <row r="10" spans="1:12" x14ac:dyDescent="0.2">
      <c r="A10" s="24"/>
      <c r="B10" s="33" t="s">
        <v>5</v>
      </c>
      <c r="C10" s="33"/>
      <c r="D10" s="31"/>
      <c r="E10" s="31"/>
      <c r="G10" s="33" t="s">
        <v>6</v>
      </c>
      <c r="H10" s="33"/>
      <c r="I10" s="31"/>
      <c r="J10" s="31"/>
      <c r="K10" s="23"/>
    </row>
    <row r="11" spans="1:12" ht="5.0999999999999996" customHeight="1" x14ac:dyDescent="0.2">
      <c r="A11" s="24"/>
      <c r="B11" s="34"/>
      <c r="C11" s="35"/>
      <c r="D11" s="31"/>
      <c r="E11" s="31"/>
      <c r="G11" s="34"/>
      <c r="H11" s="35"/>
      <c r="I11" s="31"/>
      <c r="J11" s="31"/>
      <c r="K11" s="23"/>
    </row>
    <row r="12" spans="1:12" x14ac:dyDescent="0.2">
      <c r="A12" s="24"/>
      <c r="B12" s="36" t="s">
        <v>7</v>
      </c>
      <c r="C12" s="36"/>
      <c r="D12" s="37">
        <v>238238005.47</v>
      </c>
      <c r="E12" s="37">
        <v>250342684.78</v>
      </c>
      <c r="G12" s="36" t="s">
        <v>8</v>
      </c>
      <c r="H12" s="36"/>
      <c r="I12" s="37">
        <v>93110404.189999998</v>
      </c>
      <c r="J12" s="37">
        <v>174641062.96000001</v>
      </c>
      <c r="K12" s="23"/>
    </row>
    <row r="13" spans="1:12" x14ac:dyDescent="0.2">
      <c r="A13" s="24"/>
      <c r="B13" s="36" t="s">
        <v>9</v>
      </c>
      <c r="C13" s="36"/>
      <c r="D13" s="37">
        <v>79915214.079999998</v>
      </c>
      <c r="E13" s="37">
        <v>1176838.8600000001</v>
      </c>
      <c r="G13" s="36" t="s">
        <v>10</v>
      </c>
      <c r="H13" s="36"/>
      <c r="I13" s="37">
        <v>0</v>
      </c>
      <c r="J13" s="37">
        <v>0</v>
      </c>
      <c r="K13" s="23"/>
    </row>
    <row r="14" spans="1:12" x14ac:dyDescent="0.2">
      <c r="A14" s="24"/>
      <c r="B14" s="36" t="s">
        <v>11</v>
      </c>
      <c r="C14" s="36"/>
      <c r="D14" s="37">
        <v>5842763.2599999998</v>
      </c>
      <c r="E14" s="37">
        <v>6824680.2800000003</v>
      </c>
      <c r="G14" s="36" t="s">
        <v>12</v>
      </c>
      <c r="H14" s="36"/>
      <c r="I14" s="37">
        <v>0</v>
      </c>
      <c r="J14" s="37">
        <v>0</v>
      </c>
      <c r="K14" s="23"/>
    </row>
    <row r="15" spans="1:12" x14ac:dyDescent="0.2">
      <c r="A15" s="24"/>
      <c r="B15" s="36" t="s">
        <v>13</v>
      </c>
      <c r="C15" s="36"/>
      <c r="D15" s="37">
        <v>0</v>
      </c>
      <c r="E15" s="37">
        <v>0</v>
      </c>
      <c r="G15" s="36" t="s">
        <v>14</v>
      </c>
      <c r="H15" s="36"/>
      <c r="I15" s="37">
        <v>0</v>
      </c>
      <c r="J15" s="37">
        <v>0</v>
      </c>
      <c r="K15" s="23"/>
    </row>
    <row r="16" spans="1:12" x14ac:dyDescent="0.2">
      <c r="A16" s="24"/>
      <c r="B16" s="36" t="s">
        <v>15</v>
      </c>
      <c r="C16" s="36"/>
      <c r="D16" s="37">
        <v>0</v>
      </c>
      <c r="E16" s="37">
        <v>0</v>
      </c>
      <c r="G16" s="36" t="s">
        <v>16</v>
      </c>
      <c r="H16" s="36"/>
      <c r="I16" s="37">
        <v>0.6</v>
      </c>
      <c r="J16" s="37">
        <v>67.94</v>
      </c>
      <c r="K16" s="23"/>
    </row>
    <row r="17" spans="1:11" ht="25.5" customHeight="1" x14ac:dyDescent="0.2">
      <c r="A17" s="24"/>
      <c r="B17" s="36" t="s">
        <v>17</v>
      </c>
      <c r="C17" s="36"/>
      <c r="D17" s="37">
        <v>0</v>
      </c>
      <c r="E17" s="37">
        <v>0</v>
      </c>
      <c r="G17" s="38" t="s">
        <v>18</v>
      </c>
      <c r="H17" s="38"/>
      <c r="I17" s="37">
        <v>1548.45</v>
      </c>
      <c r="J17" s="37">
        <v>1548.45</v>
      </c>
      <c r="K17" s="23"/>
    </row>
    <row r="18" spans="1:11" x14ac:dyDescent="0.2">
      <c r="A18" s="24"/>
      <c r="B18" s="36" t="s">
        <v>19</v>
      </c>
      <c r="C18" s="36"/>
      <c r="D18" s="37">
        <v>82669.009999999995</v>
      </c>
      <c r="E18" s="37">
        <v>82669.009999999995</v>
      </c>
      <c r="G18" s="36" t="s">
        <v>20</v>
      </c>
      <c r="H18" s="36"/>
      <c r="I18" s="37">
        <v>0</v>
      </c>
      <c r="J18" s="37">
        <v>0</v>
      </c>
      <c r="K18" s="23"/>
    </row>
    <row r="19" spans="1:11" x14ac:dyDescent="0.2">
      <c r="A19" s="24"/>
      <c r="B19" s="39"/>
      <c r="C19" s="40"/>
      <c r="D19" s="41"/>
      <c r="E19" s="41"/>
      <c r="G19" s="36" t="s">
        <v>21</v>
      </c>
      <c r="H19" s="36"/>
      <c r="I19" s="37">
        <v>10846</v>
      </c>
      <c r="J19" s="37">
        <v>11101</v>
      </c>
      <c r="K19" s="23"/>
    </row>
    <row r="20" spans="1:11" x14ac:dyDescent="0.2">
      <c r="A20" s="42"/>
      <c r="B20" s="33" t="s">
        <v>22</v>
      </c>
      <c r="C20" s="33"/>
      <c r="D20" s="43">
        <f>SUM(D12:D18)</f>
        <v>324078651.81999999</v>
      </c>
      <c r="E20" s="43">
        <f>SUM(E12:E18)</f>
        <v>258426872.93000001</v>
      </c>
      <c r="F20" s="44"/>
      <c r="G20" s="30"/>
      <c r="H20" s="29"/>
      <c r="I20" s="45"/>
      <c r="J20" s="45"/>
      <c r="K20" s="23"/>
    </row>
    <row r="21" spans="1:11" x14ac:dyDescent="0.2">
      <c r="A21" s="42"/>
      <c r="B21" s="30"/>
      <c r="C21" s="46"/>
      <c r="D21" s="45"/>
      <c r="E21" s="45"/>
      <c r="F21" s="44"/>
      <c r="G21" s="33" t="s">
        <v>23</v>
      </c>
      <c r="H21" s="33"/>
      <c r="I21" s="43">
        <f>SUM(I12:I19)</f>
        <v>93122799.239999995</v>
      </c>
      <c r="J21" s="43">
        <f>SUM(J12:J19)</f>
        <v>174653780.34999999</v>
      </c>
      <c r="K21" s="23"/>
    </row>
    <row r="22" spans="1:11" x14ac:dyDescent="0.2">
      <c r="A22" s="24"/>
      <c r="B22" s="39"/>
      <c r="C22" s="39"/>
      <c r="D22" s="41"/>
      <c r="E22" s="41"/>
      <c r="G22" s="47"/>
      <c r="H22" s="40"/>
      <c r="I22" s="41"/>
      <c r="J22" s="41"/>
      <c r="K22" s="23"/>
    </row>
    <row r="23" spans="1:11" x14ac:dyDescent="0.2">
      <c r="A23" s="24"/>
      <c r="B23" s="33" t="s">
        <v>24</v>
      </c>
      <c r="C23" s="33"/>
      <c r="D23" s="31"/>
      <c r="E23" s="31"/>
      <c r="G23" s="33" t="s">
        <v>25</v>
      </c>
      <c r="H23" s="33"/>
      <c r="I23" s="31"/>
      <c r="J23" s="31"/>
      <c r="K23" s="23"/>
    </row>
    <row r="24" spans="1:11" x14ac:dyDescent="0.2">
      <c r="A24" s="24"/>
      <c r="B24" s="39"/>
      <c r="C24" s="39"/>
      <c r="D24" s="41"/>
      <c r="E24" s="41"/>
      <c r="G24" s="39"/>
      <c r="H24" s="40"/>
      <c r="I24" s="41"/>
      <c r="J24" s="41"/>
      <c r="K24" s="23"/>
    </row>
    <row r="25" spans="1:11" x14ac:dyDescent="0.2">
      <c r="A25" s="24"/>
      <c r="B25" s="36" t="s">
        <v>26</v>
      </c>
      <c r="C25" s="36"/>
      <c r="D25" s="37">
        <v>434453.71</v>
      </c>
      <c r="E25" s="37">
        <v>434453.71</v>
      </c>
      <c r="G25" s="36" t="s">
        <v>27</v>
      </c>
      <c r="H25" s="36"/>
      <c r="I25" s="37">
        <v>0</v>
      </c>
      <c r="J25" s="37">
        <v>0</v>
      </c>
      <c r="K25" s="23"/>
    </row>
    <row r="26" spans="1:11" x14ac:dyDescent="0.2">
      <c r="A26" s="24"/>
      <c r="B26" s="36" t="s">
        <v>28</v>
      </c>
      <c r="C26" s="36"/>
      <c r="D26" s="37">
        <v>0</v>
      </c>
      <c r="E26" s="37">
        <v>0</v>
      </c>
      <c r="G26" s="36" t="s">
        <v>29</v>
      </c>
      <c r="H26" s="36"/>
      <c r="I26" s="37">
        <v>0</v>
      </c>
      <c r="J26" s="37">
        <v>0</v>
      </c>
      <c r="K26" s="23"/>
    </row>
    <row r="27" spans="1:11" x14ac:dyDescent="0.2">
      <c r="A27" s="24"/>
      <c r="B27" s="36" t="s">
        <v>30</v>
      </c>
      <c r="C27" s="36"/>
      <c r="D27" s="37">
        <v>794660725.30999994</v>
      </c>
      <c r="E27" s="37">
        <v>775676510.57000005</v>
      </c>
      <c r="G27" s="36" t="s">
        <v>31</v>
      </c>
      <c r="H27" s="36"/>
      <c r="I27" s="37">
        <v>0</v>
      </c>
      <c r="J27" s="37">
        <v>0</v>
      </c>
      <c r="K27" s="23"/>
    </row>
    <row r="28" spans="1:11" x14ac:dyDescent="0.2">
      <c r="A28" s="24"/>
      <c r="B28" s="36" t="s">
        <v>32</v>
      </c>
      <c r="C28" s="36"/>
      <c r="D28" s="37">
        <v>425612876.83999997</v>
      </c>
      <c r="E28" s="37">
        <v>399357501.05000001</v>
      </c>
      <c r="G28" s="36" t="s">
        <v>33</v>
      </c>
      <c r="H28" s="36"/>
      <c r="I28" s="37">
        <v>0</v>
      </c>
      <c r="J28" s="37">
        <v>0</v>
      </c>
      <c r="K28" s="23"/>
    </row>
    <row r="29" spans="1:11" ht="26.25" customHeight="1" x14ac:dyDescent="0.2">
      <c r="A29" s="24"/>
      <c r="B29" s="36" t="s">
        <v>34</v>
      </c>
      <c r="C29" s="36"/>
      <c r="D29" s="37">
        <v>0</v>
      </c>
      <c r="E29" s="37">
        <v>0</v>
      </c>
      <c r="G29" s="38" t="s">
        <v>35</v>
      </c>
      <c r="H29" s="38"/>
      <c r="I29" s="37">
        <v>0</v>
      </c>
      <c r="J29" s="37">
        <v>0</v>
      </c>
      <c r="K29" s="23"/>
    </row>
    <row r="30" spans="1:11" x14ac:dyDescent="0.2">
      <c r="A30" s="24"/>
      <c r="B30" s="36" t="s">
        <v>36</v>
      </c>
      <c r="C30" s="36"/>
      <c r="D30" s="37">
        <v>-201186735.28999999</v>
      </c>
      <c r="E30" s="37">
        <v>-201321050.28999999</v>
      </c>
      <c r="F30" s="48"/>
      <c r="G30" s="36" t="s">
        <v>37</v>
      </c>
      <c r="H30" s="36"/>
      <c r="I30" s="37">
        <v>0</v>
      </c>
      <c r="J30" s="37">
        <v>0</v>
      </c>
      <c r="K30" s="23"/>
    </row>
    <row r="31" spans="1:11" x14ac:dyDescent="0.2">
      <c r="A31" s="24"/>
      <c r="B31" s="36" t="s">
        <v>38</v>
      </c>
      <c r="C31" s="36"/>
      <c r="D31" s="37">
        <v>0</v>
      </c>
      <c r="E31" s="37">
        <v>0</v>
      </c>
      <c r="G31" s="39"/>
      <c r="H31" s="40"/>
      <c r="I31" s="41"/>
      <c r="J31" s="41"/>
      <c r="K31" s="23"/>
    </row>
    <row r="32" spans="1:11" x14ac:dyDescent="0.2">
      <c r="A32" s="24"/>
      <c r="B32" s="36" t="s">
        <v>39</v>
      </c>
      <c r="C32" s="36"/>
      <c r="D32" s="37">
        <v>0</v>
      </c>
      <c r="E32" s="37">
        <v>0</v>
      </c>
      <c r="G32" s="33" t="s">
        <v>40</v>
      </c>
      <c r="H32" s="33"/>
      <c r="I32" s="43">
        <f>SUM(I25:I30)</f>
        <v>0</v>
      </c>
      <c r="J32" s="43">
        <f>SUM(J25:J30)</f>
        <v>0</v>
      </c>
      <c r="K32" s="23"/>
    </row>
    <row r="33" spans="1:13" x14ac:dyDescent="0.2">
      <c r="A33" s="24"/>
      <c r="B33" s="36" t="s">
        <v>41</v>
      </c>
      <c r="C33" s="36"/>
      <c r="D33" s="37">
        <v>0</v>
      </c>
      <c r="E33" s="37">
        <v>0</v>
      </c>
      <c r="G33" s="30"/>
      <c r="H33" s="46"/>
      <c r="I33" s="45"/>
      <c r="J33" s="45"/>
      <c r="K33" s="23"/>
    </row>
    <row r="34" spans="1:13" x14ac:dyDescent="0.2">
      <c r="A34" s="24"/>
      <c r="B34" s="39"/>
      <c r="C34" s="40"/>
      <c r="D34" s="41"/>
      <c r="E34" s="41"/>
      <c r="G34" s="33" t="s">
        <v>42</v>
      </c>
      <c r="H34" s="33"/>
      <c r="I34" s="43">
        <f>I21+I32</f>
        <v>93122799.239999995</v>
      </c>
      <c r="J34" s="43">
        <f>J21+J32</f>
        <v>174653780.34999999</v>
      </c>
      <c r="K34" s="23"/>
    </row>
    <row r="35" spans="1:13" x14ac:dyDescent="0.2">
      <c r="A35" s="42"/>
      <c r="B35" s="33" t="s">
        <v>43</v>
      </c>
      <c r="C35" s="33"/>
      <c r="D35" s="43">
        <f>SUM(D25:D33)</f>
        <v>1019521320.5699999</v>
      </c>
      <c r="E35" s="43">
        <f>SUM(E25:E33)</f>
        <v>974147415.0400002</v>
      </c>
      <c r="F35" s="44"/>
      <c r="G35" s="30"/>
      <c r="H35" s="49"/>
      <c r="I35" s="45"/>
      <c r="J35" s="45"/>
      <c r="K35" s="23"/>
    </row>
    <row r="36" spans="1:13" x14ac:dyDescent="0.2">
      <c r="A36" s="24"/>
      <c r="B36" s="39"/>
      <c r="C36" s="30"/>
      <c r="D36" s="41"/>
      <c r="E36" s="41"/>
      <c r="G36" s="25" t="s">
        <v>44</v>
      </c>
      <c r="H36" s="25"/>
      <c r="I36" s="41"/>
      <c r="J36" s="41"/>
      <c r="K36" s="23"/>
    </row>
    <row r="37" spans="1:13" x14ac:dyDescent="0.2">
      <c r="A37" s="24"/>
      <c r="B37" s="33" t="s">
        <v>45</v>
      </c>
      <c r="C37" s="33"/>
      <c r="D37" s="43">
        <f>D20+D35</f>
        <v>1343599972.3899999</v>
      </c>
      <c r="E37" s="43">
        <f>E20+E35</f>
        <v>1232574287.9700003</v>
      </c>
      <c r="G37" s="30"/>
      <c r="H37" s="49"/>
      <c r="I37" s="41"/>
      <c r="J37" s="41"/>
      <c r="K37" s="23"/>
    </row>
    <row r="38" spans="1:13" x14ac:dyDescent="0.2">
      <c r="A38" s="24"/>
      <c r="B38" s="39"/>
      <c r="C38" s="39"/>
      <c r="D38" s="41"/>
      <c r="E38" s="41"/>
      <c r="G38" s="33" t="s">
        <v>46</v>
      </c>
      <c r="H38" s="33"/>
      <c r="I38" s="43">
        <f>SUM(I40:I42)</f>
        <v>1118510668.21</v>
      </c>
      <c r="J38" s="43">
        <f>SUM(J40:J42)</f>
        <v>1061117624.52</v>
      </c>
      <c r="K38" s="23"/>
      <c r="M38" s="50"/>
    </row>
    <row r="39" spans="1:13" x14ac:dyDescent="0.2">
      <c r="A39" s="24"/>
      <c r="B39" s="39"/>
      <c r="C39" s="39"/>
      <c r="D39" s="41"/>
      <c r="E39" s="41"/>
      <c r="G39" s="39"/>
      <c r="H39" s="27"/>
      <c r="I39" s="41"/>
      <c r="J39" s="41"/>
      <c r="K39" s="23"/>
    </row>
    <row r="40" spans="1:13" x14ac:dyDescent="0.2">
      <c r="A40" s="24"/>
      <c r="B40" s="39"/>
      <c r="C40" s="39"/>
      <c r="D40" s="41"/>
      <c r="E40" s="41"/>
      <c r="G40" s="36" t="s">
        <v>47</v>
      </c>
      <c r="H40" s="36"/>
      <c r="I40" s="37">
        <v>1118510668.21</v>
      </c>
      <c r="J40" s="37">
        <v>1061117624.52</v>
      </c>
      <c r="K40" s="23"/>
      <c r="M40" s="51"/>
    </row>
    <row r="41" spans="1:13" x14ac:dyDescent="0.2">
      <c r="A41" s="24"/>
      <c r="B41" s="39"/>
      <c r="C41" s="52"/>
      <c r="D41" s="52"/>
      <c r="E41" s="41"/>
      <c r="G41" s="36" t="s">
        <v>48</v>
      </c>
      <c r="H41" s="36"/>
      <c r="I41" s="37">
        <v>0</v>
      </c>
      <c r="J41" s="37">
        <v>0</v>
      </c>
      <c r="K41" s="23"/>
    </row>
    <row r="42" spans="1:13" x14ac:dyDescent="0.2">
      <c r="A42" s="24"/>
      <c r="B42" s="39"/>
      <c r="C42" s="52"/>
      <c r="D42" s="52"/>
      <c r="E42" s="41"/>
      <c r="G42" s="36" t="s">
        <v>49</v>
      </c>
      <c r="H42" s="36"/>
      <c r="I42" s="37">
        <v>0</v>
      </c>
      <c r="J42" s="37">
        <v>0</v>
      </c>
      <c r="K42" s="23"/>
    </row>
    <row r="43" spans="1:13" x14ac:dyDescent="0.2">
      <c r="A43" s="24"/>
      <c r="B43" s="39"/>
      <c r="C43" s="52"/>
      <c r="D43" s="52"/>
      <c r="E43" s="41"/>
      <c r="G43" s="39"/>
      <c r="H43" s="27"/>
      <c r="I43" s="41"/>
      <c r="J43" s="41"/>
      <c r="K43" s="23"/>
    </row>
    <row r="44" spans="1:13" x14ac:dyDescent="0.2">
      <c r="A44" s="24"/>
      <c r="B44" s="39"/>
      <c r="C44" s="52"/>
      <c r="D44" s="52"/>
      <c r="E44" s="41"/>
      <c r="G44" s="33" t="s">
        <v>50</v>
      </c>
      <c r="H44" s="33"/>
      <c r="I44" s="43">
        <f>SUM(I46:I50)</f>
        <v>131966505.40000008</v>
      </c>
      <c r="J44" s="43">
        <f>SUM(J46:J50)</f>
        <v>-3197116.4399999995</v>
      </c>
      <c r="K44" s="23"/>
      <c r="M44" s="53"/>
    </row>
    <row r="45" spans="1:13" x14ac:dyDescent="0.2">
      <c r="A45" s="24"/>
      <c r="B45" s="39"/>
      <c r="C45" s="52"/>
      <c r="D45" s="52"/>
      <c r="E45" s="41"/>
      <c r="G45" s="30"/>
      <c r="H45" s="27"/>
      <c r="I45" s="54"/>
      <c r="J45" s="54"/>
      <c r="K45" s="23"/>
    </row>
    <row r="46" spans="1:13" x14ac:dyDescent="0.2">
      <c r="A46" s="24"/>
      <c r="B46" s="39"/>
      <c r="C46" s="52"/>
      <c r="D46" s="52"/>
      <c r="E46" s="41"/>
      <c r="G46" s="36" t="s">
        <v>51</v>
      </c>
      <c r="H46" s="36"/>
      <c r="I46" s="37">
        <f>[1]EA!C62</f>
        <v>134941993.85000008</v>
      </c>
      <c r="J46" s="37">
        <v>-16719820.65</v>
      </c>
      <c r="K46" s="23"/>
      <c r="M46" s="51"/>
    </row>
    <row r="47" spans="1:13" x14ac:dyDescent="0.2">
      <c r="A47" s="24"/>
      <c r="B47" s="39"/>
      <c r="C47" s="52"/>
      <c r="D47" s="52"/>
      <c r="E47" s="41"/>
      <c r="G47" s="36" t="s">
        <v>52</v>
      </c>
      <c r="H47" s="36"/>
      <c r="I47" s="37">
        <v>-3009847.14</v>
      </c>
      <c r="J47" s="37">
        <v>13522704.210000001</v>
      </c>
      <c r="K47" s="23"/>
      <c r="L47" s="55"/>
      <c r="M47" s="51"/>
    </row>
    <row r="48" spans="1:13" x14ac:dyDescent="0.2">
      <c r="A48" s="24"/>
      <c r="B48" s="39"/>
      <c r="C48" s="52"/>
      <c r="D48" s="52"/>
      <c r="E48" s="41"/>
      <c r="G48" s="36" t="s">
        <v>53</v>
      </c>
      <c r="H48" s="36"/>
      <c r="I48" s="37">
        <v>0</v>
      </c>
      <c r="J48" s="37">
        <v>0.46</v>
      </c>
      <c r="K48" s="23"/>
    </row>
    <row r="49" spans="1:13" x14ac:dyDescent="0.2">
      <c r="A49" s="24"/>
      <c r="B49" s="39"/>
      <c r="C49" s="39"/>
      <c r="D49" s="41"/>
      <c r="E49" s="41"/>
      <c r="G49" s="36" t="s">
        <v>54</v>
      </c>
      <c r="H49" s="36"/>
      <c r="I49" s="37">
        <v>0.46</v>
      </c>
      <c r="J49" s="37">
        <v>0</v>
      </c>
      <c r="K49" s="23"/>
    </row>
    <row r="50" spans="1:13" x14ac:dyDescent="0.2">
      <c r="A50" s="24"/>
      <c r="B50" s="39"/>
      <c r="C50" s="39"/>
      <c r="D50" s="41"/>
      <c r="E50" s="41"/>
      <c r="G50" s="36" t="s">
        <v>55</v>
      </c>
      <c r="H50" s="36"/>
      <c r="I50" s="37">
        <v>34358.230000000003</v>
      </c>
      <c r="J50" s="37">
        <v>-0.46</v>
      </c>
      <c r="K50" s="23"/>
    </row>
    <row r="51" spans="1:13" x14ac:dyDescent="0.2">
      <c r="A51" s="24"/>
      <c r="B51" s="39"/>
      <c r="C51" s="39"/>
      <c r="D51" s="41"/>
      <c r="E51" s="41"/>
      <c r="G51" s="39"/>
      <c r="H51" s="27"/>
      <c r="I51" s="41"/>
      <c r="J51" s="41"/>
      <c r="K51" s="23"/>
    </row>
    <row r="52" spans="1:13" ht="25.5" customHeight="1" x14ac:dyDescent="0.2">
      <c r="A52" s="24"/>
      <c r="B52" s="39"/>
      <c r="C52" s="39"/>
      <c r="D52" s="41"/>
      <c r="E52" s="41"/>
      <c r="G52" s="33" t="s">
        <v>56</v>
      </c>
      <c r="H52" s="33"/>
      <c r="I52" s="43">
        <f>SUM(I54:I55)</f>
        <v>0</v>
      </c>
      <c r="J52" s="43">
        <f>SUM(J54:J55)</f>
        <v>0</v>
      </c>
      <c r="K52" s="23"/>
    </row>
    <row r="53" spans="1:13" x14ac:dyDescent="0.2">
      <c r="A53" s="24"/>
      <c r="B53" s="39"/>
      <c r="C53" s="39"/>
      <c r="D53" s="41"/>
      <c r="E53" s="41"/>
      <c r="G53" s="39"/>
      <c r="H53" s="27"/>
      <c r="I53" s="41"/>
      <c r="J53" s="41"/>
      <c r="K53" s="23"/>
    </row>
    <row r="54" spans="1:13" x14ac:dyDescent="0.2">
      <c r="A54" s="24"/>
      <c r="B54" s="39"/>
      <c r="C54" s="39"/>
      <c r="D54" s="41"/>
      <c r="E54" s="41"/>
      <c r="G54" s="36" t="s">
        <v>57</v>
      </c>
      <c r="H54" s="36"/>
      <c r="I54" s="37">
        <v>0</v>
      </c>
      <c r="J54" s="37">
        <v>0</v>
      </c>
      <c r="K54" s="23"/>
    </row>
    <row r="55" spans="1:13" x14ac:dyDescent="0.2">
      <c r="A55" s="24"/>
      <c r="B55" s="39"/>
      <c r="C55" s="39"/>
      <c r="D55" s="41"/>
      <c r="E55" s="41"/>
      <c r="G55" s="36" t="s">
        <v>58</v>
      </c>
      <c r="H55" s="36"/>
      <c r="I55" s="37">
        <v>0</v>
      </c>
      <c r="J55" s="37">
        <v>0</v>
      </c>
      <c r="K55" s="23"/>
    </row>
    <row r="56" spans="1:13" ht="9.9499999999999993" customHeight="1" x14ac:dyDescent="0.2">
      <c r="A56" s="24"/>
      <c r="B56" s="39"/>
      <c r="C56" s="39"/>
      <c r="D56" s="41"/>
      <c r="E56" s="41"/>
      <c r="G56" s="39"/>
      <c r="H56" s="56"/>
      <c r="I56" s="41"/>
      <c r="J56" s="41"/>
      <c r="K56" s="23"/>
    </row>
    <row r="57" spans="1:13" x14ac:dyDescent="0.2">
      <c r="A57" s="24"/>
      <c r="B57" s="39"/>
      <c r="C57" s="39"/>
      <c r="D57" s="41"/>
      <c r="E57" s="41"/>
      <c r="G57" s="33" t="s">
        <v>59</v>
      </c>
      <c r="H57" s="33"/>
      <c r="I57" s="43">
        <f>I38+I44+I52</f>
        <v>1250477173.6100001</v>
      </c>
      <c r="J57" s="43">
        <f>J38+J44+J52</f>
        <v>1057920508.0799999</v>
      </c>
      <c r="K57" s="23"/>
      <c r="M57" s="57"/>
    </row>
    <row r="58" spans="1:13" ht="9.9499999999999993" customHeight="1" x14ac:dyDescent="0.2">
      <c r="A58" s="24"/>
      <c r="B58" s="39"/>
      <c r="C58" s="39"/>
      <c r="D58" s="41"/>
      <c r="E58" s="41"/>
      <c r="G58" s="39"/>
      <c r="H58" s="27"/>
      <c r="I58" s="41"/>
      <c r="J58" s="41"/>
      <c r="K58" s="23"/>
      <c r="M58" s="51"/>
    </row>
    <row r="59" spans="1:13" x14ac:dyDescent="0.2">
      <c r="A59" s="24"/>
      <c r="B59" s="39"/>
      <c r="C59" s="39"/>
      <c r="D59" s="41"/>
      <c r="E59" s="41"/>
      <c r="G59" s="33" t="s">
        <v>60</v>
      </c>
      <c r="H59" s="33"/>
      <c r="I59" s="43">
        <f>I34+I57</f>
        <v>1343599972.8500001</v>
      </c>
      <c r="J59" s="43">
        <f>J34+J57</f>
        <v>1232574288.4299998</v>
      </c>
      <c r="K59" s="23"/>
      <c r="M59" s="58"/>
    </row>
    <row r="60" spans="1:13" ht="6" customHeight="1" x14ac:dyDescent="0.2">
      <c r="A60" s="59"/>
      <c r="B60" s="60"/>
      <c r="C60" s="60"/>
      <c r="D60" s="60"/>
      <c r="E60" s="60"/>
      <c r="F60" s="61"/>
      <c r="G60" s="60"/>
      <c r="H60" s="60"/>
      <c r="I60" s="60"/>
      <c r="J60" s="60"/>
      <c r="K60" s="62"/>
    </row>
    <row r="61" spans="1:13" ht="6" customHeight="1" x14ac:dyDescent="0.2">
      <c r="B61" s="27"/>
      <c r="C61" s="63"/>
      <c r="D61" s="64"/>
      <c r="E61" s="64"/>
      <c r="G61" s="65"/>
      <c r="H61" s="63"/>
      <c r="I61" s="64"/>
      <c r="J61" s="64"/>
    </row>
    <row r="62" spans="1:13" ht="12" customHeight="1" x14ac:dyDescent="0.2">
      <c r="B62" s="27"/>
      <c r="C62" s="63"/>
      <c r="D62" s="64"/>
      <c r="E62" s="64"/>
      <c r="G62" s="65"/>
      <c r="H62" s="63"/>
      <c r="I62" s="66">
        <f>+I59-D37</f>
        <v>0.46000027656555176</v>
      </c>
      <c r="J62" s="64"/>
    </row>
  </sheetData>
  <sheetProtection formatCells="0" selectLockedCells="1"/>
  <mergeCells count="64">
    <mergeCell ref="G59:H59"/>
    <mergeCell ref="G49:H49"/>
    <mergeCell ref="G50:H50"/>
    <mergeCell ref="G52:H52"/>
    <mergeCell ref="G54:H54"/>
    <mergeCell ref="G55:H55"/>
    <mergeCell ref="G57:H57"/>
    <mergeCell ref="C41:D48"/>
    <mergeCell ref="G41:H41"/>
    <mergeCell ref="G42:H42"/>
    <mergeCell ref="G44:H44"/>
    <mergeCell ref="G46:H46"/>
    <mergeCell ref="G47:H47"/>
    <mergeCell ref="G48:H48"/>
    <mergeCell ref="G34:H34"/>
    <mergeCell ref="B35:C35"/>
    <mergeCell ref="G36:H36"/>
    <mergeCell ref="B37:C37"/>
    <mergeCell ref="G38:H38"/>
    <mergeCell ref="G40:H40"/>
    <mergeCell ref="B30:C30"/>
    <mergeCell ref="G30:H30"/>
    <mergeCell ref="B31:C31"/>
    <mergeCell ref="B32:C32"/>
    <mergeCell ref="G32:H32"/>
    <mergeCell ref="B33:C33"/>
    <mergeCell ref="B27:C27"/>
    <mergeCell ref="G27:H27"/>
    <mergeCell ref="B28:C28"/>
    <mergeCell ref="G28:H28"/>
    <mergeCell ref="B29:C29"/>
    <mergeCell ref="G29:H29"/>
    <mergeCell ref="G21:H21"/>
    <mergeCell ref="B23:C23"/>
    <mergeCell ref="G23:H23"/>
    <mergeCell ref="B25:C25"/>
    <mergeCell ref="G25:H25"/>
    <mergeCell ref="B26:C26"/>
    <mergeCell ref="G26:H26"/>
    <mergeCell ref="B17:C17"/>
    <mergeCell ref="G17:H17"/>
    <mergeCell ref="B18:C18"/>
    <mergeCell ref="G18:H18"/>
    <mergeCell ref="G19:H19"/>
    <mergeCell ref="B20:C20"/>
    <mergeCell ref="B14:C14"/>
    <mergeCell ref="G14:H14"/>
    <mergeCell ref="B15:C15"/>
    <mergeCell ref="G15:H15"/>
    <mergeCell ref="B16:C16"/>
    <mergeCell ref="G16:H16"/>
    <mergeCell ref="B10:C10"/>
    <mergeCell ref="G10:H10"/>
    <mergeCell ref="B12:C12"/>
    <mergeCell ref="G12:H12"/>
    <mergeCell ref="B13:C13"/>
    <mergeCell ref="G13:H13"/>
    <mergeCell ref="B1:K1"/>
    <mergeCell ref="A4:A5"/>
    <mergeCell ref="B4:C5"/>
    <mergeCell ref="F4:F5"/>
    <mergeCell ref="G4:H5"/>
    <mergeCell ref="B8:C8"/>
    <mergeCell ref="G8:H8"/>
  </mergeCells>
  <conditionalFormatting sqref="C41:D48">
    <cfRule type="expression" dxfId="1" priority="1">
      <formula>$E$37&lt;&gt;$J$59</formula>
    </cfRule>
    <cfRule type="expression" dxfId="0" priority="2">
      <formula>$D$37&lt;&gt;$I$59</formula>
    </cfRule>
  </conditionalFormatting>
  <pageMargins left="0.70866141732283472" right="0.70866141732283472" top="0.74803149606299213" bottom="0.74803149606299213" header="0.31496062992125984" footer="0.31496062992125984"/>
  <pageSetup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2018-07-18T15:13:41Z</cp:lastPrinted>
  <dcterms:created xsi:type="dcterms:W3CDTF">2018-07-18T15:12:08Z</dcterms:created>
  <dcterms:modified xsi:type="dcterms:W3CDTF">2018-07-18T15:13:59Z</dcterms:modified>
</cp:coreProperties>
</file>