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1\ESTADOS FINANCIEROS 2021\3.ESTADOS FINANCIEROS 3ER TRIM2021\"/>
    </mc:Choice>
  </mc:AlternateContent>
  <bookViews>
    <workbookView xWindow="0" yWindow="0" windowWidth="20460" windowHeight="5955"/>
  </bookViews>
  <sheets>
    <sheet name="EFE" sheetId="1" r:id="rId1"/>
  </sheets>
  <definedNames>
    <definedName name="_xlnm.Print_Area" localSheetId="0">EFE!$A$1:$G$67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E53" i="1"/>
  <c r="F48" i="1"/>
  <c r="F58" i="1" s="1"/>
  <c r="E48" i="1"/>
  <c r="F41" i="1"/>
  <c r="E41" i="1"/>
  <c r="F37" i="1"/>
  <c r="F45" i="1" s="1"/>
  <c r="E37" i="1"/>
  <c r="F17" i="1"/>
  <c r="E17" i="1"/>
  <c r="F6" i="1"/>
  <c r="F34" i="1" s="1"/>
  <c r="E6" i="1"/>
  <c r="E34" i="1" l="1"/>
  <c r="E45" i="1"/>
  <c r="E58" i="1"/>
  <c r="E60" i="1" s="1"/>
  <c r="E63" i="1" s="1"/>
  <c r="F60" i="1"/>
</calcChain>
</file>

<file path=xl/sharedStrings.xml><?xml version="1.0" encoding="utf-8"?>
<sst xmlns="http://schemas.openxmlformats.org/spreadsheetml/2006/main" count="58" uniqueCount="50">
  <si>
    <t>SISTEMA AVANZADO DE BACHILLERATO Y EDUCACIÓN SUPERIOR EN EL ESTADO DE GUANAJUATO
Estado de Flujos de Efectivo
Al 30 de Septiembre de 2021 y 2020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</si>
  <si>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</si>
  <si>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</si>
  <si>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</si>
  <si>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</si>
  <si>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</si>
  <si>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</si>
  <si>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</si>
  <si>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</si>
  <si>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</si>
  <si>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</si>
  <si>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Aportaciones, Convenios, Incentivos Derivados de la Colaboración Fiscal y Fondos Distintos de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</si>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</sst>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0" fillId="2" borderId="0" xfId="0" applyFill="1"/>
    <xf numFmtId="0" fontId="2" fillId="3" borderId="1" xfId="2" applyFont="1" applyFill="1" applyBorder="1" applyAlignment="1" applyProtection="1">
      <alignment horizontal="center" vertical="center" wrapText="1"/>
      <protection locked="0"/>
    </xf>
    <xf numFmtId="0" fontId="2" fillId="3" borderId="2" xfId="2" applyFont="1" applyFill="1" applyBorder="1" applyAlignment="1" applyProtection="1">
      <alignment horizontal="center" vertical="center" wrapText="1"/>
      <protection locked="0"/>
    </xf>
    <xf numFmtId="0" fontId="2" fillId="3" borderId="3" xfId="2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2" fillId="3" borderId="1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3" fillId="4" borderId="4" xfId="2" applyFont="1" applyFill="1" applyBorder="1" applyProtection="1">
      <protection locked="0"/>
    </xf>
    <xf numFmtId="0" fontId="3" fillId="4" borderId="0" xfId="2" applyFont="1" applyFill="1" applyBorder="1" applyProtection="1">
      <protection locked="0"/>
    </xf>
    <xf numFmtId="0" fontId="2" fillId="4" borderId="0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left" vertical="top"/>
    </xf>
    <xf numFmtId="0" fontId="2" fillId="4" borderId="0" xfId="2" applyFont="1" applyFill="1" applyBorder="1" applyAlignment="1">
      <alignment horizontal="left" vertical="top" wrapText="1"/>
    </xf>
    <xf numFmtId="4" fontId="2" fillId="4" borderId="0" xfId="2" applyNumberFormat="1" applyFont="1" applyFill="1" applyBorder="1" applyAlignment="1" applyProtection="1">
      <alignment horizontal="center" vertical="top" wrapText="1"/>
      <protection locked="0"/>
    </xf>
    <xf numFmtId="4" fontId="2" fillId="4" borderId="5" xfId="2" applyNumberFormat="1" applyFont="1" applyFill="1" applyBorder="1" applyAlignment="1" applyProtection="1">
      <alignment horizontal="center" vertical="top" wrapText="1"/>
      <protection locked="0"/>
    </xf>
    <xf numFmtId="0" fontId="2" fillId="4" borderId="0" xfId="2" applyFont="1" applyFill="1" applyBorder="1" applyAlignment="1">
      <alignment horizontal="left" vertical="top"/>
    </xf>
    <xf numFmtId="0" fontId="2" fillId="4" borderId="0" xfId="2" applyFont="1" applyFill="1" applyBorder="1" applyAlignment="1">
      <alignment horizontal="left" vertical="top" wrapText="1" indent="1"/>
    </xf>
    <xf numFmtId="4" fontId="2" fillId="4" borderId="0" xfId="2" applyNumberFormat="1" applyFont="1" applyFill="1" applyBorder="1" applyAlignment="1" applyProtection="1">
      <alignment vertical="top" wrapText="1"/>
      <protection locked="0"/>
    </xf>
    <xf numFmtId="4" fontId="2" fillId="4" borderId="5" xfId="2" applyNumberFormat="1" applyFont="1" applyFill="1" applyBorder="1" applyAlignment="1" applyProtection="1">
      <alignment vertical="top" wrapText="1"/>
      <protection locked="0"/>
    </xf>
    <xf numFmtId="0" fontId="3" fillId="4" borderId="0" xfId="2" applyFont="1" applyFill="1" applyBorder="1" applyAlignment="1">
      <alignment horizontal="left" vertical="top" wrapText="1"/>
    </xf>
    <xf numFmtId="4" fontId="3" fillId="4" borderId="0" xfId="2" applyNumberFormat="1" applyFont="1" applyFill="1" applyBorder="1" applyAlignment="1" applyProtection="1">
      <alignment vertical="top" wrapText="1"/>
      <protection locked="0"/>
    </xf>
    <xf numFmtId="4" fontId="3" fillId="4" borderId="5" xfId="2" applyNumberFormat="1" applyFont="1" applyFill="1" applyBorder="1" applyAlignment="1" applyProtection="1">
      <alignment vertical="top" wrapText="1"/>
      <protection locked="0"/>
    </xf>
    <xf numFmtId="0" fontId="3" fillId="0" borderId="0" xfId="2" applyFont="1" applyFill="1" applyBorder="1" applyAlignment="1">
      <alignment horizontal="left" vertical="top" wrapText="1"/>
    </xf>
    <xf numFmtId="4" fontId="3" fillId="0" borderId="0" xfId="2" applyNumberFormat="1" applyFont="1" applyBorder="1" applyAlignment="1" applyProtection="1">
      <alignment vertical="top" wrapText="1"/>
      <protection locked="0"/>
    </xf>
    <xf numFmtId="0" fontId="4" fillId="4" borderId="4" xfId="2" applyFont="1" applyFill="1" applyBorder="1" applyAlignment="1">
      <alignment vertical="top"/>
    </xf>
    <xf numFmtId="0" fontId="2" fillId="4" borderId="0" xfId="2" applyFont="1" applyFill="1" applyBorder="1" applyAlignment="1">
      <alignment vertical="top" wrapText="1"/>
    </xf>
    <xf numFmtId="0" fontId="2" fillId="4" borderId="4" xfId="2" applyFont="1" applyFill="1" applyBorder="1" applyAlignment="1">
      <alignment vertical="top"/>
    </xf>
    <xf numFmtId="4" fontId="3" fillId="2" borderId="0" xfId="2" applyNumberFormat="1" applyFont="1" applyFill="1" applyBorder="1" applyAlignment="1" applyProtection="1">
      <alignment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4" borderId="0" xfId="2" applyFont="1" applyFill="1" applyBorder="1" applyAlignment="1">
      <alignment horizontal="left" vertical="top" wrapText="1" indent="1"/>
    </xf>
    <xf numFmtId="4" fontId="3" fillId="0" borderId="5" xfId="2" applyNumberFormat="1" applyFont="1" applyFill="1" applyBorder="1" applyAlignment="1" applyProtection="1">
      <alignment vertical="top" wrapText="1"/>
      <protection locked="0"/>
    </xf>
    <xf numFmtId="4" fontId="2" fillId="2" borderId="0" xfId="2" applyNumberFormat="1" applyFont="1" applyFill="1" applyBorder="1" applyAlignment="1" applyProtection="1">
      <alignment vertical="top" wrapText="1"/>
      <protection locked="0"/>
    </xf>
    <xf numFmtId="4" fontId="2" fillId="2" borderId="5" xfId="2" applyNumberFormat="1" applyFont="1" applyFill="1" applyBorder="1" applyAlignment="1" applyProtection="1">
      <alignment vertical="top" wrapText="1"/>
      <protection locked="0"/>
    </xf>
    <xf numFmtId="4" fontId="0" fillId="4" borderId="0" xfId="0" applyNumberFormat="1" applyFill="1"/>
    <xf numFmtId="0" fontId="3" fillId="2" borderId="6" xfId="2" applyFont="1" applyFill="1" applyBorder="1" applyProtection="1">
      <protection locked="0"/>
    </xf>
    <xf numFmtId="0" fontId="3" fillId="2" borderId="7" xfId="2" applyFont="1" applyFill="1" applyBorder="1" applyProtection="1">
      <protection locked="0"/>
    </xf>
    <xf numFmtId="0" fontId="3" fillId="2" borderId="7" xfId="2" applyFont="1" applyFill="1" applyBorder="1" applyAlignment="1">
      <alignment vertical="top" wrapText="1"/>
    </xf>
    <xf numFmtId="4" fontId="5" fillId="2" borderId="7" xfId="2" applyNumberFormat="1" applyFont="1" applyFill="1" applyBorder="1" applyAlignment="1">
      <alignment vertical="top" wrapText="1"/>
    </xf>
    <xf numFmtId="4" fontId="3" fillId="2" borderId="8" xfId="2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/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164" fontId="8" fillId="4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4" borderId="0" xfId="0" applyFont="1" applyFill="1" applyBorder="1"/>
    <xf numFmtId="164" fontId="1" fillId="4" borderId="0" xfId="1" applyFont="1" applyFill="1" applyBorder="1"/>
    <xf numFmtId="0" fontId="7" fillId="2" borderId="0" xfId="0" applyFont="1" applyFill="1" applyBorder="1"/>
    <xf numFmtId="0" fontId="1" fillId="2" borderId="0" xfId="0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Z134"/>
  <sheetViews>
    <sheetView tabSelected="1" view="pageBreakPreview" topLeftCell="A53" zoomScale="91" zoomScaleNormal="77" zoomScaleSheetLayoutView="91" workbookViewId="0">
      <selection activeCell="E59" sqref="E59"/>
    </sheetView>
  </sheetViews>
  <sheetFormatPr baseColWidth="10" defaultRowHeight="15" x14ac:dyDescent="0.25"/>
  <cols>
    <col min="1" max="1" width="23.28515625" customWidth="1"/>
    <col min="2" max="2" width="4.42578125" customWidth="1"/>
    <col min="3" max="3" width="5.85546875" customWidth="1"/>
    <col min="4" max="4" width="43.85546875" customWidth="1"/>
    <col min="5" max="5" width="32.5703125" customWidth="1"/>
    <col min="6" max="6" width="43.85546875" customWidth="1"/>
    <col min="7" max="7" width="13" bestFit="1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51.75" customHeight="1" x14ac:dyDescent="0.25">
      <c r="A2" s="1"/>
      <c r="B2" s="2" t="s">
        <v>0</v>
      </c>
      <c r="C2" s="3"/>
      <c r="D2" s="3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 customHeight="1" x14ac:dyDescent="0.25">
      <c r="A3" s="1"/>
      <c r="B3" s="6" t="s">
        <v>1</v>
      </c>
      <c r="C3" s="7"/>
      <c r="D3" s="7"/>
      <c r="E3" s="8">
        <v>2021</v>
      </c>
      <c r="F3" s="9">
        <v>2020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1"/>
      <c r="B4" s="10"/>
      <c r="C4" s="11"/>
      <c r="D4" s="12"/>
      <c r="E4" s="12"/>
      <c r="F4" s="1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1"/>
      <c r="B5" s="14" t="s">
        <v>2</v>
      </c>
      <c r="C5" s="11"/>
      <c r="D5" s="15"/>
      <c r="E5" s="16"/>
      <c r="F5" s="1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1"/>
      <c r="B6" s="10"/>
      <c r="C6" s="18" t="s">
        <v>3</v>
      </c>
      <c r="D6" s="19"/>
      <c r="E6" s="20">
        <f>SUM(E7:E16)</f>
        <v>749712098.63</v>
      </c>
      <c r="F6" s="21">
        <f>SUM(F7:F16)</f>
        <v>1028475941.34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5">
      <c r="A7" s="1"/>
      <c r="B7" s="10"/>
      <c r="C7" s="11"/>
      <c r="D7" s="22" t="s">
        <v>4</v>
      </c>
      <c r="E7" s="23">
        <v>0</v>
      </c>
      <c r="F7" s="2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1"/>
      <c r="B8" s="10"/>
      <c r="C8" s="11"/>
      <c r="D8" s="22" t="s">
        <v>5</v>
      </c>
      <c r="E8" s="23">
        <v>0</v>
      </c>
      <c r="F8" s="2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1"/>
      <c r="B9" s="10"/>
      <c r="C9" s="11"/>
      <c r="D9" s="22" t="s">
        <v>6</v>
      </c>
      <c r="E9" s="23">
        <v>0</v>
      </c>
      <c r="F9" s="2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1"/>
      <c r="B10" s="10"/>
      <c r="C10" s="11"/>
      <c r="D10" s="22" t="s">
        <v>7</v>
      </c>
      <c r="E10" s="23">
        <v>0</v>
      </c>
      <c r="F10" s="2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1"/>
      <c r="B11" s="10"/>
      <c r="C11" s="11"/>
      <c r="D11" s="22" t="s">
        <v>8</v>
      </c>
      <c r="E11" s="23">
        <v>0</v>
      </c>
      <c r="F11" s="2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1"/>
      <c r="B12" s="10"/>
      <c r="C12" s="11"/>
      <c r="D12" s="22" t="s">
        <v>9</v>
      </c>
      <c r="E12" s="23">
        <v>0</v>
      </c>
      <c r="F12" s="2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1"/>
      <c r="B13" s="10"/>
      <c r="C13" s="11"/>
      <c r="D13" s="22" t="s">
        <v>10</v>
      </c>
      <c r="E13" s="23">
        <v>119006155</v>
      </c>
      <c r="F13" s="24">
        <v>88333629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33.75" x14ac:dyDescent="0.25">
      <c r="A14" s="1"/>
      <c r="B14" s="10"/>
      <c r="C14" s="11"/>
      <c r="D14" s="25" t="s">
        <v>11</v>
      </c>
      <c r="E14" s="23">
        <v>8716332.3200000003</v>
      </c>
      <c r="F14" s="24">
        <v>16430946.26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1"/>
      <c r="B15" s="10"/>
      <c r="C15" s="11"/>
      <c r="D15" s="22" t="s">
        <v>12</v>
      </c>
      <c r="E15" s="23">
        <v>616440172.74000001</v>
      </c>
      <c r="F15" s="24">
        <v>917968866.59000003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1"/>
      <c r="B16" s="10"/>
      <c r="C16" s="11"/>
      <c r="D16" s="22" t="s">
        <v>13</v>
      </c>
      <c r="E16" s="23">
        <v>5549438.5700000003</v>
      </c>
      <c r="F16" s="24">
        <v>5742499.4900000002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1"/>
      <c r="B17" s="10"/>
      <c r="C17" s="18" t="s">
        <v>14</v>
      </c>
      <c r="D17" s="19"/>
      <c r="E17" s="20">
        <f>SUM(E18:E33)</f>
        <v>599031300.51999998</v>
      </c>
      <c r="F17" s="21">
        <f>SUM(F18:F33)</f>
        <v>919525971.56999993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1"/>
      <c r="B18" s="10"/>
      <c r="C18" s="11"/>
      <c r="D18" s="22" t="s">
        <v>15</v>
      </c>
      <c r="E18" s="23">
        <v>538886227.88</v>
      </c>
      <c r="F18" s="24">
        <v>795478977.61000001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1"/>
      <c r="B19" s="10"/>
      <c r="C19" s="11"/>
      <c r="D19" s="22" t="s">
        <v>16</v>
      </c>
      <c r="E19" s="23">
        <v>7557225.5499999998</v>
      </c>
      <c r="F19" s="24">
        <v>29094886.800000001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1"/>
      <c r="B20" s="10"/>
      <c r="C20" s="11"/>
      <c r="D20" s="22" t="s">
        <v>17</v>
      </c>
      <c r="E20" s="23">
        <v>52080175.509999998</v>
      </c>
      <c r="F20" s="24">
        <v>93820785.290000007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1"/>
      <c r="B21" s="10"/>
      <c r="C21" s="11"/>
      <c r="D21" s="22" t="s">
        <v>18</v>
      </c>
      <c r="E21" s="23">
        <v>0</v>
      </c>
      <c r="F21" s="2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1"/>
      <c r="B22" s="10"/>
      <c r="C22" s="11"/>
      <c r="D22" s="22" t="s">
        <v>19</v>
      </c>
      <c r="E22" s="23">
        <v>0</v>
      </c>
      <c r="F22" s="2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5">
      <c r="A23" s="1"/>
      <c r="B23" s="10"/>
      <c r="C23" s="11"/>
      <c r="D23" s="22" t="s">
        <v>20</v>
      </c>
      <c r="E23" s="23">
        <v>0</v>
      </c>
      <c r="F23" s="2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1"/>
      <c r="B24" s="10"/>
      <c r="C24" s="11"/>
      <c r="D24" s="22" t="s">
        <v>21</v>
      </c>
      <c r="E24" s="23">
        <v>507671.58</v>
      </c>
      <c r="F24" s="24">
        <v>1131321.8700000001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5">
      <c r="A25" s="1"/>
      <c r="B25" s="10"/>
      <c r="C25" s="11"/>
      <c r="D25" s="22" t="s">
        <v>22</v>
      </c>
      <c r="E25" s="23">
        <v>0</v>
      </c>
      <c r="F25" s="24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2.5" x14ac:dyDescent="0.25">
      <c r="A26" s="1"/>
      <c r="B26" s="10"/>
      <c r="C26" s="11"/>
      <c r="D26" s="22" t="s">
        <v>23</v>
      </c>
      <c r="E26" s="23">
        <v>0</v>
      </c>
      <c r="F26" s="24"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1"/>
      <c r="B27" s="10"/>
      <c r="C27" s="11"/>
      <c r="D27" s="22" t="s">
        <v>24</v>
      </c>
      <c r="E27" s="23">
        <v>0</v>
      </c>
      <c r="F27" s="24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5">
      <c r="A28" s="1"/>
      <c r="B28" s="10"/>
      <c r="C28" s="11"/>
      <c r="D28" s="22" t="s">
        <v>25</v>
      </c>
      <c r="E28" s="23">
        <v>0</v>
      </c>
      <c r="F28" s="24"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5">
      <c r="A29" s="1"/>
      <c r="B29" s="10"/>
      <c r="C29" s="11"/>
      <c r="D29" s="22" t="s">
        <v>26</v>
      </c>
      <c r="E29" s="23">
        <v>0</v>
      </c>
      <c r="F29" s="24"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5">
      <c r="A30" s="1"/>
      <c r="B30" s="10"/>
      <c r="C30" s="11"/>
      <c r="D30" s="22" t="s">
        <v>27</v>
      </c>
      <c r="E30" s="23">
        <v>0</v>
      </c>
      <c r="F30" s="24"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1"/>
      <c r="B31" s="10"/>
      <c r="C31" s="11"/>
      <c r="D31" s="22" t="s">
        <v>28</v>
      </c>
      <c r="E31" s="23">
        <v>0</v>
      </c>
      <c r="F31" s="24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5">
      <c r="A32" s="1"/>
      <c r="B32" s="10"/>
      <c r="C32" s="11"/>
      <c r="D32" s="22" t="s">
        <v>29</v>
      </c>
      <c r="E32" s="23">
        <v>0</v>
      </c>
      <c r="F32" s="24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5">
      <c r="A33" s="1"/>
      <c r="B33" s="10"/>
      <c r="C33" s="11"/>
      <c r="D33" s="22" t="s">
        <v>30</v>
      </c>
      <c r="E33" s="26">
        <v>0</v>
      </c>
      <c r="F33" s="24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5">
      <c r="A34" s="1"/>
      <c r="B34" s="27" t="s">
        <v>31</v>
      </c>
      <c r="C34" s="11"/>
      <c r="D34" s="28"/>
      <c r="E34" s="20">
        <f>+E6-E17</f>
        <v>150680798.11000001</v>
      </c>
      <c r="F34" s="21">
        <f>+F6-F17</f>
        <v>108949969.7700001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5">
      <c r="A35" s="1"/>
      <c r="B35" s="29"/>
      <c r="C35" s="11"/>
      <c r="D35" s="28"/>
      <c r="E35" s="20"/>
      <c r="F35" s="2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5">
      <c r="A36" s="1"/>
      <c r="B36" s="14" t="s">
        <v>32</v>
      </c>
      <c r="C36" s="11"/>
      <c r="D36" s="15"/>
      <c r="E36" s="23"/>
      <c r="F36" s="2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5">
      <c r="A37" s="1"/>
      <c r="B37" s="10"/>
      <c r="C37" s="18" t="s">
        <v>3</v>
      </c>
      <c r="D37" s="19"/>
      <c r="E37" s="20">
        <f>SUM(E38:E40)</f>
        <v>39253511.700000003</v>
      </c>
      <c r="F37" s="21">
        <f>SUM(F38:F40)</f>
        <v>-41128848.810000002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2.5" x14ac:dyDescent="0.25">
      <c r="A38" s="1"/>
      <c r="B38" s="10"/>
      <c r="C38" s="11"/>
      <c r="D38" s="22" t="s">
        <v>33</v>
      </c>
      <c r="E38" s="30">
        <v>1398106.52</v>
      </c>
      <c r="F38" s="24"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5">
      <c r="A39" s="1"/>
      <c r="B39" s="10"/>
      <c r="C39" s="11"/>
      <c r="D39" s="22" t="s">
        <v>34</v>
      </c>
      <c r="E39" s="30">
        <v>2197634.11</v>
      </c>
      <c r="F39" s="24">
        <v>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5">
      <c r="A40" s="1"/>
      <c r="B40" s="10"/>
      <c r="C40" s="11"/>
      <c r="D40" s="22" t="s">
        <v>35</v>
      </c>
      <c r="E40" s="31">
        <v>35657771.07</v>
      </c>
      <c r="F40" s="24">
        <v>-41128848.810000002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5">
      <c r="A41" s="1"/>
      <c r="B41" s="10"/>
      <c r="C41" s="18" t="s">
        <v>14</v>
      </c>
      <c r="D41" s="19"/>
      <c r="E41" s="20">
        <f>SUM(E42:E44)</f>
        <v>0</v>
      </c>
      <c r="F41" s="21">
        <f>SUM(F42:F44)</f>
        <v>67800448.689999998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2.5" x14ac:dyDescent="0.25">
      <c r="A42" s="1"/>
      <c r="B42" s="10"/>
      <c r="C42" s="11"/>
      <c r="D42" s="22" t="s">
        <v>33</v>
      </c>
      <c r="E42" s="30">
        <v>0</v>
      </c>
      <c r="F42" s="24">
        <v>39162165.990000002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5">
      <c r="A43" s="1"/>
      <c r="B43" s="10"/>
      <c r="C43" s="11"/>
      <c r="D43" s="22" t="s">
        <v>34</v>
      </c>
      <c r="E43" s="30">
        <v>0</v>
      </c>
      <c r="F43" s="24">
        <v>28638282.699999999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1"/>
      <c r="B44" s="10"/>
      <c r="C44" s="11"/>
      <c r="D44" s="22" t="s">
        <v>36</v>
      </c>
      <c r="E44" s="30">
        <v>0</v>
      </c>
      <c r="F44" s="24">
        <v>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1"/>
      <c r="B45" s="27" t="s">
        <v>37</v>
      </c>
      <c r="C45" s="11"/>
      <c r="D45" s="28"/>
      <c r="E45" s="20">
        <f>+E37-E41</f>
        <v>39253511.700000003</v>
      </c>
      <c r="F45" s="21">
        <f>+F37-F41</f>
        <v>-108929297.5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5">
      <c r="A46" s="1"/>
      <c r="B46" s="29"/>
      <c r="C46" s="11"/>
      <c r="D46" s="28"/>
      <c r="E46" s="20"/>
      <c r="F46" s="2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1"/>
      <c r="B47" s="14" t="s">
        <v>38</v>
      </c>
      <c r="C47" s="11"/>
      <c r="D47" s="15"/>
      <c r="E47" s="23"/>
      <c r="F47" s="2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5">
      <c r="A48" s="1"/>
      <c r="B48" s="10"/>
      <c r="C48" s="18" t="s">
        <v>3</v>
      </c>
      <c r="D48" s="19"/>
      <c r="E48" s="20">
        <f>SUM(E49:E52)</f>
        <v>-95366746.180000007</v>
      </c>
      <c r="F48" s="21">
        <f>SUM(F49:F52)</f>
        <v>39536800.289999999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5">
      <c r="A49" s="1"/>
      <c r="B49" s="10"/>
      <c r="C49" s="11"/>
      <c r="D49" s="22" t="s">
        <v>39</v>
      </c>
      <c r="E49" s="23">
        <v>0</v>
      </c>
      <c r="F49" s="24">
        <v>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5">
      <c r="A50" s="1"/>
      <c r="B50" s="10"/>
      <c r="C50" s="11"/>
      <c r="D50" s="32" t="s">
        <v>40</v>
      </c>
      <c r="E50" s="23">
        <v>0</v>
      </c>
      <c r="F50" s="24">
        <v>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5">
      <c r="A51" s="1"/>
      <c r="B51" s="10"/>
      <c r="C51" s="11"/>
      <c r="D51" s="32" t="s">
        <v>41</v>
      </c>
      <c r="E51" s="23">
        <v>0</v>
      </c>
      <c r="F51" s="24">
        <v>0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1"/>
      <c r="B52" s="10"/>
      <c r="C52" s="11"/>
      <c r="D52" s="22" t="s">
        <v>42</v>
      </c>
      <c r="E52" s="31">
        <v>-95366746.180000007</v>
      </c>
      <c r="F52" s="24">
        <v>39536800.289999999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5">
      <c r="A53" s="1"/>
      <c r="B53" s="10"/>
      <c r="C53" s="18" t="s">
        <v>14</v>
      </c>
      <c r="D53" s="19"/>
      <c r="E53" s="20">
        <f>SUM(E54:E57)</f>
        <v>68705863.870000005</v>
      </c>
      <c r="F53" s="21">
        <f>SUM(F54:F57)</f>
        <v>166108.59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5">
      <c r="A54" s="1"/>
      <c r="B54" s="10"/>
      <c r="C54" s="11"/>
      <c r="D54" s="22" t="s">
        <v>43</v>
      </c>
      <c r="E54" s="23">
        <v>0</v>
      </c>
      <c r="F54" s="24">
        <v>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5">
      <c r="A55" s="1"/>
      <c r="B55" s="10"/>
      <c r="C55" s="11"/>
      <c r="D55" s="32" t="s">
        <v>40</v>
      </c>
      <c r="E55" s="23">
        <v>0</v>
      </c>
      <c r="F55" s="24">
        <v>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5">
      <c r="A56" s="1"/>
      <c r="B56" s="10"/>
      <c r="C56" s="11"/>
      <c r="D56" s="32" t="s">
        <v>41</v>
      </c>
      <c r="E56" s="23">
        <v>0</v>
      </c>
      <c r="F56" s="24">
        <v>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1"/>
      <c r="B57" s="10"/>
      <c r="C57" s="11"/>
      <c r="D57" s="22" t="s">
        <v>44</v>
      </c>
      <c r="E57" s="23">
        <v>68705863.870000005</v>
      </c>
      <c r="F57" s="33">
        <v>166108.59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1"/>
      <c r="B58" s="27" t="s">
        <v>45</v>
      </c>
      <c r="C58" s="11"/>
      <c r="D58" s="28"/>
      <c r="E58" s="20">
        <f>+E48-E53</f>
        <v>-164072610.05000001</v>
      </c>
      <c r="F58" s="21">
        <f>+F48-F53</f>
        <v>39370691.699999996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1"/>
      <c r="B59" s="29"/>
      <c r="C59" s="11"/>
      <c r="D59" s="28"/>
      <c r="E59" s="20"/>
      <c r="F59" s="2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1"/>
      <c r="B60" s="27" t="s">
        <v>46</v>
      </c>
      <c r="C60" s="11"/>
      <c r="D60" s="28"/>
      <c r="E60" s="20">
        <f>E58+E45+E34</f>
        <v>25861699.760000005</v>
      </c>
      <c r="F60" s="21">
        <f>F58+F45+F34</f>
        <v>39391363.970000088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5">
      <c r="A61" s="1"/>
      <c r="B61" s="29"/>
      <c r="C61" s="11"/>
      <c r="D61" s="28"/>
      <c r="E61" s="34"/>
      <c r="F61" s="3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1"/>
      <c r="B62" s="27" t="s">
        <v>47</v>
      </c>
      <c r="C62" s="11"/>
      <c r="D62" s="28"/>
      <c r="E62" s="34">
        <v>269224800.87</v>
      </c>
      <c r="F62" s="35">
        <v>229833436.90000001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5">
      <c r="A63" s="1"/>
      <c r="B63" s="27" t="s">
        <v>48</v>
      </c>
      <c r="C63" s="11"/>
      <c r="D63" s="28"/>
      <c r="E63" s="34">
        <f>+E60+E62</f>
        <v>295086500.63</v>
      </c>
      <c r="F63" s="35">
        <v>269224800.87</v>
      </c>
      <c r="G63" s="3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5">
      <c r="A64" s="1"/>
      <c r="B64" s="37"/>
      <c r="C64" s="38"/>
      <c r="D64" s="39"/>
      <c r="E64" s="40"/>
      <c r="F64" s="41"/>
      <c r="G64" s="1"/>
      <c r="H64" s="1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1"/>
      <c r="B65" s="42" t="s">
        <v>49</v>
      </c>
      <c r="C65" s="43"/>
      <c r="D65" s="43"/>
      <c r="E65" s="43"/>
      <c r="F65" s="44"/>
      <c r="G65" s="45"/>
      <c r="H65" s="46"/>
      <c r="I65" s="46"/>
      <c r="J65" s="47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1"/>
      <c r="C66" s="48"/>
      <c r="D66" s="49"/>
      <c r="E66" s="50"/>
      <c r="F66" s="51"/>
      <c r="G66" s="51"/>
      <c r="H66" s="48"/>
      <c r="I66" s="48"/>
      <c r="J66" s="48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5">
      <c r="A67" s="1"/>
      <c r="B67" s="48"/>
      <c r="C67" s="52"/>
      <c r="D67" s="53"/>
      <c r="E67" s="53"/>
      <c r="F67" s="54"/>
      <c r="G67" s="55"/>
      <c r="H67" s="52"/>
      <c r="I67" s="53"/>
      <c r="J67" s="5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x14ac:dyDescent="0.25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x14ac:dyDescent="0.25"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x14ac:dyDescent="0.25"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x14ac:dyDescent="0.25"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x14ac:dyDescent="0.25"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x14ac:dyDescent="0.25"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7:26" x14ac:dyDescent="0.25"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7:26" x14ac:dyDescent="0.25"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7:26" x14ac:dyDescent="0.25"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7:26" x14ac:dyDescent="0.25"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7:26" x14ac:dyDescent="0.25"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7:26" x14ac:dyDescent="0.25"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7:26" x14ac:dyDescent="0.25"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7:26" x14ac:dyDescent="0.25"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7:26" x14ac:dyDescent="0.25"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7:26" x14ac:dyDescent="0.25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7:26" x14ac:dyDescent="0.25"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7:26" x14ac:dyDescent="0.25"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7:26" x14ac:dyDescent="0.25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7:26" x14ac:dyDescent="0.25"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7:26" x14ac:dyDescent="0.25"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7:26" x14ac:dyDescent="0.25"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7:26" x14ac:dyDescent="0.25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7:26" x14ac:dyDescent="0.25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7:26" x14ac:dyDescent="0.25"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7:26" x14ac:dyDescent="0.25"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7:26" x14ac:dyDescent="0.25"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7:26" x14ac:dyDescent="0.25"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7:26" x14ac:dyDescent="0.25"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7:26" x14ac:dyDescent="0.25"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7:26" x14ac:dyDescent="0.25"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7:26" x14ac:dyDescent="0.25"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7:26" x14ac:dyDescent="0.25"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7:26" x14ac:dyDescent="0.25"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7:26" x14ac:dyDescent="0.25"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7:26" x14ac:dyDescent="0.25"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7:26" x14ac:dyDescent="0.25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7:26" x14ac:dyDescent="0.25"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7:26" x14ac:dyDescent="0.25"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7:26" x14ac:dyDescent="0.25"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7:26" x14ac:dyDescent="0.25"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7:26" x14ac:dyDescent="0.25"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7:26" x14ac:dyDescent="0.25"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7:26" x14ac:dyDescent="0.25"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</sheetData>
  <mergeCells count="2">
    <mergeCell ref="B2:F2"/>
    <mergeCell ref="B3:D3"/>
  </mergeCells>
  <pageMargins left="0.70866141732283472" right="0.70866141732283472" top="0.74803149606299213" bottom="0.74803149606299213" header="0.31496062992125984" footer="0.31496062992125984"/>
  <pageSetup paperSize="119" scale="40" orientation="landscape" r:id="rId1"/>
  <colBreaks count="1" manualBreakCount="1">
    <brk id="10" min="1" max="1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2021-10-25T22:56:18Z</cp:lastPrinted>
  <dcterms:created xsi:type="dcterms:W3CDTF">2021-10-25T22:53:26Z</dcterms:created>
  <dcterms:modified xsi:type="dcterms:W3CDTF">2021-10-25T22:56:30Z</dcterms:modified>
</cp:coreProperties>
</file>