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FE" sheetId="1" r:id="rId1"/>
  </sheets>
  <definedNames>
    <definedName name="_xlnm.Print_Area" localSheetId="0">EFE!$A$1:$F$71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7" i="1"/>
  <c r="F57" i="1" s="1"/>
  <c r="E47" i="1"/>
  <c r="E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  <c r="F59" i="1"/>
  <c r="F62" i="1" s="1"/>
</calcChain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<sst xmlns="http://schemas.openxmlformats.org/spreadsheetml/2006/main" count="63" uniqueCount="55">
  <si>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AL 31 DE MARZO DE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</si>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</sst>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0" tint="-0.1499984740745262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5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5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4" fillId="4" borderId="4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4" xfId="2" applyFont="1" applyFill="1" applyBorder="1" applyAlignment="1">
      <alignment vertical="top"/>
    </xf>
    <xf numFmtId="0" fontId="3" fillId="4" borderId="0" xfId="2" applyFont="1" applyFill="1" applyBorder="1" applyAlignment="1">
      <alignment horizontal="left" vertical="top" wrapText="1" indent="1"/>
    </xf>
    <xf numFmtId="4" fontId="0" fillId="4" borderId="0" xfId="0" applyNumberFormat="1" applyFill="1"/>
    <xf numFmtId="0" fontId="3" fillId="4" borderId="6" xfId="2" applyFont="1" applyFill="1" applyBorder="1" applyProtection="1">
      <protection locked="0"/>
    </xf>
    <xf numFmtId="0" fontId="3" fillId="4" borderId="7" xfId="2" applyFont="1" applyFill="1" applyBorder="1" applyProtection="1">
      <protection locked="0"/>
    </xf>
    <xf numFmtId="0" fontId="3" fillId="4" borderId="7" xfId="2" applyFont="1" applyFill="1" applyBorder="1" applyAlignment="1">
      <alignment vertical="top" wrapText="1"/>
    </xf>
    <xf numFmtId="4" fontId="3" fillId="4" borderId="7" xfId="2" applyNumberFormat="1" applyFont="1" applyFill="1" applyBorder="1" applyAlignment="1">
      <alignment vertical="top" wrapText="1"/>
    </xf>
    <xf numFmtId="4" fontId="3" fillId="4" borderId="8" xfId="2" applyNumberFormat="1" applyFont="1" applyFill="1" applyBorder="1" applyAlignment="1">
      <alignment vertical="top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 wrapText="1"/>
      <protection locked="0"/>
    </xf>
    <xf numFmtId="3" fontId="5" fillId="4" borderId="0" xfId="2" applyNumberFormat="1" applyFont="1" applyFill="1" applyAlignment="1" applyProtection="1">
      <alignment vertical="top" wrapText="1"/>
      <protection locked="0"/>
    </xf>
    <xf numFmtId="4" fontId="5" fillId="4" borderId="0" xfId="2" applyNumberFormat="1" applyFont="1" applyFill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6" fillId="4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/>
    <xf numFmtId="43" fontId="1" fillId="4" borderId="0" xfId="1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vertical="center"/>
    </xf>
    <xf numFmtId="43" fontId="1" fillId="4" borderId="0" xfId="1" applyFont="1" applyFill="1" applyBorder="1" applyAlignment="1" applyProtection="1">
      <alignment horizontal="center"/>
      <protection locked="0"/>
    </xf>
    <xf numFmtId="43" fontId="1" fillId="4" borderId="7" xfId="1" applyFont="1" applyFill="1" applyBorder="1" applyAlignment="1" applyProtection="1">
      <protection locked="0"/>
    </xf>
    <xf numFmtId="43" fontId="1" fillId="2" borderId="0" xfId="1" applyFont="1" applyFill="1" applyBorder="1" applyAlignment="1" applyProtection="1">
      <protection locked="0"/>
    </xf>
    <xf numFmtId="0" fontId="8" fillId="4" borderId="0" xfId="0" applyFont="1" applyFill="1" applyBorder="1" applyAlignment="1">
      <alignment horizontal="right" vertical="top"/>
    </xf>
    <xf numFmtId="0" fontId="6" fillId="4" borderId="0" xfId="0" applyFont="1" applyFill="1" applyBorder="1" applyAlignment="1" applyProtection="1">
      <protection locked="0"/>
    </xf>
    <xf numFmtId="0" fontId="6" fillId="0" borderId="9" xfId="0" applyFont="1" applyBorder="1" applyAlignment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6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view="pageBreakPreview" topLeftCell="A49" zoomScale="91" zoomScaleNormal="100" zoomScaleSheetLayoutView="91" workbookViewId="0">
      <selection activeCell="E82" sqref="E82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80.2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2019</v>
      </c>
      <c r="F2" s="9">
        <v>2018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233332967.56999999</v>
      </c>
      <c r="F5" s="21">
        <f>SUM(F6:F15)</f>
        <v>914744256.02999997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/>
      <c r="F6" s="2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/>
      <c r="F7" s="2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/>
      <c r="F8" s="2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/>
      <c r="F9" s="2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79447511.189999998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2910524.5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39703870</v>
      </c>
      <c r="F12" s="24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1013109.43</v>
      </c>
      <c r="F13" s="24">
        <v>26598015.23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190456306.97</v>
      </c>
      <c r="F14" s="24">
        <v>798626207.33000004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2159681.17</v>
      </c>
      <c r="F15" s="24">
        <v>7161997.7800000003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177283747.72</v>
      </c>
      <c r="F16" s="21">
        <f>SUM(F17:F32)</f>
        <v>947535562.90999997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164443717.49000001</v>
      </c>
      <c r="F17" s="24">
        <v>733867255.27999997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1183789.23</v>
      </c>
      <c r="F18" s="24">
        <v>51440005.030000001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11509751.15</v>
      </c>
      <c r="F19" s="24">
        <v>104122738.64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/>
      <c r="F20" s="2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/>
      <c r="F21" s="2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/>
      <c r="F22" s="2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29120</v>
      </c>
      <c r="F23" s="24">
        <v>4682043.13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/>
      <c r="F24" s="2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/>
      <c r="F25" s="2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/>
      <c r="F26" s="2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/>
      <c r="F27" s="2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/>
      <c r="F28" s="2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/>
      <c r="F29" s="2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/>
      <c r="F30" s="2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/>
      <c r="F31" s="2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117369.85</v>
      </c>
      <c r="F32" s="24">
        <v>53423520.829999998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56049219.849999994</v>
      </c>
      <c r="F33" s="20">
        <f>+F5-F16</f>
        <v>-32791306.879999995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3568696.78</v>
      </c>
      <c r="F36" s="21">
        <f>SUM(F37:F39)</f>
        <v>91217883.449999988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23">
        <v>3568696.78</v>
      </c>
      <c r="F37" s="24">
        <v>19497317.949999999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23">
        <v>0</v>
      </c>
      <c r="F38" s="24">
        <v>27601612.129999999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23">
        <v>0</v>
      </c>
      <c r="F39" s="24">
        <v>44118953.369999997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903527.09</v>
      </c>
      <c r="F40" s="21">
        <f>SUM(F41:F43)</f>
        <v>50616576.039999999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23">
        <v>0</v>
      </c>
      <c r="F41" s="24"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23">
        <v>903527.09</v>
      </c>
      <c r="F42" s="24">
        <v>50616576.039999999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23"/>
      <c r="F43" s="2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2665169.69</v>
      </c>
      <c r="F44" s="20">
        <f>+F36-F40</f>
        <v>40601307.409999989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91115787.840000004</v>
      </c>
      <c r="F47" s="21">
        <f>SUM(F48:F51)</f>
        <v>67706995.109999999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/>
      <c r="F48" s="2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0" t="s">
        <v>40</v>
      </c>
      <c r="E49" s="23"/>
      <c r="F49" s="2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0" t="s">
        <v>41</v>
      </c>
      <c r="E50" s="23"/>
      <c r="F50" s="2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23">
        <v>91115787.840000004</v>
      </c>
      <c r="F51" s="24">
        <v>67706995.109999999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205074564.31</v>
      </c>
      <c r="F52" s="21">
        <f>SUM(F53:F56)</f>
        <v>53878132.270000003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/>
      <c r="F53" s="2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0" t="s">
        <v>40</v>
      </c>
      <c r="E54" s="23"/>
      <c r="F54" s="2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0" t="s">
        <v>41</v>
      </c>
      <c r="E55" s="23"/>
      <c r="F55" s="2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205074564.31</v>
      </c>
      <c r="F56" s="24">
        <v>53878132.270000003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-113958776.47</v>
      </c>
      <c r="F57" s="20">
        <f>+F47-F52</f>
        <v>13828862.839999996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-55244386.930000007</v>
      </c>
      <c r="F59" s="20">
        <f>F57+F44+F33</f>
        <v>21638863.36999999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20">
        <v>271981548.14999998</v>
      </c>
      <c r="F61" s="21">
        <v>250342684.78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20">
        <f>E59+E61</f>
        <v>216737161.21999997</v>
      </c>
      <c r="F62" s="21">
        <f>F59+F61</f>
        <v>271981548.14999998</v>
      </c>
      <c r="G62" s="3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2"/>
      <c r="C63" s="33"/>
      <c r="D63" s="34"/>
      <c r="E63" s="35"/>
      <c r="F63" s="3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37"/>
      <c r="C64" s="37"/>
      <c r="D64" s="38"/>
      <c r="E64" s="39"/>
      <c r="F64" s="40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41" t="s">
        <v>49</v>
      </c>
      <c r="C65" s="42"/>
      <c r="D65" s="42"/>
      <c r="E65" s="42"/>
      <c r="F65" s="43"/>
      <c r="G65" s="44"/>
      <c r="H65" s="45"/>
      <c r="I65" s="45"/>
      <c r="J65" s="4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47"/>
      <c r="D66" s="47"/>
      <c r="E66" s="47"/>
      <c r="F66" s="48"/>
      <c r="G66" s="48"/>
      <c r="H66" s="47"/>
      <c r="I66" s="47"/>
      <c r="J66" s="47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47"/>
      <c r="C67" s="49"/>
      <c r="D67" s="50"/>
      <c r="E67" s="50"/>
      <c r="F67" s="51"/>
      <c r="G67" s="52"/>
      <c r="H67" s="49"/>
      <c r="I67" s="50"/>
      <c r="J67" s="50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47"/>
      <c r="C68" s="49" t="s">
        <v>50</v>
      </c>
      <c r="D68" s="53"/>
      <c r="E68" s="54"/>
      <c r="F68" s="55"/>
      <c r="G68" s="48"/>
      <c r="H68" s="47"/>
      <c r="I68" s="47"/>
      <c r="J68" s="5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56"/>
      <c r="C69" s="46"/>
      <c r="D69" s="57" t="s">
        <v>51</v>
      </c>
      <c r="E69" s="58" t="s">
        <v>52</v>
      </c>
      <c r="F69" s="43"/>
      <c r="G69" s="52"/>
      <c r="H69" s="49"/>
      <c r="I69" s="50"/>
      <c r="J69" s="4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59"/>
      <c r="C70" s="46"/>
      <c r="D70" s="60" t="s">
        <v>53</v>
      </c>
      <c r="E70" s="61" t="s">
        <v>54</v>
      </c>
      <c r="F70" s="43"/>
      <c r="G70" s="48"/>
      <c r="H70" s="47"/>
      <c r="I70" s="47"/>
      <c r="J70" s="4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62"/>
      <c r="G71" s="52"/>
      <c r="H71" s="49"/>
      <c r="I71" s="50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2019-04-17T18:17:32Z</dcterms:created>
  <dcterms:modified xsi:type="dcterms:W3CDTF">2019-04-17T18:18:44Z</dcterms:modified>
</cp:coreProperties>
</file>