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9051B60E-8B3A-4E3E-96DF-2F7D7089579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CFF" sheetId="5" r:id="rId2"/>
  </sheets>
  <definedNames>
    <definedName name="_xlnm._FilterDatabase" localSheetId="0" hidden="1">EAI!#REF!</definedName>
    <definedName name="_xlnm.Print_Area" localSheetId="1">CFF!#REF!</definedName>
    <definedName name="_xlnm.Print_Area" localSheetId="0">EAI!$A$1:$H$28</definedName>
  </definedNames>
  <calcPr calcId="191029"/>
  <fileRecoveryPr autoRecover="0"/>
</workbook>
</file>

<file path=xl/calcChain.xml><?xml version="1.0" encoding="utf-8"?>
<calcChain xmlns="http://schemas.openxmlformats.org/spreadsheetml/2006/main">
  <c r="J7" i="5" l="1"/>
  <c r="I7" i="5"/>
  <c r="H7" i="5"/>
  <c r="G7" i="5"/>
  <c r="F7" i="5"/>
  <c r="E7" i="5"/>
  <c r="J5" i="5"/>
  <c r="I5" i="5"/>
  <c r="H5" i="5"/>
  <c r="G5" i="5"/>
  <c r="F5" i="5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5" i="4" s="1"/>
  <c r="E7" i="4"/>
  <c r="E5" i="4" s="1"/>
  <c r="H15" i="4" l="1"/>
  <c r="H23" i="4" s="1"/>
  <c r="E23" i="4"/>
</calcChain>
</file>

<file path=xl/sharedStrings.xml><?xml version="1.0" encoding="utf-8"?>
<sst xmlns="http://schemas.openxmlformats.org/spreadsheetml/2006/main" count="81" uniqueCount="47">
  <si>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</si>
  <si>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</si>
  <si>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</si>
  <si>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</si>
  <si>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</si>
  <si>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</si>
  <si>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</si>
  <si>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</si>
  <si>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</si>
  <si>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</si>
  <si>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</si>
  <si>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</si>
  <si>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</si>
  <si>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</si>
  <si>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</si>
  <si>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</si>
  <si>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</si>
  <si>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</si>
  <si>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</si>
  <si>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</si>
  <si>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</si>
  <si>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</si>
  <si>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</si>
  <si>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</si>
  <si>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</si>
  <si>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</si>
  <si>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</si>
  <si>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</si>
  <si>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</si>
  <si>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</si>
  <si>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</si>
  <si>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</si>
  <si>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</si>
  <si>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</si>
  <si>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</si>
  <si>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</si>
  <si>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</si>
  <si>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</si>
  <si>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</si>
  <si>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</si>
  <si>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</si>
  <si>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</si>
  <si>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</si>
  <si>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</si>
  <si>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</si>
  <si>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Junio de 2022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</si>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</sst>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4" fillId="0" borderId="7" xfId="0" applyFont="1" applyBorder="1"/>
    <xf numFmtId="166" fontId="7" fillId="0" borderId="7" xfId="19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6" fontId="4" fillId="4" borderId="7" xfId="19" applyFont="1" applyFill="1" applyBorder="1"/>
    <xf numFmtId="166" fontId="4" fillId="0" borderId="7" xfId="19" applyFont="1" applyBorder="1"/>
    <xf numFmtId="0" fontId="4" fillId="4" borderId="0" xfId="0" applyFont="1" applyFill="1"/>
    <xf numFmtId="166" fontId="7" fillId="4" borderId="7" xfId="19" applyFont="1" applyFill="1" applyBorder="1"/>
    <xf numFmtId="4" fontId="4" fillId="4" borderId="0" xfId="0" applyNumberFormat="1" applyFont="1" applyFill="1"/>
    <xf numFmtId="0" fontId="4" fillId="4" borderId="13" xfId="0" applyFont="1" applyFill="1" applyBorder="1"/>
    <xf numFmtId="0" fontId="14" fillId="4" borderId="0" xfId="20" applyFont="1" applyFill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" fontId="4" fillId="0" borderId="0" xfId="8" applyNumberFormat="1" applyFont="1" applyFill="1" applyBorder="1" applyAlignment="1" applyProtection="1">
      <alignment vertical="top"/>
      <protection locked="0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6444CA8F-2049-4E62-9BC6-78164BC51426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8BA48345-1322-4832-8962-05D2AE7A22A8}"/>
    <cellStyle name="Normal 2 2" xfId="9" xr:uid="{00000000-0005-0000-0000-000009000000}"/>
    <cellStyle name="Normal 2 31" xfId="20" xr:uid="{10D62860-CE65-4283-9274-BFA9996BBB17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tabSelected="1" zoomScaleNormal="100" workbookViewId="0">
      <selection activeCell="H23" sqref="H23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52" t="s">
        <v>45</v>
      </c>
      <c r="B1" s="53"/>
      <c r="C1" s="53"/>
      <c r="D1" s="53"/>
      <c r="E1" s="53"/>
      <c r="F1" s="53"/>
      <c r="G1" s="53"/>
      <c r="H1" s="54"/>
    </row>
    <row r="2" spans="1:9" x14ac:dyDescent="0.2">
      <c r="A2" s="57" t="s">
        <v>20</v>
      </c>
      <c r="B2" s="58"/>
      <c r="C2" s="53" t="s">
        <v>19</v>
      </c>
      <c r="D2" s="53"/>
      <c r="E2" s="53"/>
      <c r="F2" s="53"/>
      <c r="G2" s="53"/>
      <c r="H2" s="55" t="s">
        <v>16</v>
      </c>
      <c r="I2" s="30" t="s">
        <v>41</v>
      </c>
    </row>
    <row r="3" spans="1:9" ht="22.5" x14ac:dyDescent="0.2">
      <c r="A3" s="59"/>
      <c r="B3" s="60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56"/>
      <c r="I3" s="30" t="s">
        <v>41</v>
      </c>
    </row>
    <row r="4" spans="1:9" x14ac:dyDescent="0.2">
      <c r="A4" s="61"/>
      <c r="B4" s="62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50" t="s">
        <v>43</v>
      </c>
      <c r="B15" s="51"/>
      <c r="C15" s="19">
        <f t="shared" ref="C15:H15" si="7">SUM(C16:C19)</f>
        <v>1025752863.04</v>
      </c>
      <c r="D15" s="19">
        <f t="shared" si="7"/>
        <v>63838427.93</v>
      </c>
      <c r="E15" s="19">
        <f t="shared" si="7"/>
        <v>1089591290.9699998</v>
      </c>
      <c r="F15" s="19">
        <f t="shared" si="7"/>
        <v>434570028.37</v>
      </c>
      <c r="G15" s="19">
        <f t="shared" si="7"/>
        <v>434570028.36000001</v>
      </c>
      <c r="H15" s="19">
        <f t="shared" si="7"/>
        <v>-591182834.67999995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119987521</v>
      </c>
      <c r="D18" s="18">
        <v>83690492.140000001</v>
      </c>
      <c r="E18" s="18">
        <f>C18+D18</f>
        <v>203678013.13999999</v>
      </c>
      <c r="F18" s="18">
        <v>38344493.060000002</v>
      </c>
      <c r="G18" s="18">
        <v>38344493.049999997</v>
      </c>
      <c r="H18" s="18">
        <f t="shared" si="8"/>
        <v>-81643027.950000003</v>
      </c>
      <c r="I18" s="30" t="s">
        <v>37</v>
      </c>
    </row>
    <row r="19" spans="1:9" ht="22.5" x14ac:dyDescent="0.2">
      <c r="A19" s="11"/>
      <c r="B19" s="12" t="s">
        <v>21</v>
      </c>
      <c r="C19" s="18">
        <v>905765342.03999996</v>
      </c>
      <c r="D19" s="18">
        <v>-19852064.210000001</v>
      </c>
      <c r="E19" s="18">
        <f>C19+D19</f>
        <v>885913277.82999992</v>
      </c>
      <c r="F19" s="18">
        <v>396225535.31</v>
      </c>
      <c r="G19" s="18">
        <v>396225535.31</v>
      </c>
      <c r="H19" s="18">
        <f t="shared" ref="H19" si="9">G19-C19</f>
        <v>-509539806.72999996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1025752863.04</v>
      </c>
      <c r="D23" s="16">
        <f t="shared" ref="D23:H23" si="11">SUM(D21+D15+D5)</f>
        <v>63838427.93</v>
      </c>
      <c r="E23" s="16">
        <f t="shared" si="11"/>
        <v>1089591290.9699998</v>
      </c>
      <c r="F23" s="16">
        <f t="shared" si="11"/>
        <v>434570028.37</v>
      </c>
      <c r="G23" s="16">
        <f t="shared" si="11"/>
        <v>434570028.36000001</v>
      </c>
      <c r="H23" s="8">
        <f t="shared" si="11"/>
        <v>-591182834.67999995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49" t="s">
        <v>31</v>
      </c>
      <c r="C28" s="49"/>
      <c r="D28" s="49"/>
      <c r="E28" s="49"/>
      <c r="F28" s="49"/>
      <c r="G28" s="49"/>
      <c r="H28" s="49"/>
    </row>
    <row r="31" spans="1:9" x14ac:dyDescent="0.2">
      <c r="F31" s="78"/>
      <c r="G31" s="78"/>
    </row>
  </sheetData>
  <sheetProtection formatCells="0" formatColumns="0" formatRows="0" insertRows="0" autoFilter="0"/>
  <mergeCells count="6">
    <mergeCell ref="A1:H1"/>
    <mergeCell ref="B28:H28"/>
    <mergeCell ref="A15:B15"/>
    <mergeCell ref="A2:B4"/>
    <mergeCell ref="C2:G2"/>
    <mergeCell ref="H2:H3"/>
  </mergeCells>
  <pageMargins left="0.51181102362204722" right="0.51181102362204722" top="0.74803149606299213" bottom="0.74803149606299213" header="0.31496062992125984" footer="0.31496062992125984"/>
  <pageSetup scale="70" orientation="landscape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1D7B-B6B6-4564-BA4A-21E06FBB22BA}">
  <dimension ref="C1:L12"/>
  <sheetViews>
    <sheetView tabSelected="1" workbookViewId="0">
      <selection activeCell="H23" sqref="H23"/>
    </sheetView>
  </sheetViews>
  <sheetFormatPr baseColWidth="10" defaultRowHeight="11.25" x14ac:dyDescent="0.2"/>
  <cols>
    <col min="1" max="1" width="5.5" style="32" customWidth="1"/>
    <col min="2" max="2" width="5.6640625" style="32" customWidth="1"/>
    <col min="3" max="3" width="8.83203125" style="32" customWidth="1"/>
    <col min="4" max="4" width="48" style="32" customWidth="1"/>
    <col min="5" max="5" width="13.5" style="32" bestFit="1" customWidth="1"/>
    <col min="6" max="7" width="16.5" style="32" bestFit="1" customWidth="1"/>
    <col min="8" max="8" width="22.33203125" style="32" bestFit="1" customWidth="1"/>
    <col min="9" max="9" width="16.5" style="32" bestFit="1" customWidth="1"/>
    <col min="10" max="10" width="30.1640625" style="32" customWidth="1"/>
    <col min="11" max="11" width="16" style="32" bestFit="1" customWidth="1"/>
    <col min="12" max="16384" width="12" style="32"/>
  </cols>
  <sheetData>
    <row r="1" spans="3:12" ht="44.25" customHeight="1" x14ac:dyDescent="0.2">
      <c r="C1" s="63" t="s">
        <v>45</v>
      </c>
      <c r="D1" s="64"/>
      <c r="E1" s="64"/>
      <c r="F1" s="64"/>
      <c r="G1" s="64"/>
      <c r="H1" s="64"/>
      <c r="I1" s="64"/>
      <c r="J1" s="65"/>
    </row>
    <row r="2" spans="3:12" x14ac:dyDescent="0.2">
      <c r="C2" s="66" t="s">
        <v>20</v>
      </c>
      <c r="D2" s="67"/>
      <c r="E2" s="72" t="s">
        <v>19</v>
      </c>
      <c r="F2" s="72"/>
      <c r="G2" s="72"/>
      <c r="H2" s="72"/>
      <c r="I2" s="72"/>
      <c r="J2" s="73" t="s">
        <v>16</v>
      </c>
    </row>
    <row r="3" spans="3:12" ht="22.5" x14ac:dyDescent="0.2">
      <c r="C3" s="68"/>
      <c r="D3" s="69"/>
      <c r="E3" s="33" t="s">
        <v>12</v>
      </c>
      <c r="F3" s="34" t="s">
        <v>17</v>
      </c>
      <c r="G3" s="34" t="s">
        <v>13</v>
      </c>
      <c r="H3" s="34" t="s">
        <v>14</v>
      </c>
      <c r="I3" s="35" t="s">
        <v>15</v>
      </c>
      <c r="J3" s="74"/>
    </row>
    <row r="4" spans="3:12" x14ac:dyDescent="0.2">
      <c r="C4" s="70"/>
      <c r="D4" s="71"/>
      <c r="E4" s="36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</row>
    <row r="5" spans="3:12" x14ac:dyDescent="0.2">
      <c r="C5" s="75" t="s">
        <v>43</v>
      </c>
      <c r="D5" s="75"/>
      <c r="E5" s="38">
        <v>0</v>
      </c>
      <c r="F5" s="39">
        <f>F6</f>
        <v>12686141.92</v>
      </c>
      <c r="G5" s="39">
        <f t="shared" ref="G5:J5" si="0">G6</f>
        <v>12686141.92</v>
      </c>
      <c r="H5" s="39">
        <f t="shared" si="0"/>
        <v>5815767.8499999996</v>
      </c>
      <c r="I5" s="39">
        <f t="shared" si="0"/>
        <v>5815767.8499999996</v>
      </c>
      <c r="J5" s="39">
        <f t="shared" si="0"/>
        <v>5815767.8499999996</v>
      </c>
    </row>
    <row r="6" spans="3:12" ht="33.75" x14ac:dyDescent="0.2">
      <c r="C6" s="40"/>
      <c r="D6" s="41" t="s">
        <v>25</v>
      </c>
      <c r="E6" s="42">
        <v>0</v>
      </c>
      <c r="F6" s="43">
        <v>12686141.92</v>
      </c>
      <c r="G6" s="43">
        <v>12686141.92</v>
      </c>
      <c r="H6" s="43">
        <v>5815767.8499999996</v>
      </c>
      <c r="I6" s="43">
        <v>5815767.8499999996</v>
      </c>
      <c r="J6" s="39">
        <v>5815767.8499999996</v>
      </c>
      <c r="K6" s="44"/>
      <c r="L6" s="44"/>
    </row>
    <row r="7" spans="3:12" x14ac:dyDescent="0.2">
      <c r="C7" s="76" t="s">
        <v>11</v>
      </c>
      <c r="D7" s="77"/>
      <c r="E7" s="42">
        <f t="shared" ref="E7:J7" si="1">+E6</f>
        <v>0</v>
      </c>
      <c r="F7" s="45">
        <f t="shared" si="1"/>
        <v>12686141.92</v>
      </c>
      <c r="G7" s="45">
        <f t="shared" si="1"/>
        <v>12686141.92</v>
      </c>
      <c r="H7" s="45">
        <f t="shared" si="1"/>
        <v>5815767.8499999996</v>
      </c>
      <c r="I7" s="45">
        <f t="shared" si="1"/>
        <v>5815767.8499999996</v>
      </c>
      <c r="J7" s="45">
        <f t="shared" si="1"/>
        <v>5815767.8499999996</v>
      </c>
      <c r="K7" s="46"/>
      <c r="L7" s="44"/>
    </row>
    <row r="8" spans="3:12" x14ac:dyDescent="0.2">
      <c r="C8" s="44"/>
      <c r="D8" s="44"/>
      <c r="E8" s="44"/>
      <c r="F8" s="44"/>
      <c r="G8" s="44"/>
      <c r="H8" s="47" t="s">
        <v>18</v>
      </c>
      <c r="I8" s="47"/>
      <c r="J8" s="47"/>
      <c r="K8" s="44"/>
      <c r="L8" s="44"/>
    </row>
    <row r="9" spans="3:12" x14ac:dyDescent="0.2"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3:12" x14ac:dyDescent="0.2">
      <c r="C10" s="48" t="s">
        <v>44</v>
      </c>
      <c r="D10" s="44"/>
      <c r="E10" s="44"/>
      <c r="F10" s="44"/>
      <c r="G10" s="44"/>
      <c r="H10" s="44"/>
      <c r="I10" s="44"/>
      <c r="J10" s="44"/>
      <c r="K10" s="44"/>
      <c r="L10" s="44"/>
    </row>
    <row r="11" spans="3:12" x14ac:dyDescent="0.2">
      <c r="C11" s="44" t="s">
        <v>46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3:12" x14ac:dyDescent="0.2">
      <c r="C12" s="44"/>
      <c r="D12" s="44"/>
      <c r="E12" s="44"/>
      <c r="F12" s="44"/>
      <c r="G12" s="44"/>
      <c r="H12" s="44"/>
      <c r="I12" s="44"/>
      <c r="J12" s="44"/>
      <c r="K12" s="44"/>
      <c r="L12" s="44"/>
    </row>
  </sheetData>
  <mergeCells count="6">
    <mergeCell ref="C7:D7"/>
    <mergeCell ref="C1:J1"/>
    <mergeCell ref="C2:D4"/>
    <mergeCell ref="E2:I2"/>
    <mergeCell ref="J2:J3"/>
    <mergeCell ref="C5:D5"/>
  </mergeCell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EAI</vt:lpstr>
      <vt:lpstr>CFF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2022-07-28T16:49:08Z</cp:lastPrinted>
  <dcterms:created xsi:type="dcterms:W3CDTF">2012-12-11T20:48:19Z</dcterms:created>
  <dcterms:modified xsi:type="dcterms:W3CDTF">2022-07-28T16:49:10Z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