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onica lopez\ESTADOS FINANCIEROS 2018\LEY CONTABLE\"/>
    </mc:Choice>
  </mc:AlternateContent>
  <bookViews>
    <workbookView xWindow="0" yWindow="0" windowWidth="28800" windowHeight="12000"/>
  </bookViews>
  <sheets>
    <sheet name="EAIE" sheetId="1" r:id="rId1"/>
  </sheets>
  <definedNames>
    <definedName name="_xlnm.Print_Area" localSheetId="0">EAIE!$B$1:$J$63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G56" i="1"/>
  <c r="J55" i="1"/>
  <c r="G55" i="1"/>
  <c r="J54" i="1"/>
  <c r="G54" i="1"/>
  <c r="J53" i="1"/>
  <c r="G53" i="1"/>
  <c r="J52" i="1"/>
  <c r="G52" i="1"/>
  <c r="J51" i="1"/>
  <c r="J50" i="1" s="1"/>
  <c r="I50" i="1"/>
  <c r="H50" i="1"/>
  <c r="F50" i="1"/>
  <c r="G50" i="1" s="1"/>
  <c r="J48" i="1"/>
  <c r="G48" i="1"/>
  <c r="J47" i="1"/>
  <c r="G47" i="1"/>
  <c r="J46" i="1"/>
  <c r="G46" i="1"/>
  <c r="J45" i="1"/>
  <c r="G45" i="1"/>
  <c r="J44" i="1"/>
  <c r="G44" i="1"/>
  <c r="J43" i="1"/>
  <c r="G43" i="1"/>
  <c r="J42" i="1"/>
  <c r="I42" i="1"/>
  <c r="I35" i="1" s="1"/>
  <c r="I59" i="1" s="1"/>
  <c r="H42" i="1"/>
  <c r="G42" i="1"/>
  <c r="E42" i="1"/>
  <c r="J41" i="1"/>
  <c r="G41" i="1"/>
  <c r="J40" i="1"/>
  <c r="G40" i="1"/>
  <c r="I39" i="1"/>
  <c r="H39" i="1"/>
  <c r="F39" i="1"/>
  <c r="E39" i="1"/>
  <c r="G39" i="1" s="1"/>
  <c r="G35" i="1" s="1"/>
  <c r="G59" i="1" s="1"/>
  <c r="H35" i="1"/>
  <c r="H59" i="1" s="1"/>
  <c r="F35" i="1"/>
  <c r="E35" i="1"/>
  <c r="E59" i="1" s="1"/>
  <c r="J26" i="1"/>
  <c r="G26" i="1"/>
  <c r="J25" i="1"/>
  <c r="G25" i="1"/>
  <c r="J24" i="1"/>
  <c r="J23" i="1"/>
  <c r="G23" i="1"/>
  <c r="J22" i="1"/>
  <c r="G22" i="1"/>
  <c r="J21" i="1"/>
  <c r="G21" i="1"/>
  <c r="J20" i="1"/>
  <c r="G20" i="1"/>
  <c r="J19" i="1"/>
  <c r="G19" i="1"/>
  <c r="I18" i="1"/>
  <c r="J18" i="1" s="1"/>
  <c r="H18" i="1"/>
  <c r="G18" i="1"/>
  <c r="E18" i="1"/>
  <c r="J17" i="1"/>
  <c r="G17" i="1"/>
  <c r="J16" i="1"/>
  <c r="G16" i="1"/>
  <c r="I15" i="1"/>
  <c r="H15" i="1"/>
  <c r="H28" i="1" s="1"/>
  <c r="F15" i="1"/>
  <c r="F28" i="1" s="1"/>
  <c r="E15" i="1"/>
  <c r="E28" i="1" s="1"/>
  <c r="G14" i="1"/>
  <c r="G13" i="1"/>
  <c r="G12" i="1"/>
  <c r="G11" i="1"/>
  <c r="J15" i="1" l="1"/>
  <c r="J39" i="1"/>
  <c r="J35" i="1" s="1"/>
  <c r="J59" i="1"/>
  <c r="I28" i="1"/>
  <c r="F59" i="1"/>
  <c r="J28" i="1"/>
  <c r="G15" i="1"/>
  <c r="G28" i="1" s="1"/>
</calcChain>
</file>

<file path=xl/comments1.xml><?xml version="1.0" encoding="utf-8"?>
<comments xmlns="http://schemas.openxmlformats.org/spreadsheetml/2006/main">
  <authors>
    <author>DGCG</author>
  </authors>
  <commentList>
    <comment ref="H60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<sst xmlns="http://schemas.openxmlformats.org/spreadsheetml/2006/main" count="93" uniqueCount="42">
  <si>
    <t>ESTADO ANALÍTICO DE INGRESOS</t>
  </si>
  <si>
    <t>POR FUENTE DE FINANCIAMIENTO Y RUBRO</t>
  </si>
  <si>
    <t>Del 1 de Enero al 31 de Diciembre 2018</t>
  </si>
  <si>
    <t>SISTEMA AVANZADO DE BACHILLERATO Y EDUCACIÓN SUPERIOR EN EL ESTADO DE GUANAJUATO</t>
  </si>
  <si>
    <t xml:space="preserve">Ente Público:      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</si>
  <si>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</si>
  <si>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</si>
  <si>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</si>
  <si>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</si>
  <si>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</si>
  <si>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</si>
  <si>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</si>
  <si>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</si>
  <si>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</si>
  <si>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</si>
  <si>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</si>
  <si>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</si>
  <si>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</si>
  <si>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</si>
  <si>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</si>
  <si>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</si>
  <si>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</si>
  <si>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</si>
  <si>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</si>
  <si>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</si>
  <si>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</si>
  <si>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</si>
  <si>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</si>
  <si>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</si>
  <si>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</si>
  <si>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</si>
  <si>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</si>
  <si>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</si>
  <si>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</si>
  <si>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</si>
  <si>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</si>
  <si>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</si>
  <si>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 xml:space="preserve"> -   </t>
  </si>
  <si>
    <t>Ingresos de Organismos y Empresas</t>
  </si>
  <si>
    <t>Ingresos derivados de financiamiento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</si>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</sst>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3" fillId="2" borderId="0" xfId="0" applyNumberFormat="1" applyFont="1" applyFill="1" applyBorder="1" applyAlignment="1" applyProtection="1">
      <alignment horizontal="center" wrapText="1"/>
      <protection locked="0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 wrapText="1"/>
      <protection locked="0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2" fillId="2" borderId="3" xfId="2" applyFont="1" applyFill="1" applyBorder="1"/>
    <xf numFmtId="0" fontId="2" fillId="2" borderId="4" xfId="2" applyFont="1" applyFill="1" applyBorder="1"/>
    <xf numFmtId="0" fontId="2" fillId="2" borderId="5" xfId="2" applyFont="1" applyFill="1" applyBorder="1"/>
    <xf numFmtId="43" fontId="2" fillId="2" borderId="5" xfId="1" applyFont="1" applyFill="1" applyBorder="1" applyAlignment="1">
      <alignment horizontal="center"/>
    </xf>
    <xf numFmtId="43" fontId="2" fillId="2" borderId="6" xfId="1" applyFont="1" applyFill="1" applyBorder="1" applyAlignment="1">
      <alignment horizont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43" fontId="2" fillId="2" borderId="9" xfId="1" applyFont="1" applyFill="1" applyBorder="1" applyAlignment="1">
      <alignment vertical="center" wrapText="1"/>
    </xf>
    <xf numFmtId="164" fontId="2" fillId="2" borderId="9" xfId="1" applyNumberFormat="1" applyFont="1" applyFill="1" applyBorder="1" applyAlignment="1">
      <alignment vertical="center" wrapText="1"/>
    </xf>
    <xf numFmtId="0" fontId="2" fillId="2" borderId="7" xfId="2" applyFont="1" applyFill="1" applyBorder="1" applyAlignment="1">
      <alignment horizontal="center" vertical="center"/>
    </xf>
    <xf numFmtId="0" fontId="2" fillId="2" borderId="10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11" xfId="2" applyFont="1" applyFill="1" applyBorder="1" applyAlignment="1">
      <alignment wrapText="1"/>
    </xf>
    <xf numFmtId="164" fontId="2" fillId="2" borderId="11" xfId="1" applyNumberFormat="1" applyFont="1" applyFill="1" applyBorder="1" applyAlignment="1">
      <alignment horizontal="center"/>
    </xf>
    <xf numFmtId="164" fontId="2" fillId="2" borderId="12" xfId="1" applyNumberFormat="1" applyFont="1" applyFill="1" applyBorder="1" applyAlignment="1">
      <alignment horizontal="center"/>
    </xf>
    <xf numFmtId="0" fontId="4" fillId="2" borderId="13" xfId="2" applyFont="1" applyFill="1" applyBorder="1" applyAlignment="1">
      <alignment horizontal="centerContinuous"/>
    </xf>
    <xf numFmtId="0" fontId="4" fillId="2" borderId="14" xfId="2" applyFont="1" applyFill="1" applyBorder="1" applyAlignment="1">
      <alignment horizontal="centerContinuous"/>
    </xf>
    <xf numFmtId="0" fontId="4" fillId="2" borderId="15" xfId="2" applyFont="1" applyFill="1" applyBorder="1" applyAlignment="1">
      <alignment horizontal="left" wrapText="1"/>
    </xf>
    <xf numFmtId="164" fontId="2" fillId="2" borderId="6" xfId="1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vertical="top" wrapText="1"/>
    </xf>
    <xf numFmtId="164" fontId="5" fillId="2" borderId="4" xfId="1" applyNumberFormat="1" applyFont="1" applyFill="1" applyBorder="1" applyAlignment="1">
      <alignment vertical="top" wrapText="1"/>
    </xf>
    <xf numFmtId="164" fontId="3" fillId="0" borderId="13" xfId="1" applyNumberFormat="1" applyFont="1" applyBorder="1" applyAlignment="1">
      <alignment horizontal="center" vertical="top" wrapText="1"/>
    </xf>
    <xf numFmtId="164" fontId="3" fillId="0" borderId="15" xfId="1" applyNumberFormat="1" applyFont="1" applyBorder="1" applyAlignment="1">
      <alignment horizontal="center" vertical="top" wrapText="1"/>
    </xf>
    <xf numFmtId="164" fontId="2" fillId="2" borderId="12" xfId="1" applyNumberFormat="1" applyFont="1" applyFill="1" applyBorder="1" applyAlignment="1">
      <alignment horizontal="right" vertical="center" wrapText="1"/>
    </xf>
    <xf numFmtId="164" fontId="4" fillId="2" borderId="0" xfId="2" applyNumberFormat="1" applyFont="1" applyFill="1" applyAlignment="1">
      <alignment horizontal="center"/>
    </xf>
    <xf numFmtId="164" fontId="3" fillId="3" borderId="2" xfId="2" applyNumberFormat="1" applyFont="1" applyFill="1" applyBorder="1" applyAlignment="1">
      <alignment horizontal="center" vertical="center"/>
    </xf>
    <xf numFmtId="164" fontId="3" fillId="3" borderId="2" xfId="2" applyNumberFormat="1" applyFont="1" applyFill="1" applyBorder="1" applyAlignment="1">
      <alignment horizontal="center" vertical="center" wrapText="1"/>
    </xf>
    <xf numFmtId="164" fontId="3" fillId="3" borderId="2" xfId="2" applyNumberFormat="1" applyFont="1" applyFill="1" applyBorder="1" applyAlignment="1">
      <alignment horizontal="center" vertical="center"/>
    </xf>
    <xf numFmtId="164" fontId="3" fillId="3" borderId="2" xfId="2" applyNumberFormat="1" applyFont="1" applyFill="1" applyBorder="1" applyAlignment="1">
      <alignment horizontal="center" wrapText="1"/>
    </xf>
    <xf numFmtId="164" fontId="2" fillId="2" borderId="6" xfId="1" applyNumberFormat="1" applyFont="1" applyFill="1" applyBorder="1" applyAlignment="1">
      <alignment horizontal="center"/>
    </xf>
    <xf numFmtId="0" fontId="6" fillId="2" borderId="7" xfId="2" applyFont="1" applyFill="1" applyBorder="1" applyAlignment="1">
      <alignment horizontal="left"/>
    </xf>
    <xf numFmtId="0" fontId="6" fillId="2" borderId="0" xfId="2" applyFont="1" applyFill="1" applyBorder="1" applyAlignment="1">
      <alignment horizontal="left"/>
    </xf>
    <xf numFmtId="0" fontId="7" fillId="0" borderId="8" xfId="0" applyFont="1" applyBorder="1"/>
    <xf numFmtId="165" fontId="4" fillId="2" borderId="9" xfId="1" applyNumberFormat="1" applyFont="1" applyFill="1" applyBorder="1" applyAlignment="1">
      <alignment vertical="center" wrapText="1"/>
    </xf>
    <xf numFmtId="164" fontId="4" fillId="2" borderId="9" xfId="1" applyNumberFormat="1" applyFont="1" applyFill="1" applyBorder="1" applyAlignment="1">
      <alignment vertical="center" wrapText="1"/>
    </xf>
    <xf numFmtId="0" fontId="7" fillId="2" borderId="7" xfId="2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0" borderId="0" xfId="0" applyFont="1" applyBorder="1"/>
    <xf numFmtId="0" fontId="7" fillId="2" borderId="8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4" fontId="0" fillId="0" borderId="0" xfId="0" applyNumberFormat="1"/>
    <xf numFmtId="4" fontId="0" fillId="0" borderId="9" xfId="0" applyNumberFormat="1" applyBorder="1"/>
    <xf numFmtId="0" fontId="6" fillId="2" borderId="7" xfId="2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/>
    <xf numFmtId="0" fontId="7" fillId="2" borderId="0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left"/>
    </xf>
    <xf numFmtId="0" fontId="4" fillId="2" borderId="0" xfId="2" applyFont="1" applyFill="1" applyBorder="1" applyAlignment="1">
      <alignment horizontal="left"/>
    </xf>
    <xf numFmtId="0" fontId="2" fillId="2" borderId="8" xfId="0" applyFont="1" applyFill="1" applyBorder="1" applyAlignment="1">
      <alignment vertical="center" wrapText="1"/>
    </xf>
    <xf numFmtId="0" fontId="6" fillId="2" borderId="13" xfId="2" applyFont="1" applyFill="1" applyBorder="1" applyAlignment="1">
      <alignment horizontal="center"/>
    </xf>
    <xf numFmtId="0" fontId="6" fillId="2" borderId="14" xfId="2" applyFont="1" applyFill="1" applyBorder="1" applyAlignment="1">
      <alignment horizontal="center"/>
    </xf>
    <xf numFmtId="0" fontId="6" fillId="2" borderId="15" xfId="2" applyFont="1" applyFill="1" applyBorder="1" applyAlignment="1">
      <alignment horizontal="left" wrapText="1" indent="1"/>
    </xf>
    <xf numFmtId="164" fontId="2" fillId="2" borderId="2" xfId="1" applyNumberFormat="1" applyFont="1" applyFill="1" applyBorder="1" applyAlignment="1">
      <alignment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0" fontId="7" fillId="2" borderId="0" xfId="0" applyFont="1" applyFill="1"/>
    <xf numFmtId="0" fontId="7" fillId="0" borderId="0" xfId="0" applyFont="1"/>
    <xf numFmtId="164" fontId="7" fillId="0" borderId="0" xfId="0" applyNumberFormat="1" applyFont="1"/>
    <xf numFmtId="164" fontId="9" fillId="2" borderId="4" xfId="1" applyNumberFormat="1" applyFont="1" applyFill="1" applyBorder="1" applyAlignment="1">
      <alignment vertical="top" wrapText="1"/>
    </xf>
    <xf numFmtId="164" fontId="10" fillId="0" borderId="13" xfId="1" applyNumberFormat="1" applyFont="1" applyBorder="1" applyAlignment="1">
      <alignment horizontal="center" vertical="top" wrapText="1"/>
    </xf>
    <xf numFmtId="164" fontId="10" fillId="0" borderId="15" xfId="1" applyNumberFormat="1" applyFont="1" applyBorder="1" applyAlignment="1">
      <alignment horizontal="center" vertical="top" wrapText="1"/>
    </xf>
    <xf numFmtId="164" fontId="7" fillId="2" borderId="12" xfId="1" applyNumberFormat="1" applyFont="1" applyFill="1" applyBorder="1" applyAlignment="1">
      <alignment horizontal="right" vertical="center" wrapText="1"/>
    </xf>
    <xf numFmtId="0" fontId="9" fillId="2" borderId="0" xfId="0" applyFont="1" applyFill="1" applyAlignment="1">
      <alignment horizontal="left" vertical="top" wrapText="1"/>
    </xf>
    <xf numFmtId="164" fontId="2" fillId="2" borderId="0" xfId="0" applyNumberFormat="1" applyFont="1" applyFill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workbookViewId="0">
      <selection activeCell="B1" sqref="B1:J63"/>
    </sheetView>
  </sheetViews>
  <sheetFormatPr baseColWidth="10" defaultRowHeight="12.75" x14ac:dyDescent="0.2"/>
  <cols>
    <col min="1" max="1" width="1.140625" style="1" customWidth="1"/>
    <col min="2" max="3" width="3.7109375" style="3" customWidth="1"/>
    <col min="4" max="4" width="46.42578125" style="3" customWidth="1"/>
    <col min="5" max="5" width="16.85546875" style="3" bestFit="1" customWidth="1"/>
    <col min="6" max="6" width="19" style="3" bestFit="1" customWidth="1"/>
    <col min="7" max="7" width="17" style="3" bestFit="1" customWidth="1"/>
    <col min="8" max="8" width="19.5703125" style="3" customWidth="1"/>
    <col min="9" max="10" width="17.28515625" style="3" bestFit="1" customWidth="1"/>
    <col min="11" max="11" width="8.5703125" style="1" customWidth="1"/>
    <col min="12" max="256" width="11.42578125" style="3"/>
    <col min="257" max="257" width="1.140625" style="3" customWidth="1"/>
    <col min="258" max="259" width="3.7109375" style="3" customWidth="1"/>
    <col min="260" max="260" width="46.42578125" style="3" customWidth="1"/>
    <col min="261" max="261" width="16.85546875" style="3" bestFit="1" customWidth="1"/>
    <col min="262" max="262" width="19" style="3" bestFit="1" customWidth="1"/>
    <col min="263" max="263" width="17" style="3" bestFit="1" customWidth="1"/>
    <col min="264" max="264" width="19.5703125" style="3" customWidth="1"/>
    <col min="265" max="266" width="17.28515625" style="3" bestFit="1" customWidth="1"/>
    <col min="267" max="267" width="8.5703125" style="3" customWidth="1"/>
    <col min="268" max="512" width="11.42578125" style="3"/>
    <col min="513" max="513" width="1.140625" style="3" customWidth="1"/>
    <col min="514" max="515" width="3.7109375" style="3" customWidth="1"/>
    <col min="516" max="516" width="46.42578125" style="3" customWidth="1"/>
    <col min="517" max="517" width="16.85546875" style="3" bestFit="1" customWidth="1"/>
    <col min="518" max="518" width="19" style="3" bestFit="1" customWidth="1"/>
    <col min="519" max="519" width="17" style="3" bestFit="1" customWidth="1"/>
    <col min="520" max="520" width="19.5703125" style="3" customWidth="1"/>
    <col min="521" max="522" width="17.28515625" style="3" bestFit="1" customWidth="1"/>
    <col min="523" max="523" width="8.5703125" style="3" customWidth="1"/>
    <col min="524" max="768" width="11.42578125" style="3"/>
    <col min="769" max="769" width="1.140625" style="3" customWidth="1"/>
    <col min="770" max="771" width="3.7109375" style="3" customWidth="1"/>
    <col min="772" max="772" width="46.42578125" style="3" customWidth="1"/>
    <col min="773" max="773" width="16.85546875" style="3" bestFit="1" customWidth="1"/>
    <col min="774" max="774" width="19" style="3" bestFit="1" customWidth="1"/>
    <col min="775" max="775" width="17" style="3" bestFit="1" customWidth="1"/>
    <col min="776" max="776" width="19.5703125" style="3" customWidth="1"/>
    <col min="777" max="778" width="17.28515625" style="3" bestFit="1" customWidth="1"/>
    <col min="779" max="779" width="8.5703125" style="3" customWidth="1"/>
    <col min="780" max="1024" width="11.42578125" style="3"/>
    <col min="1025" max="1025" width="1.140625" style="3" customWidth="1"/>
    <col min="1026" max="1027" width="3.7109375" style="3" customWidth="1"/>
    <col min="1028" max="1028" width="46.42578125" style="3" customWidth="1"/>
    <col min="1029" max="1029" width="16.85546875" style="3" bestFit="1" customWidth="1"/>
    <col min="1030" max="1030" width="19" style="3" bestFit="1" customWidth="1"/>
    <col min="1031" max="1031" width="17" style="3" bestFit="1" customWidth="1"/>
    <col min="1032" max="1032" width="19.5703125" style="3" customWidth="1"/>
    <col min="1033" max="1034" width="17.28515625" style="3" bestFit="1" customWidth="1"/>
    <col min="1035" max="1035" width="8.5703125" style="3" customWidth="1"/>
    <col min="1036" max="1280" width="11.42578125" style="3"/>
    <col min="1281" max="1281" width="1.140625" style="3" customWidth="1"/>
    <col min="1282" max="1283" width="3.7109375" style="3" customWidth="1"/>
    <col min="1284" max="1284" width="46.42578125" style="3" customWidth="1"/>
    <col min="1285" max="1285" width="16.85546875" style="3" bestFit="1" customWidth="1"/>
    <col min="1286" max="1286" width="19" style="3" bestFit="1" customWidth="1"/>
    <col min="1287" max="1287" width="17" style="3" bestFit="1" customWidth="1"/>
    <col min="1288" max="1288" width="19.5703125" style="3" customWidth="1"/>
    <col min="1289" max="1290" width="17.28515625" style="3" bestFit="1" customWidth="1"/>
    <col min="1291" max="1291" width="8.5703125" style="3" customWidth="1"/>
    <col min="1292" max="1536" width="11.42578125" style="3"/>
    <col min="1537" max="1537" width="1.140625" style="3" customWidth="1"/>
    <col min="1538" max="1539" width="3.7109375" style="3" customWidth="1"/>
    <col min="1540" max="1540" width="46.42578125" style="3" customWidth="1"/>
    <col min="1541" max="1541" width="16.85546875" style="3" bestFit="1" customWidth="1"/>
    <col min="1542" max="1542" width="19" style="3" bestFit="1" customWidth="1"/>
    <col min="1543" max="1543" width="17" style="3" bestFit="1" customWidth="1"/>
    <col min="1544" max="1544" width="19.5703125" style="3" customWidth="1"/>
    <col min="1545" max="1546" width="17.28515625" style="3" bestFit="1" customWidth="1"/>
    <col min="1547" max="1547" width="8.5703125" style="3" customWidth="1"/>
    <col min="1548" max="1792" width="11.42578125" style="3"/>
    <col min="1793" max="1793" width="1.140625" style="3" customWidth="1"/>
    <col min="1794" max="1795" width="3.7109375" style="3" customWidth="1"/>
    <col min="1796" max="1796" width="46.42578125" style="3" customWidth="1"/>
    <col min="1797" max="1797" width="16.85546875" style="3" bestFit="1" customWidth="1"/>
    <col min="1798" max="1798" width="19" style="3" bestFit="1" customWidth="1"/>
    <col min="1799" max="1799" width="17" style="3" bestFit="1" customWidth="1"/>
    <col min="1800" max="1800" width="19.5703125" style="3" customWidth="1"/>
    <col min="1801" max="1802" width="17.28515625" style="3" bestFit="1" customWidth="1"/>
    <col min="1803" max="1803" width="8.5703125" style="3" customWidth="1"/>
    <col min="1804" max="2048" width="11.42578125" style="3"/>
    <col min="2049" max="2049" width="1.140625" style="3" customWidth="1"/>
    <col min="2050" max="2051" width="3.7109375" style="3" customWidth="1"/>
    <col min="2052" max="2052" width="46.42578125" style="3" customWidth="1"/>
    <col min="2053" max="2053" width="16.85546875" style="3" bestFit="1" customWidth="1"/>
    <col min="2054" max="2054" width="19" style="3" bestFit="1" customWidth="1"/>
    <col min="2055" max="2055" width="17" style="3" bestFit="1" customWidth="1"/>
    <col min="2056" max="2056" width="19.5703125" style="3" customWidth="1"/>
    <col min="2057" max="2058" width="17.28515625" style="3" bestFit="1" customWidth="1"/>
    <col min="2059" max="2059" width="8.5703125" style="3" customWidth="1"/>
    <col min="2060" max="2304" width="11.42578125" style="3"/>
    <col min="2305" max="2305" width="1.140625" style="3" customWidth="1"/>
    <col min="2306" max="2307" width="3.7109375" style="3" customWidth="1"/>
    <col min="2308" max="2308" width="46.42578125" style="3" customWidth="1"/>
    <col min="2309" max="2309" width="16.85546875" style="3" bestFit="1" customWidth="1"/>
    <col min="2310" max="2310" width="19" style="3" bestFit="1" customWidth="1"/>
    <col min="2311" max="2311" width="17" style="3" bestFit="1" customWidth="1"/>
    <col min="2312" max="2312" width="19.5703125" style="3" customWidth="1"/>
    <col min="2313" max="2314" width="17.28515625" style="3" bestFit="1" customWidth="1"/>
    <col min="2315" max="2315" width="8.5703125" style="3" customWidth="1"/>
    <col min="2316" max="2560" width="11.42578125" style="3"/>
    <col min="2561" max="2561" width="1.140625" style="3" customWidth="1"/>
    <col min="2562" max="2563" width="3.7109375" style="3" customWidth="1"/>
    <col min="2564" max="2564" width="46.42578125" style="3" customWidth="1"/>
    <col min="2565" max="2565" width="16.85546875" style="3" bestFit="1" customWidth="1"/>
    <col min="2566" max="2566" width="19" style="3" bestFit="1" customWidth="1"/>
    <col min="2567" max="2567" width="17" style="3" bestFit="1" customWidth="1"/>
    <col min="2568" max="2568" width="19.5703125" style="3" customWidth="1"/>
    <col min="2569" max="2570" width="17.28515625" style="3" bestFit="1" customWidth="1"/>
    <col min="2571" max="2571" width="8.5703125" style="3" customWidth="1"/>
    <col min="2572" max="2816" width="11.42578125" style="3"/>
    <col min="2817" max="2817" width="1.140625" style="3" customWidth="1"/>
    <col min="2818" max="2819" width="3.7109375" style="3" customWidth="1"/>
    <col min="2820" max="2820" width="46.42578125" style="3" customWidth="1"/>
    <col min="2821" max="2821" width="16.85546875" style="3" bestFit="1" customWidth="1"/>
    <col min="2822" max="2822" width="19" style="3" bestFit="1" customWidth="1"/>
    <col min="2823" max="2823" width="17" style="3" bestFit="1" customWidth="1"/>
    <col min="2824" max="2824" width="19.5703125" style="3" customWidth="1"/>
    <col min="2825" max="2826" width="17.28515625" style="3" bestFit="1" customWidth="1"/>
    <col min="2827" max="2827" width="8.5703125" style="3" customWidth="1"/>
    <col min="2828" max="3072" width="11.42578125" style="3"/>
    <col min="3073" max="3073" width="1.140625" style="3" customWidth="1"/>
    <col min="3074" max="3075" width="3.7109375" style="3" customWidth="1"/>
    <col min="3076" max="3076" width="46.42578125" style="3" customWidth="1"/>
    <col min="3077" max="3077" width="16.85546875" style="3" bestFit="1" customWidth="1"/>
    <col min="3078" max="3078" width="19" style="3" bestFit="1" customWidth="1"/>
    <col min="3079" max="3079" width="17" style="3" bestFit="1" customWidth="1"/>
    <col min="3080" max="3080" width="19.5703125" style="3" customWidth="1"/>
    <col min="3081" max="3082" width="17.28515625" style="3" bestFit="1" customWidth="1"/>
    <col min="3083" max="3083" width="8.5703125" style="3" customWidth="1"/>
    <col min="3084" max="3328" width="11.42578125" style="3"/>
    <col min="3329" max="3329" width="1.140625" style="3" customWidth="1"/>
    <col min="3330" max="3331" width="3.7109375" style="3" customWidth="1"/>
    <col min="3332" max="3332" width="46.42578125" style="3" customWidth="1"/>
    <col min="3333" max="3333" width="16.85546875" style="3" bestFit="1" customWidth="1"/>
    <col min="3334" max="3334" width="19" style="3" bestFit="1" customWidth="1"/>
    <col min="3335" max="3335" width="17" style="3" bestFit="1" customWidth="1"/>
    <col min="3336" max="3336" width="19.5703125" style="3" customWidth="1"/>
    <col min="3337" max="3338" width="17.28515625" style="3" bestFit="1" customWidth="1"/>
    <col min="3339" max="3339" width="8.5703125" style="3" customWidth="1"/>
    <col min="3340" max="3584" width="11.42578125" style="3"/>
    <col min="3585" max="3585" width="1.140625" style="3" customWidth="1"/>
    <col min="3586" max="3587" width="3.7109375" style="3" customWidth="1"/>
    <col min="3588" max="3588" width="46.42578125" style="3" customWidth="1"/>
    <col min="3589" max="3589" width="16.85546875" style="3" bestFit="1" customWidth="1"/>
    <col min="3590" max="3590" width="19" style="3" bestFit="1" customWidth="1"/>
    <col min="3591" max="3591" width="17" style="3" bestFit="1" customWidth="1"/>
    <col min="3592" max="3592" width="19.5703125" style="3" customWidth="1"/>
    <col min="3593" max="3594" width="17.28515625" style="3" bestFit="1" customWidth="1"/>
    <col min="3595" max="3595" width="8.5703125" style="3" customWidth="1"/>
    <col min="3596" max="3840" width="11.42578125" style="3"/>
    <col min="3841" max="3841" width="1.140625" style="3" customWidth="1"/>
    <col min="3842" max="3843" width="3.7109375" style="3" customWidth="1"/>
    <col min="3844" max="3844" width="46.42578125" style="3" customWidth="1"/>
    <col min="3845" max="3845" width="16.85546875" style="3" bestFit="1" customWidth="1"/>
    <col min="3846" max="3846" width="19" style="3" bestFit="1" customWidth="1"/>
    <col min="3847" max="3847" width="17" style="3" bestFit="1" customWidth="1"/>
    <col min="3848" max="3848" width="19.5703125" style="3" customWidth="1"/>
    <col min="3849" max="3850" width="17.28515625" style="3" bestFit="1" customWidth="1"/>
    <col min="3851" max="3851" width="8.5703125" style="3" customWidth="1"/>
    <col min="3852" max="4096" width="11.42578125" style="3"/>
    <col min="4097" max="4097" width="1.140625" style="3" customWidth="1"/>
    <col min="4098" max="4099" width="3.7109375" style="3" customWidth="1"/>
    <col min="4100" max="4100" width="46.42578125" style="3" customWidth="1"/>
    <col min="4101" max="4101" width="16.85546875" style="3" bestFit="1" customWidth="1"/>
    <col min="4102" max="4102" width="19" style="3" bestFit="1" customWidth="1"/>
    <col min="4103" max="4103" width="17" style="3" bestFit="1" customWidth="1"/>
    <col min="4104" max="4104" width="19.5703125" style="3" customWidth="1"/>
    <col min="4105" max="4106" width="17.28515625" style="3" bestFit="1" customWidth="1"/>
    <col min="4107" max="4107" width="8.5703125" style="3" customWidth="1"/>
    <col min="4108" max="4352" width="11.42578125" style="3"/>
    <col min="4353" max="4353" width="1.140625" style="3" customWidth="1"/>
    <col min="4354" max="4355" width="3.7109375" style="3" customWidth="1"/>
    <col min="4356" max="4356" width="46.42578125" style="3" customWidth="1"/>
    <col min="4357" max="4357" width="16.85546875" style="3" bestFit="1" customWidth="1"/>
    <col min="4358" max="4358" width="19" style="3" bestFit="1" customWidth="1"/>
    <col min="4359" max="4359" width="17" style="3" bestFit="1" customWidth="1"/>
    <col min="4360" max="4360" width="19.5703125" style="3" customWidth="1"/>
    <col min="4361" max="4362" width="17.28515625" style="3" bestFit="1" customWidth="1"/>
    <col min="4363" max="4363" width="8.5703125" style="3" customWidth="1"/>
    <col min="4364" max="4608" width="11.42578125" style="3"/>
    <col min="4609" max="4609" width="1.140625" style="3" customWidth="1"/>
    <col min="4610" max="4611" width="3.7109375" style="3" customWidth="1"/>
    <col min="4612" max="4612" width="46.42578125" style="3" customWidth="1"/>
    <col min="4613" max="4613" width="16.85546875" style="3" bestFit="1" customWidth="1"/>
    <col min="4614" max="4614" width="19" style="3" bestFit="1" customWidth="1"/>
    <col min="4615" max="4615" width="17" style="3" bestFit="1" customWidth="1"/>
    <col min="4616" max="4616" width="19.5703125" style="3" customWidth="1"/>
    <col min="4617" max="4618" width="17.28515625" style="3" bestFit="1" customWidth="1"/>
    <col min="4619" max="4619" width="8.5703125" style="3" customWidth="1"/>
    <col min="4620" max="4864" width="11.42578125" style="3"/>
    <col min="4865" max="4865" width="1.140625" style="3" customWidth="1"/>
    <col min="4866" max="4867" width="3.7109375" style="3" customWidth="1"/>
    <col min="4868" max="4868" width="46.42578125" style="3" customWidth="1"/>
    <col min="4869" max="4869" width="16.85546875" style="3" bestFit="1" customWidth="1"/>
    <col min="4870" max="4870" width="19" style="3" bestFit="1" customWidth="1"/>
    <col min="4871" max="4871" width="17" style="3" bestFit="1" customWidth="1"/>
    <col min="4872" max="4872" width="19.5703125" style="3" customWidth="1"/>
    <col min="4873" max="4874" width="17.28515625" style="3" bestFit="1" customWidth="1"/>
    <col min="4875" max="4875" width="8.5703125" style="3" customWidth="1"/>
    <col min="4876" max="5120" width="11.42578125" style="3"/>
    <col min="5121" max="5121" width="1.140625" style="3" customWidth="1"/>
    <col min="5122" max="5123" width="3.7109375" style="3" customWidth="1"/>
    <col min="5124" max="5124" width="46.42578125" style="3" customWidth="1"/>
    <col min="5125" max="5125" width="16.85546875" style="3" bestFit="1" customWidth="1"/>
    <col min="5126" max="5126" width="19" style="3" bestFit="1" customWidth="1"/>
    <col min="5127" max="5127" width="17" style="3" bestFit="1" customWidth="1"/>
    <col min="5128" max="5128" width="19.5703125" style="3" customWidth="1"/>
    <col min="5129" max="5130" width="17.28515625" style="3" bestFit="1" customWidth="1"/>
    <col min="5131" max="5131" width="8.5703125" style="3" customWidth="1"/>
    <col min="5132" max="5376" width="11.42578125" style="3"/>
    <col min="5377" max="5377" width="1.140625" style="3" customWidth="1"/>
    <col min="5378" max="5379" width="3.7109375" style="3" customWidth="1"/>
    <col min="5380" max="5380" width="46.42578125" style="3" customWidth="1"/>
    <col min="5381" max="5381" width="16.85546875" style="3" bestFit="1" customWidth="1"/>
    <col min="5382" max="5382" width="19" style="3" bestFit="1" customWidth="1"/>
    <col min="5383" max="5383" width="17" style="3" bestFit="1" customWidth="1"/>
    <col min="5384" max="5384" width="19.5703125" style="3" customWidth="1"/>
    <col min="5385" max="5386" width="17.28515625" style="3" bestFit="1" customWidth="1"/>
    <col min="5387" max="5387" width="8.5703125" style="3" customWidth="1"/>
    <col min="5388" max="5632" width="11.42578125" style="3"/>
    <col min="5633" max="5633" width="1.140625" style="3" customWidth="1"/>
    <col min="5634" max="5635" width="3.7109375" style="3" customWidth="1"/>
    <col min="5636" max="5636" width="46.42578125" style="3" customWidth="1"/>
    <col min="5637" max="5637" width="16.85546875" style="3" bestFit="1" customWidth="1"/>
    <col min="5638" max="5638" width="19" style="3" bestFit="1" customWidth="1"/>
    <col min="5639" max="5639" width="17" style="3" bestFit="1" customWidth="1"/>
    <col min="5640" max="5640" width="19.5703125" style="3" customWidth="1"/>
    <col min="5641" max="5642" width="17.28515625" style="3" bestFit="1" customWidth="1"/>
    <col min="5643" max="5643" width="8.5703125" style="3" customWidth="1"/>
    <col min="5644" max="5888" width="11.42578125" style="3"/>
    <col min="5889" max="5889" width="1.140625" style="3" customWidth="1"/>
    <col min="5890" max="5891" width="3.7109375" style="3" customWidth="1"/>
    <col min="5892" max="5892" width="46.42578125" style="3" customWidth="1"/>
    <col min="5893" max="5893" width="16.85546875" style="3" bestFit="1" customWidth="1"/>
    <col min="5894" max="5894" width="19" style="3" bestFit="1" customWidth="1"/>
    <col min="5895" max="5895" width="17" style="3" bestFit="1" customWidth="1"/>
    <col min="5896" max="5896" width="19.5703125" style="3" customWidth="1"/>
    <col min="5897" max="5898" width="17.28515625" style="3" bestFit="1" customWidth="1"/>
    <col min="5899" max="5899" width="8.5703125" style="3" customWidth="1"/>
    <col min="5900" max="6144" width="11.42578125" style="3"/>
    <col min="6145" max="6145" width="1.140625" style="3" customWidth="1"/>
    <col min="6146" max="6147" width="3.7109375" style="3" customWidth="1"/>
    <col min="6148" max="6148" width="46.42578125" style="3" customWidth="1"/>
    <col min="6149" max="6149" width="16.85546875" style="3" bestFit="1" customWidth="1"/>
    <col min="6150" max="6150" width="19" style="3" bestFit="1" customWidth="1"/>
    <col min="6151" max="6151" width="17" style="3" bestFit="1" customWidth="1"/>
    <col min="6152" max="6152" width="19.5703125" style="3" customWidth="1"/>
    <col min="6153" max="6154" width="17.28515625" style="3" bestFit="1" customWidth="1"/>
    <col min="6155" max="6155" width="8.5703125" style="3" customWidth="1"/>
    <col min="6156" max="6400" width="11.42578125" style="3"/>
    <col min="6401" max="6401" width="1.140625" style="3" customWidth="1"/>
    <col min="6402" max="6403" width="3.7109375" style="3" customWidth="1"/>
    <col min="6404" max="6404" width="46.42578125" style="3" customWidth="1"/>
    <col min="6405" max="6405" width="16.85546875" style="3" bestFit="1" customWidth="1"/>
    <col min="6406" max="6406" width="19" style="3" bestFit="1" customWidth="1"/>
    <col min="6407" max="6407" width="17" style="3" bestFit="1" customWidth="1"/>
    <col min="6408" max="6408" width="19.5703125" style="3" customWidth="1"/>
    <col min="6409" max="6410" width="17.28515625" style="3" bestFit="1" customWidth="1"/>
    <col min="6411" max="6411" width="8.5703125" style="3" customWidth="1"/>
    <col min="6412" max="6656" width="11.42578125" style="3"/>
    <col min="6657" max="6657" width="1.140625" style="3" customWidth="1"/>
    <col min="6658" max="6659" width="3.7109375" style="3" customWidth="1"/>
    <col min="6660" max="6660" width="46.42578125" style="3" customWidth="1"/>
    <col min="6661" max="6661" width="16.85546875" style="3" bestFit="1" customWidth="1"/>
    <col min="6662" max="6662" width="19" style="3" bestFit="1" customWidth="1"/>
    <col min="6663" max="6663" width="17" style="3" bestFit="1" customWidth="1"/>
    <col min="6664" max="6664" width="19.5703125" style="3" customWidth="1"/>
    <col min="6665" max="6666" width="17.28515625" style="3" bestFit="1" customWidth="1"/>
    <col min="6667" max="6667" width="8.5703125" style="3" customWidth="1"/>
    <col min="6668" max="6912" width="11.42578125" style="3"/>
    <col min="6913" max="6913" width="1.140625" style="3" customWidth="1"/>
    <col min="6914" max="6915" width="3.7109375" style="3" customWidth="1"/>
    <col min="6916" max="6916" width="46.42578125" style="3" customWidth="1"/>
    <col min="6917" max="6917" width="16.85546875" style="3" bestFit="1" customWidth="1"/>
    <col min="6918" max="6918" width="19" style="3" bestFit="1" customWidth="1"/>
    <col min="6919" max="6919" width="17" style="3" bestFit="1" customWidth="1"/>
    <col min="6920" max="6920" width="19.5703125" style="3" customWidth="1"/>
    <col min="6921" max="6922" width="17.28515625" style="3" bestFit="1" customWidth="1"/>
    <col min="6923" max="6923" width="8.5703125" style="3" customWidth="1"/>
    <col min="6924" max="7168" width="11.42578125" style="3"/>
    <col min="7169" max="7169" width="1.140625" style="3" customWidth="1"/>
    <col min="7170" max="7171" width="3.7109375" style="3" customWidth="1"/>
    <col min="7172" max="7172" width="46.42578125" style="3" customWidth="1"/>
    <col min="7173" max="7173" width="16.85546875" style="3" bestFit="1" customWidth="1"/>
    <col min="7174" max="7174" width="19" style="3" bestFit="1" customWidth="1"/>
    <col min="7175" max="7175" width="17" style="3" bestFit="1" customWidth="1"/>
    <col min="7176" max="7176" width="19.5703125" style="3" customWidth="1"/>
    <col min="7177" max="7178" width="17.28515625" style="3" bestFit="1" customWidth="1"/>
    <col min="7179" max="7179" width="8.5703125" style="3" customWidth="1"/>
    <col min="7180" max="7424" width="11.42578125" style="3"/>
    <col min="7425" max="7425" width="1.140625" style="3" customWidth="1"/>
    <col min="7426" max="7427" width="3.7109375" style="3" customWidth="1"/>
    <col min="7428" max="7428" width="46.42578125" style="3" customWidth="1"/>
    <col min="7429" max="7429" width="16.85546875" style="3" bestFit="1" customWidth="1"/>
    <col min="7430" max="7430" width="19" style="3" bestFit="1" customWidth="1"/>
    <col min="7431" max="7431" width="17" style="3" bestFit="1" customWidth="1"/>
    <col min="7432" max="7432" width="19.5703125" style="3" customWidth="1"/>
    <col min="7433" max="7434" width="17.28515625" style="3" bestFit="1" customWidth="1"/>
    <col min="7435" max="7435" width="8.5703125" style="3" customWidth="1"/>
    <col min="7436" max="7680" width="11.42578125" style="3"/>
    <col min="7681" max="7681" width="1.140625" style="3" customWidth="1"/>
    <col min="7682" max="7683" width="3.7109375" style="3" customWidth="1"/>
    <col min="7684" max="7684" width="46.42578125" style="3" customWidth="1"/>
    <col min="7685" max="7685" width="16.85546875" style="3" bestFit="1" customWidth="1"/>
    <col min="7686" max="7686" width="19" style="3" bestFit="1" customWidth="1"/>
    <col min="7687" max="7687" width="17" style="3" bestFit="1" customWidth="1"/>
    <col min="7688" max="7688" width="19.5703125" style="3" customWidth="1"/>
    <col min="7689" max="7690" width="17.28515625" style="3" bestFit="1" customWidth="1"/>
    <col min="7691" max="7691" width="8.5703125" style="3" customWidth="1"/>
    <col min="7692" max="7936" width="11.42578125" style="3"/>
    <col min="7937" max="7937" width="1.140625" style="3" customWidth="1"/>
    <col min="7938" max="7939" width="3.7109375" style="3" customWidth="1"/>
    <col min="7940" max="7940" width="46.42578125" style="3" customWidth="1"/>
    <col min="7941" max="7941" width="16.85546875" style="3" bestFit="1" customWidth="1"/>
    <col min="7942" max="7942" width="19" style="3" bestFit="1" customWidth="1"/>
    <col min="7943" max="7943" width="17" style="3" bestFit="1" customWidth="1"/>
    <col min="7944" max="7944" width="19.5703125" style="3" customWidth="1"/>
    <col min="7945" max="7946" width="17.28515625" style="3" bestFit="1" customWidth="1"/>
    <col min="7947" max="7947" width="8.5703125" style="3" customWidth="1"/>
    <col min="7948" max="8192" width="11.42578125" style="3"/>
    <col min="8193" max="8193" width="1.140625" style="3" customWidth="1"/>
    <col min="8194" max="8195" width="3.7109375" style="3" customWidth="1"/>
    <col min="8196" max="8196" width="46.42578125" style="3" customWidth="1"/>
    <col min="8197" max="8197" width="16.85546875" style="3" bestFit="1" customWidth="1"/>
    <col min="8198" max="8198" width="19" style="3" bestFit="1" customWidth="1"/>
    <col min="8199" max="8199" width="17" style="3" bestFit="1" customWidth="1"/>
    <col min="8200" max="8200" width="19.5703125" style="3" customWidth="1"/>
    <col min="8201" max="8202" width="17.28515625" style="3" bestFit="1" customWidth="1"/>
    <col min="8203" max="8203" width="8.5703125" style="3" customWidth="1"/>
    <col min="8204" max="8448" width="11.42578125" style="3"/>
    <col min="8449" max="8449" width="1.140625" style="3" customWidth="1"/>
    <col min="8450" max="8451" width="3.7109375" style="3" customWidth="1"/>
    <col min="8452" max="8452" width="46.42578125" style="3" customWidth="1"/>
    <col min="8453" max="8453" width="16.85546875" style="3" bestFit="1" customWidth="1"/>
    <col min="8454" max="8454" width="19" style="3" bestFit="1" customWidth="1"/>
    <col min="8455" max="8455" width="17" style="3" bestFit="1" customWidth="1"/>
    <col min="8456" max="8456" width="19.5703125" style="3" customWidth="1"/>
    <col min="8457" max="8458" width="17.28515625" style="3" bestFit="1" customWidth="1"/>
    <col min="8459" max="8459" width="8.5703125" style="3" customWidth="1"/>
    <col min="8460" max="8704" width="11.42578125" style="3"/>
    <col min="8705" max="8705" width="1.140625" style="3" customWidth="1"/>
    <col min="8706" max="8707" width="3.7109375" style="3" customWidth="1"/>
    <col min="8708" max="8708" width="46.42578125" style="3" customWidth="1"/>
    <col min="8709" max="8709" width="16.85546875" style="3" bestFit="1" customWidth="1"/>
    <col min="8710" max="8710" width="19" style="3" bestFit="1" customWidth="1"/>
    <col min="8711" max="8711" width="17" style="3" bestFit="1" customWidth="1"/>
    <col min="8712" max="8712" width="19.5703125" style="3" customWidth="1"/>
    <col min="8713" max="8714" width="17.28515625" style="3" bestFit="1" customWidth="1"/>
    <col min="8715" max="8715" width="8.5703125" style="3" customWidth="1"/>
    <col min="8716" max="8960" width="11.42578125" style="3"/>
    <col min="8961" max="8961" width="1.140625" style="3" customWidth="1"/>
    <col min="8962" max="8963" width="3.7109375" style="3" customWidth="1"/>
    <col min="8964" max="8964" width="46.42578125" style="3" customWidth="1"/>
    <col min="8965" max="8965" width="16.85546875" style="3" bestFit="1" customWidth="1"/>
    <col min="8966" max="8966" width="19" style="3" bestFit="1" customWidth="1"/>
    <col min="8967" max="8967" width="17" style="3" bestFit="1" customWidth="1"/>
    <col min="8968" max="8968" width="19.5703125" style="3" customWidth="1"/>
    <col min="8969" max="8970" width="17.28515625" style="3" bestFit="1" customWidth="1"/>
    <col min="8971" max="8971" width="8.5703125" style="3" customWidth="1"/>
    <col min="8972" max="9216" width="11.42578125" style="3"/>
    <col min="9217" max="9217" width="1.140625" style="3" customWidth="1"/>
    <col min="9218" max="9219" width="3.7109375" style="3" customWidth="1"/>
    <col min="9220" max="9220" width="46.42578125" style="3" customWidth="1"/>
    <col min="9221" max="9221" width="16.85546875" style="3" bestFit="1" customWidth="1"/>
    <col min="9222" max="9222" width="19" style="3" bestFit="1" customWidth="1"/>
    <col min="9223" max="9223" width="17" style="3" bestFit="1" customWidth="1"/>
    <col min="9224" max="9224" width="19.5703125" style="3" customWidth="1"/>
    <col min="9225" max="9226" width="17.28515625" style="3" bestFit="1" customWidth="1"/>
    <col min="9227" max="9227" width="8.5703125" style="3" customWidth="1"/>
    <col min="9228" max="9472" width="11.42578125" style="3"/>
    <col min="9473" max="9473" width="1.140625" style="3" customWidth="1"/>
    <col min="9474" max="9475" width="3.7109375" style="3" customWidth="1"/>
    <col min="9476" max="9476" width="46.42578125" style="3" customWidth="1"/>
    <col min="9477" max="9477" width="16.85546875" style="3" bestFit="1" customWidth="1"/>
    <col min="9478" max="9478" width="19" style="3" bestFit="1" customWidth="1"/>
    <col min="9479" max="9479" width="17" style="3" bestFit="1" customWidth="1"/>
    <col min="9480" max="9480" width="19.5703125" style="3" customWidth="1"/>
    <col min="9481" max="9482" width="17.28515625" style="3" bestFit="1" customWidth="1"/>
    <col min="9483" max="9483" width="8.5703125" style="3" customWidth="1"/>
    <col min="9484" max="9728" width="11.42578125" style="3"/>
    <col min="9729" max="9729" width="1.140625" style="3" customWidth="1"/>
    <col min="9730" max="9731" width="3.7109375" style="3" customWidth="1"/>
    <col min="9732" max="9732" width="46.42578125" style="3" customWidth="1"/>
    <col min="9733" max="9733" width="16.85546875" style="3" bestFit="1" customWidth="1"/>
    <col min="9734" max="9734" width="19" style="3" bestFit="1" customWidth="1"/>
    <col min="9735" max="9735" width="17" style="3" bestFit="1" customWidth="1"/>
    <col min="9736" max="9736" width="19.5703125" style="3" customWidth="1"/>
    <col min="9737" max="9738" width="17.28515625" style="3" bestFit="1" customWidth="1"/>
    <col min="9739" max="9739" width="8.5703125" style="3" customWidth="1"/>
    <col min="9740" max="9984" width="11.42578125" style="3"/>
    <col min="9985" max="9985" width="1.140625" style="3" customWidth="1"/>
    <col min="9986" max="9987" width="3.7109375" style="3" customWidth="1"/>
    <col min="9988" max="9988" width="46.42578125" style="3" customWidth="1"/>
    <col min="9989" max="9989" width="16.85546875" style="3" bestFit="1" customWidth="1"/>
    <col min="9990" max="9990" width="19" style="3" bestFit="1" customWidth="1"/>
    <col min="9991" max="9991" width="17" style="3" bestFit="1" customWidth="1"/>
    <col min="9992" max="9992" width="19.5703125" style="3" customWidth="1"/>
    <col min="9993" max="9994" width="17.28515625" style="3" bestFit="1" customWidth="1"/>
    <col min="9995" max="9995" width="8.5703125" style="3" customWidth="1"/>
    <col min="9996" max="10240" width="11.42578125" style="3"/>
    <col min="10241" max="10241" width="1.140625" style="3" customWidth="1"/>
    <col min="10242" max="10243" width="3.7109375" style="3" customWidth="1"/>
    <col min="10244" max="10244" width="46.42578125" style="3" customWidth="1"/>
    <col min="10245" max="10245" width="16.85546875" style="3" bestFit="1" customWidth="1"/>
    <col min="10246" max="10246" width="19" style="3" bestFit="1" customWidth="1"/>
    <col min="10247" max="10247" width="17" style="3" bestFit="1" customWidth="1"/>
    <col min="10248" max="10248" width="19.5703125" style="3" customWidth="1"/>
    <col min="10249" max="10250" width="17.28515625" style="3" bestFit="1" customWidth="1"/>
    <col min="10251" max="10251" width="8.5703125" style="3" customWidth="1"/>
    <col min="10252" max="10496" width="11.42578125" style="3"/>
    <col min="10497" max="10497" width="1.140625" style="3" customWidth="1"/>
    <col min="10498" max="10499" width="3.7109375" style="3" customWidth="1"/>
    <col min="10500" max="10500" width="46.42578125" style="3" customWidth="1"/>
    <col min="10501" max="10501" width="16.85546875" style="3" bestFit="1" customWidth="1"/>
    <col min="10502" max="10502" width="19" style="3" bestFit="1" customWidth="1"/>
    <col min="10503" max="10503" width="17" style="3" bestFit="1" customWidth="1"/>
    <col min="10504" max="10504" width="19.5703125" style="3" customWidth="1"/>
    <col min="10505" max="10506" width="17.28515625" style="3" bestFit="1" customWidth="1"/>
    <col min="10507" max="10507" width="8.5703125" style="3" customWidth="1"/>
    <col min="10508" max="10752" width="11.42578125" style="3"/>
    <col min="10753" max="10753" width="1.140625" style="3" customWidth="1"/>
    <col min="10754" max="10755" width="3.7109375" style="3" customWidth="1"/>
    <col min="10756" max="10756" width="46.42578125" style="3" customWidth="1"/>
    <col min="10757" max="10757" width="16.85546875" style="3" bestFit="1" customWidth="1"/>
    <col min="10758" max="10758" width="19" style="3" bestFit="1" customWidth="1"/>
    <col min="10759" max="10759" width="17" style="3" bestFit="1" customWidth="1"/>
    <col min="10760" max="10760" width="19.5703125" style="3" customWidth="1"/>
    <col min="10761" max="10762" width="17.28515625" style="3" bestFit="1" customWidth="1"/>
    <col min="10763" max="10763" width="8.5703125" style="3" customWidth="1"/>
    <col min="10764" max="11008" width="11.42578125" style="3"/>
    <col min="11009" max="11009" width="1.140625" style="3" customWidth="1"/>
    <col min="11010" max="11011" width="3.7109375" style="3" customWidth="1"/>
    <col min="11012" max="11012" width="46.42578125" style="3" customWidth="1"/>
    <col min="11013" max="11013" width="16.85546875" style="3" bestFit="1" customWidth="1"/>
    <col min="11014" max="11014" width="19" style="3" bestFit="1" customWidth="1"/>
    <col min="11015" max="11015" width="17" style="3" bestFit="1" customWidth="1"/>
    <col min="11016" max="11016" width="19.5703125" style="3" customWidth="1"/>
    <col min="11017" max="11018" width="17.28515625" style="3" bestFit="1" customWidth="1"/>
    <col min="11019" max="11019" width="8.5703125" style="3" customWidth="1"/>
    <col min="11020" max="11264" width="11.42578125" style="3"/>
    <col min="11265" max="11265" width="1.140625" style="3" customWidth="1"/>
    <col min="11266" max="11267" width="3.7109375" style="3" customWidth="1"/>
    <col min="11268" max="11268" width="46.42578125" style="3" customWidth="1"/>
    <col min="11269" max="11269" width="16.85546875" style="3" bestFit="1" customWidth="1"/>
    <col min="11270" max="11270" width="19" style="3" bestFit="1" customWidth="1"/>
    <col min="11271" max="11271" width="17" style="3" bestFit="1" customWidth="1"/>
    <col min="11272" max="11272" width="19.5703125" style="3" customWidth="1"/>
    <col min="11273" max="11274" width="17.28515625" style="3" bestFit="1" customWidth="1"/>
    <col min="11275" max="11275" width="8.5703125" style="3" customWidth="1"/>
    <col min="11276" max="11520" width="11.42578125" style="3"/>
    <col min="11521" max="11521" width="1.140625" style="3" customWidth="1"/>
    <col min="11522" max="11523" width="3.7109375" style="3" customWidth="1"/>
    <col min="11524" max="11524" width="46.42578125" style="3" customWidth="1"/>
    <col min="11525" max="11525" width="16.85546875" style="3" bestFit="1" customWidth="1"/>
    <col min="11526" max="11526" width="19" style="3" bestFit="1" customWidth="1"/>
    <col min="11527" max="11527" width="17" style="3" bestFit="1" customWidth="1"/>
    <col min="11528" max="11528" width="19.5703125" style="3" customWidth="1"/>
    <col min="11529" max="11530" width="17.28515625" style="3" bestFit="1" customWidth="1"/>
    <col min="11531" max="11531" width="8.5703125" style="3" customWidth="1"/>
    <col min="11532" max="11776" width="11.42578125" style="3"/>
    <col min="11777" max="11777" width="1.140625" style="3" customWidth="1"/>
    <col min="11778" max="11779" width="3.7109375" style="3" customWidth="1"/>
    <col min="11780" max="11780" width="46.42578125" style="3" customWidth="1"/>
    <col min="11781" max="11781" width="16.85546875" style="3" bestFit="1" customWidth="1"/>
    <col min="11782" max="11782" width="19" style="3" bestFit="1" customWidth="1"/>
    <col min="11783" max="11783" width="17" style="3" bestFit="1" customWidth="1"/>
    <col min="11784" max="11784" width="19.5703125" style="3" customWidth="1"/>
    <col min="11785" max="11786" width="17.28515625" style="3" bestFit="1" customWidth="1"/>
    <col min="11787" max="11787" width="8.5703125" style="3" customWidth="1"/>
    <col min="11788" max="12032" width="11.42578125" style="3"/>
    <col min="12033" max="12033" width="1.140625" style="3" customWidth="1"/>
    <col min="12034" max="12035" width="3.7109375" style="3" customWidth="1"/>
    <col min="12036" max="12036" width="46.42578125" style="3" customWidth="1"/>
    <col min="12037" max="12037" width="16.85546875" style="3" bestFit="1" customWidth="1"/>
    <col min="12038" max="12038" width="19" style="3" bestFit="1" customWidth="1"/>
    <col min="12039" max="12039" width="17" style="3" bestFit="1" customWidth="1"/>
    <col min="12040" max="12040" width="19.5703125" style="3" customWidth="1"/>
    <col min="12041" max="12042" width="17.28515625" style="3" bestFit="1" customWidth="1"/>
    <col min="12043" max="12043" width="8.5703125" style="3" customWidth="1"/>
    <col min="12044" max="12288" width="11.42578125" style="3"/>
    <col min="12289" max="12289" width="1.140625" style="3" customWidth="1"/>
    <col min="12290" max="12291" width="3.7109375" style="3" customWidth="1"/>
    <col min="12292" max="12292" width="46.42578125" style="3" customWidth="1"/>
    <col min="12293" max="12293" width="16.85546875" style="3" bestFit="1" customWidth="1"/>
    <col min="12294" max="12294" width="19" style="3" bestFit="1" customWidth="1"/>
    <col min="12295" max="12295" width="17" style="3" bestFit="1" customWidth="1"/>
    <col min="12296" max="12296" width="19.5703125" style="3" customWidth="1"/>
    <col min="12297" max="12298" width="17.28515625" style="3" bestFit="1" customWidth="1"/>
    <col min="12299" max="12299" width="8.5703125" style="3" customWidth="1"/>
    <col min="12300" max="12544" width="11.42578125" style="3"/>
    <col min="12545" max="12545" width="1.140625" style="3" customWidth="1"/>
    <col min="12546" max="12547" width="3.7109375" style="3" customWidth="1"/>
    <col min="12548" max="12548" width="46.42578125" style="3" customWidth="1"/>
    <col min="12549" max="12549" width="16.85546875" style="3" bestFit="1" customWidth="1"/>
    <col min="12550" max="12550" width="19" style="3" bestFit="1" customWidth="1"/>
    <col min="12551" max="12551" width="17" style="3" bestFit="1" customWidth="1"/>
    <col min="12552" max="12552" width="19.5703125" style="3" customWidth="1"/>
    <col min="12553" max="12554" width="17.28515625" style="3" bestFit="1" customWidth="1"/>
    <col min="12555" max="12555" width="8.5703125" style="3" customWidth="1"/>
    <col min="12556" max="12800" width="11.42578125" style="3"/>
    <col min="12801" max="12801" width="1.140625" style="3" customWidth="1"/>
    <col min="12802" max="12803" width="3.7109375" style="3" customWidth="1"/>
    <col min="12804" max="12804" width="46.42578125" style="3" customWidth="1"/>
    <col min="12805" max="12805" width="16.85546875" style="3" bestFit="1" customWidth="1"/>
    <col min="12806" max="12806" width="19" style="3" bestFit="1" customWidth="1"/>
    <col min="12807" max="12807" width="17" style="3" bestFit="1" customWidth="1"/>
    <col min="12808" max="12808" width="19.5703125" style="3" customWidth="1"/>
    <col min="12809" max="12810" width="17.28515625" style="3" bestFit="1" customWidth="1"/>
    <col min="12811" max="12811" width="8.5703125" style="3" customWidth="1"/>
    <col min="12812" max="13056" width="11.42578125" style="3"/>
    <col min="13057" max="13057" width="1.140625" style="3" customWidth="1"/>
    <col min="13058" max="13059" width="3.7109375" style="3" customWidth="1"/>
    <col min="13060" max="13060" width="46.42578125" style="3" customWidth="1"/>
    <col min="13061" max="13061" width="16.85546875" style="3" bestFit="1" customWidth="1"/>
    <col min="13062" max="13062" width="19" style="3" bestFit="1" customWidth="1"/>
    <col min="13063" max="13063" width="17" style="3" bestFit="1" customWidth="1"/>
    <col min="13064" max="13064" width="19.5703125" style="3" customWidth="1"/>
    <col min="13065" max="13066" width="17.28515625" style="3" bestFit="1" customWidth="1"/>
    <col min="13067" max="13067" width="8.5703125" style="3" customWidth="1"/>
    <col min="13068" max="13312" width="11.42578125" style="3"/>
    <col min="13313" max="13313" width="1.140625" style="3" customWidth="1"/>
    <col min="13314" max="13315" width="3.7109375" style="3" customWidth="1"/>
    <col min="13316" max="13316" width="46.42578125" style="3" customWidth="1"/>
    <col min="13317" max="13317" width="16.85546875" style="3" bestFit="1" customWidth="1"/>
    <col min="13318" max="13318" width="19" style="3" bestFit="1" customWidth="1"/>
    <col min="13319" max="13319" width="17" style="3" bestFit="1" customWidth="1"/>
    <col min="13320" max="13320" width="19.5703125" style="3" customWidth="1"/>
    <col min="13321" max="13322" width="17.28515625" style="3" bestFit="1" customWidth="1"/>
    <col min="13323" max="13323" width="8.5703125" style="3" customWidth="1"/>
    <col min="13324" max="13568" width="11.42578125" style="3"/>
    <col min="13569" max="13569" width="1.140625" style="3" customWidth="1"/>
    <col min="13570" max="13571" width="3.7109375" style="3" customWidth="1"/>
    <col min="13572" max="13572" width="46.42578125" style="3" customWidth="1"/>
    <col min="13573" max="13573" width="16.85546875" style="3" bestFit="1" customWidth="1"/>
    <col min="13574" max="13574" width="19" style="3" bestFit="1" customWidth="1"/>
    <col min="13575" max="13575" width="17" style="3" bestFit="1" customWidth="1"/>
    <col min="13576" max="13576" width="19.5703125" style="3" customWidth="1"/>
    <col min="13577" max="13578" width="17.28515625" style="3" bestFit="1" customWidth="1"/>
    <col min="13579" max="13579" width="8.5703125" style="3" customWidth="1"/>
    <col min="13580" max="13824" width="11.42578125" style="3"/>
    <col min="13825" max="13825" width="1.140625" style="3" customWidth="1"/>
    <col min="13826" max="13827" width="3.7109375" style="3" customWidth="1"/>
    <col min="13828" max="13828" width="46.42578125" style="3" customWidth="1"/>
    <col min="13829" max="13829" width="16.85546875" style="3" bestFit="1" customWidth="1"/>
    <col min="13830" max="13830" width="19" style="3" bestFit="1" customWidth="1"/>
    <col min="13831" max="13831" width="17" style="3" bestFit="1" customWidth="1"/>
    <col min="13832" max="13832" width="19.5703125" style="3" customWidth="1"/>
    <col min="13833" max="13834" width="17.28515625" style="3" bestFit="1" customWidth="1"/>
    <col min="13835" max="13835" width="8.5703125" style="3" customWidth="1"/>
    <col min="13836" max="14080" width="11.42578125" style="3"/>
    <col min="14081" max="14081" width="1.140625" style="3" customWidth="1"/>
    <col min="14082" max="14083" width="3.7109375" style="3" customWidth="1"/>
    <col min="14084" max="14084" width="46.42578125" style="3" customWidth="1"/>
    <col min="14085" max="14085" width="16.85546875" style="3" bestFit="1" customWidth="1"/>
    <col min="14086" max="14086" width="19" style="3" bestFit="1" customWidth="1"/>
    <col min="14087" max="14087" width="17" style="3" bestFit="1" customWidth="1"/>
    <col min="14088" max="14088" width="19.5703125" style="3" customWidth="1"/>
    <col min="14089" max="14090" width="17.28515625" style="3" bestFit="1" customWidth="1"/>
    <col min="14091" max="14091" width="8.5703125" style="3" customWidth="1"/>
    <col min="14092" max="14336" width="11.42578125" style="3"/>
    <col min="14337" max="14337" width="1.140625" style="3" customWidth="1"/>
    <col min="14338" max="14339" width="3.7109375" style="3" customWidth="1"/>
    <col min="14340" max="14340" width="46.42578125" style="3" customWidth="1"/>
    <col min="14341" max="14341" width="16.85546875" style="3" bestFit="1" customWidth="1"/>
    <col min="14342" max="14342" width="19" style="3" bestFit="1" customWidth="1"/>
    <col min="14343" max="14343" width="17" style="3" bestFit="1" customWidth="1"/>
    <col min="14344" max="14344" width="19.5703125" style="3" customWidth="1"/>
    <col min="14345" max="14346" width="17.28515625" style="3" bestFit="1" customWidth="1"/>
    <col min="14347" max="14347" width="8.5703125" style="3" customWidth="1"/>
    <col min="14348" max="14592" width="11.42578125" style="3"/>
    <col min="14593" max="14593" width="1.140625" style="3" customWidth="1"/>
    <col min="14594" max="14595" width="3.7109375" style="3" customWidth="1"/>
    <col min="14596" max="14596" width="46.42578125" style="3" customWidth="1"/>
    <col min="14597" max="14597" width="16.85546875" style="3" bestFit="1" customWidth="1"/>
    <col min="14598" max="14598" width="19" style="3" bestFit="1" customWidth="1"/>
    <col min="14599" max="14599" width="17" style="3" bestFit="1" customWidth="1"/>
    <col min="14600" max="14600" width="19.5703125" style="3" customWidth="1"/>
    <col min="14601" max="14602" width="17.28515625" style="3" bestFit="1" customWidth="1"/>
    <col min="14603" max="14603" width="8.5703125" style="3" customWidth="1"/>
    <col min="14604" max="14848" width="11.42578125" style="3"/>
    <col min="14849" max="14849" width="1.140625" style="3" customWidth="1"/>
    <col min="14850" max="14851" width="3.7109375" style="3" customWidth="1"/>
    <col min="14852" max="14852" width="46.42578125" style="3" customWidth="1"/>
    <col min="14853" max="14853" width="16.85546875" style="3" bestFit="1" customWidth="1"/>
    <col min="14854" max="14854" width="19" style="3" bestFit="1" customWidth="1"/>
    <col min="14855" max="14855" width="17" style="3" bestFit="1" customWidth="1"/>
    <col min="14856" max="14856" width="19.5703125" style="3" customWidth="1"/>
    <col min="14857" max="14858" width="17.28515625" style="3" bestFit="1" customWidth="1"/>
    <col min="14859" max="14859" width="8.5703125" style="3" customWidth="1"/>
    <col min="14860" max="15104" width="11.42578125" style="3"/>
    <col min="15105" max="15105" width="1.140625" style="3" customWidth="1"/>
    <col min="15106" max="15107" width="3.7109375" style="3" customWidth="1"/>
    <col min="15108" max="15108" width="46.42578125" style="3" customWidth="1"/>
    <col min="15109" max="15109" width="16.85546875" style="3" bestFit="1" customWidth="1"/>
    <col min="15110" max="15110" width="19" style="3" bestFit="1" customWidth="1"/>
    <col min="15111" max="15111" width="17" style="3" bestFit="1" customWidth="1"/>
    <col min="15112" max="15112" width="19.5703125" style="3" customWidth="1"/>
    <col min="15113" max="15114" width="17.28515625" style="3" bestFit="1" customWidth="1"/>
    <col min="15115" max="15115" width="8.5703125" style="3" customWidth="1"/>
    <col min="15116" max="15360" width="11.42578125" style="3"/>
    <col min="15361" max="15361" width="1.140625" style="3" customWidth="1"/>
    <col min="15362" max="15363" width="3.7109375" style="3" customWidth="1"/>
    <col min="15364" max="15364" width="46.42578125" style="3" customWidth="1"/>
    <col min="15365" max="15365" width="16.85546875" style="3" bestFit="1" customWidth="1"/>
    <col min="15366" max="15366" width="19" style="3" bestFit="1" customWidth="1"/>
    <col min="15367" max="15367" width="17" style="3" bestFit="1" customWidth="1"/>
    <col min="15368" max="15368" width="19.5703125" style="3" customWidth="1"/>
    <col min="15369" max="15370" width="17.28515625" style="3" bestFit="1" customWidth="1"/>
    <col min="15371" max="15371" width="8.5703125" style="3" customWidth="1"/>
    <col min="15372" max="15616" width="11.42578125" style="3"/>
    <col min="15617" max="15617" width="1.140625" style="3" customWidth="1"/>
    <col min="15618" max="15619" width="3.7109375" style="3" customWidth="1"/>
    <col min="15620" max="15620" width="46.42578125" style="3" customWidth="1"/>
    <col min="15621" max="15621" width="16.85546875" style="3" bestFit="1" customWidth="1"/>
    <col min="15622" max="15622" width="19" style="3" bestFit="1" customWidth="1"/>
    <col min="15623" max="15623" width="17" style="3" bestFit="1" customWidth="1"/>
    <col min="15624" max="15624" width="19.5703125" style="3" customWidth="1"/>
    <col min="15625" max="15626" width="17.28515625" style="3" bestFit="1" customWidth="1"/>
    <col min="15627" max="15627" width="8.5703125" style="3" customWidth="1"/>
    <col min="15628" max="15872" width="11.42578125" style="3"/>
    <col min="15873" max="15873" width="1.140625" style="3" customWidth="1"/>
    <col min="15874" max="15875" width="3.7109375" style="3" customWidth="1"/>
    <col min="15876" max="15876" width="46.42578125" style="3" customWidth="1"/>
    <col min="15877" max="15877" width="16.85546875" style="3" bestFit="1" customWidth="1"/>
    <col min="15878" max="15878" width="19" style="3" bestFit="1" customWidth="1"/>
    <col min="15879" max="15879" width="17" style="3" bestFit="1" customWidth="1"/>
    <col min="15880" max="15880" width="19.5703125" style="3" customWidth="1"/>
    <col min="15881" max="15882" width="17.28515625" style="3" bestFit="1" customWidth="1"/>
    <col min="15883" max="15883" width="8.5703125" style="3" customWidth="1"/>
    <col min="15884" max="16128" width="11.42578125" style="3"/>
    <col min="16129" max="16129" width="1.140625" style="3" customWidth="1"/>
    <col min="16130" max="16131" width="3.7109375" style="3" customWidth="1"/>
    <col min="16132" max="16132" width="46.42578125" style="3" customWidth="1"/>
    <col min="16133" max="16133" width="16.85546875" style="3" bestFit="1" customWidth="1"/>
    <col min="16134" max="16134" width="19" style="3" bestFit="1" customWidth="1"/>
    <col min="16135" max="16135" width="17" style="3" bestFit="1" customWidth="1"/>
    <col min="16136" max="16136" width="19.5703125" style="3" customWidth="1"/>
    <col min="16137" max="16138" width="17.28515625" style="3" bestFit="1" customWidth="1"/>
    <col min="16139" max="16139" width="8.5703125" style="3" customWidth="1"/>
    <col min="16140" max="16384" width="11.42578125" style="3"/>
  </cols>
  <sheetData>
    <row r="1" spans="1:10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customHeight="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0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0" s="1" customFormat="1" ht="8.25" customHeight="1" x14ac:dyDescent="0.2">
      <c r="A4" s="5"/>
      <c r="B4" s="6"/>
      <c r="C4" s="6"/>
      <c r="D4" s="6"/>
      <c r="E4" s="7" t="s">
        <v>3</v>
      </c>
      <c r="F4" s="7"/>
      <c r="G4" s="7"/>
      <c r="H4" s="7"/>
      <c r="I4" s="7"/>
      <c r="J4" s="7"/>
    </row>
    <row r="5" spans="1:10" s="1" customFormat="1" ht="27" customHeight="1" x14ac:dyDescent="0.2">
      <c r="A5" s="5"/>
      <c r="B5" s="8"/>
      <c r="D5" s="9" t="s">
        <v>4</v>
      </c>
      <c r="E5" s="10"/>
      <c r="F5" s="10"/>
      <c r="G5" s="10"/>
      <c r="H5" s="10"/>
      <c r="I5" s="10"/>
      <c r="J5" s="10"/>
    </row>
    <row r="6" spans="1:10" s="1" customFormat="1" ht="11.25" customHeight="1" x14ac:dyDescent="0.2">
      <c r="A6" s="5"/>
      <c r="B6" s="5"/>
      <c r="C6" s="5"/>
      <c r="D6" s="5"/>
      <c r="F6" s="11"/>
      <c r="G6" s="11"/>
      <c r="H6" s="11"/>
      <c r="I6" s="11"/>
      <c r="J6" s="11"/>
    </row>
    <row r="7" spans="1:10" ht="12" customHeight="1" x14ac:dyDescent="0.2">
      <c r="A7" s="12"/>
      <c r="B7" s="13" t="s">
        <v>5</v>
      </c>
      <c r="C7" s="13"/>
      <c r="D7" s="13"/>
      <c r="E7" s="13" t="s">
        <v>6</v>
      </c>
      <c r="F7" s="13"/>
      <c r="G7" s="13"/>
      <c r="H7" s="13"/>
      <c r="I7" s="13"/>
      <c r="J7" s="14" t="s">
        <v>7</v>
      </c>
    </row>
    <row r="8" spans="1:10" ht="25.5" x14ac:dyDescent="0.2">
      <c r="A8" s="5"/>
      <c r="B8" s="13"/>
      <c r="C8" s="13"/>
      <c r="D8" s="13"/>
      <c r="E8" s="15" t="s">
        <v>8</v>
      </c>
      <c r="F8" s="16" t="s">
        <v>9</v>
      </c>
      <c r="G8" s="15" t="s">
        <v>10</v>
      </c>
      <c r="H8" s="15" t="s">
        <v>11</v>
      </c>
      <c r="I8" s="15" t="s">
        <v>12</v>
      </c>
      <c r="J8" s="14"/>
    </row>
    <row r="9" spans="1:10" ht="12" customHeight="1" x14ac:dyDescent="0.2">
      <c r="A9" s="5"/>
      <c r="B9" s="13"/>
      <c r="C9" s="13"/>
      <c r="D9" s="13"/>
      <c r="E9" s="15" t="s">
        <v>13</v>
      </c>
      <c r="F9" s="15" t="s">
        <v>14</v>
      </c>
      <c r="G9" s="15" t="s">
        <v>15</v>
      </c>
      <c r="H9" s="15" t="s">
        <v>16</v>
      </c>
      <c r="I9" s="15" t="s">
        <v>17</v>
      </c>
      <c r="J9" s="15" t="s">
        <v>18</v>
      </c>
    </row>
    <row r="10" spans="1:10" ht="12" customHeight="1" x14ac:dyDescent="0.2">
      <c r="A10" s="17"/>
      <c r="B10" s="18"/>
      <c r="C10" s="19"/>
      <c r="D10" s="20"/>
      <c r="E10" s="21"/>
      <c r="F10" s="22"/>
      <c r="G10" s="22"/>
      <c r="H10" s="22"/>
      <c r="I10" s="22"/>
      <c r="J10" s="22"/>
    </row>
    <row r="11" spans="1:10" ht="12" customHeight="1" x14ac:dyDescent="0.2">
      <c r="A11" s="17"/>
      <c r="B11" s="23" t="s">
        <v>19</v>
      </c>
      <c r="C11" s="24"/>
      <c r="D11" s="25"/>
      <c r="E11" s="26">
        <v>0</v>
      </c>
      <c r="F11" s="26">
        <v>0</v>
      </c>
      <c r="G11" s="26">
        <f>+E11+F11</f>
        <v>0</v>
      </c>
      <c r="H11" s="26">
        <v>0</v>
      </c>
      <c r="I11" s="26">
        <v>0</v>
      </c>
      <c r="J11" s="26">
        <v>0</v>
      </c>
    </row>
    <row r="12" spans="1:10" ht="12" customHeight="1" x14ac:dyDescent="0.2">
      <c r="A12" s="17"/>
      <c r="B12" s="23" t="s">
        <v>20</v>
      </c>
      <c r="C12" s="24"/>
      <c r="D12" s="25"/>
      <c r="E12" s="26">
        <v>0</v>
      </c>
      <c r="F12" s="26">
        <v>0</v>
      </c>
      <c r="G12" s="26">
        <f>+E12+F12</f>
        <v>0</v>
      </c>
      <c r="H12" s="26">
        <v>0</v>
      </c>
      <c r="I12" s="26">
        <v>0</v>
      </c>
      <c r="J12" s="26">
        <v>0</v>
      </c>
    </row>
    <row r="13" spans="1:10" ht="12" customHeight="1" x14ac:dyDescent="0.2">
      <c r="A13" s="17"/>
      <c r="B13" s="23" t="s">
        <v>21</v>
      </c>
      <c r="C13" s="24"/>
      <c r="D13" s="25"/>
      <c r="E13" s="26">
        <v>0</v>
      </c>
      <c r="F13" s="26">
        <v>0</v>
      </c>
      <c r="G13" s="26">
        <f>+E13+F13</f>
        <v>0</v>
      </c>
      <c r="H13" s="26">
        <v>0</v>
      </c>
      <c r="I13" s="26">
        <v>0</v>
      </c>
      <c r="J13" s="26">
        <v>0</v>
      </c>
    </row>
    <row r="14" spans="1:10" ht="12" customHeight="1" x14ac:dyDescent="0.2">
      <c r="A14" s="17"/>
      <c r="B14" s="23" t="s">
        <v>22</v>
      </c>
      <c r="C14" s="24"/>
      <c r="D14" s="25"/>
      <c r="E14" s="26">
        <v>0</v>
      </c>
      <c r="F14" s="26">
        <v>0</v>
      </c>
      <c r="G14" s="26">
        <f>+E14+F14</f>
        <v>0</v>
      </c>
      <c r="H14" s="26">
        <v>0</v>
      </c>
      <c r="I14" s="26">
        <v>0</v>
      </c>
      <c r="J14" s="26">
        <v>0</v>
      </c>
    </row>
    <row r="15" spans="1:10" ht="12" customHeight="1" x14ac:dyDescent="0.2">
      <c r="A15" s="17"/>
      <c r="B15" s="23" t="s">
        <v>23</v>
      </c>
      <c r="C15" s="24"/>
      <c r="D15" s="25"/>
      <c r="E15" s="27">
        <f>+E16+E17</f>
        <v>76261932</v>
      </c>
      <c r="F15" s="27">
        <f>+F16+F17</f>
        <v>10347576.970000001</v>
      </c>
      <c r="G15" s="27">
        <f>+E15+F15</f>
        <v>86609508.969999999</v>
      </c>
      <c r="H15" s="27">
        <f>+H16+H17</f>
        <v>86609508.969999999</v>
      </c>
      <c r="I15" s="27">
        <f>+I16+I17</f>
        <v>86609508.969999999</v>
      </c>
      <c r="J15" s="26">
        <f>+I15-E15</f>
        <v>10347576.969999999</v>
      </c>
    </row>
    <row r="16" spans="1:10" ht="12" customHeight="1" x14ac:dyDescent="0.2">
      <c r="A16" s="17"/>
      <c r="B16" s="28"/>
      <c r="C16" s="24" t="s">
        <v>24</v>
      </c>
      <c r="D16" s="25"/>
      <c r="E16" s="27">
        <v>76261932</v>
      </c>
      <c r="F16" s="27">
        <v>10347576.970000001</v>
      </c>
      <c r="G16" s="27">
        <f t="shared" ref="G16:G25" si="0">+E16+F16</f>
        <v>86609508.969999999</v>
      </c>
      <c r="H16" s="27">
        <v>86609508.969999999</v>
      </c>
      <c r="I16" s="27">
        <v>86609508.969999999</v>
      </c>
      <c r="J16" s="27">
        <f>+I16-E16</f>
        <v>10347576.969999999</v>
      </c>
    </row>
    <row r="17" spans="1:10" ht="12" customHeight="1" x14ac:dyDescent="0.2">
      <c r="A17" s="17"/>
      <c r="B17" s="28"/>
      <c r="C17" s="24" t="s">
        <v>25</v>
      </c>
      <c r="D17" s="25"/>
      <c r="E17" s="27"/>
      <c r="F17" s="27"/>
      <c r="G17" s="27">
        <f t="shared" si="0"/>
        <v>0</v>
      </c>
      <c r="H17" s="27"/>
      <c r="I17" s="27"/>
      <c r="J17" s="27">
        <f t="shared" ref="J17:J26" si="1">+I17-E17</f>
        <v>0</v>
      </c>
    </row>
    <row r="18" spans="1:10" ht="12" customHeight="1" x14ac:dyDescent="0.2">
      <c r="A18" s="17"/>
      <c r="B18" s="23" t="s">
        <v>26</v>
      </c>
      <c r="C18" s="24"/>
      <c r="D18" s="25"/>
      <c r="E18" s="27">
        <f>+E19+E20+E21</f>
        <v>1000000</v>
      </c>
      <c r="F18" s="27">
        <v>28958689.449999999</v>
      </c>
      <c r="G18" s="27">
        <f t="shared" si="0"/>
        <v>29958689.449999999</v>
      </c>
      <c r="H18" s="27">
        <f>+H19+H20+H21</f>
        <v>2910524.5</v>
      </c>
      <c r="I18" s="27">
        <f>+I19+I20+I21</f>
        <v>2910524.5</v>
      </c>
      <c r="J18" s="27">
        <f t="shared" si="1"/>
        <v>1910524.5</v>
      </c>
    </row>
    <row r="19" spans="1:10" ht="12" customHeight="1" x14ac:dyDescent="0.2">
      <c r="A19" s="17"/>
      <c r="B19" s="28"/>
      <c r="C19" s="24" t="s">
        <v>24</v>
      </c>
      <c r="D19" s="25"/>
      <c r="E19" s="27">
        <v>1000000</v>
      </c>
      <c r="F19" s="27">
        <v>1910524.5</v>
      </c>
      <c r="G19" s="27">
        <f t="shared" si="0"/>
        <v>2910524.5</v>
      </c>
      <c r="H19" s="27">
        <v>2910524.5</v>
      </c>
      <c r="I19" s="27">
        <v>2910524.5</v>
      </c>
      <c r="J19" s="27">
        <f t="shared" si="1"/>
        <v>1910524.5</v>
      </c>
    </row>
    <row r="20" spans="1:10" ht="12" customHeight="1" x14ac:dyDescent="0.2">
      <c r="A20" s="17"/>
      <c r="B20" s="28"/>
      <c r="C20" s="24" t="s">
        <v>25</v>
      </c>
      <c r="D20" s="25"/>
      <c r="E20" s="27"/>
      <c r="F20" s="27">
        <v>0</v>
      </c>
      <c r="G20" s="27">
        <f t="shared" si="0"/>
        <v>0</v>
      </c>
      <c r="H20" s="27">
        <v>0</v>
      </c>
      <c r="I20" s="27">
        <v>0</v>
      </c>
      <c r="J20" s="27">
        <f t="shared" si="1"/>
        <v>0</v>
      </c>
    </row>
    <row r="21" spans="1:10" ht="12" customHeight="1" x14ac:dyDescent="0.2">
      <c r="A21" s="17"/>
      <c r="B21" s="28"/>
      <c r="C21" s="24" t="s">
        <v>27</v>
      </c>
      <c r="D21" s="25"/>
      <c r="E21" s="27"/>
      <c r="F21" s="27">
        <v>27048164.949999999</v>
      </c>
      <c r="G21" s="27">
        <f t="shared" si="0"/>
        <v>27048164.949999999</v>
      </c>
      <c r="H21" s="27"/>
      <c r="I21" s="27"/>
      <c r="J21" s="27">
        <f t="shared" si="1"/>
        <v>0</v>
      </c>
    </row>
    <row r="22" spans="1:10" ht="12" customHeight="1" x14ac:dyDescent="0.2">
      <c r="A22" s="17"/>
      <c r="B22" s="28"/>
      <c r="C22" s="24" t="s">
        <v>28</v>
      </c>
      <c r="D22" s="25"/>
      <c r="E22" s="27"/>
      <c r="F22" s="27"/>
      <c r="G22" s="27">
        <f t="shared" si="0"/>
        <v>0</v>
      </c>
      <c r="H22" s="27"/>
      <c r="I22" s="27"/>
      <c r="J22" s="27">
        <f t="shared" si="1"/>
        <v>0</v>
      </c>
    </row>
    <row r="23" spans="1:10" ht="12" customHeight="1" x14ac:dyDescent="0.2">
      <c r="A23" s="17"/>
      <c r="B23" s="23" t="s">
        <v>29</v>
      </c>
      <c r="C23" s="24"/>
      <c r="D23" s="25"/>
      <c r="E23" s="27"/>
      <c r="F23" s="27"/>
      <c r="G23" s="27">
        <f t="shared" si="0"/>
        <v>0</v>
      </c>
      <c r="H23" s="27"/>
      <c r="I23" s="27"/>
      <c r="J23" s="27">
        <f t="shared" si="1"/>
        <v>0</v>
      </c>
    </row>
    <row r="24" spans="1:10" ht="12" customHeight="1" x14ac:dyDescent="0.2">
      <c r="A24" s="17"/>
      <c r="B24" s="23" t="s">
        <v>30</v>
      </c>
      <c r="C24" s="24"/>
      <c r="D24" s="25"/>
      <c r="E24" s="27"/>
      <c r="F24" s="27">
        <v>40810563.200000003</v>
      </c>
      <c r="G24" s="27">
        <v>40810563.200000003</v>
      </c>
      <c r="H24" s="27">
        <v>40810563.200000003</v>
      </c>
      <c r="I24" s="27">
        <v>40810563.200000003</v>
      </c>
      <c r="J24" s="27">
        <f t="shared" si="1"/>
        <v>40810563.200000003</v>
      </c>
    </row>
    <row r="25" spans="1:10" ht="12" customHeight="1" x14ac:dyDescent="0.2">
      <c r="A25" s="5"/>
      <c r="B25" s="23" t="s">
        <v>31</v>
      </c>
      <c r="C25" s="24"/>
      <c r="D25" s="25"/>
      <c r="E25" s="27">
        <v>845227196.82000005</v>
      </c>
      <c r="F25" s="27">
        <v>-13714607.380000001</v>
      </c>
      <c r="G25" s="27">
        <f t="shared" si="0"/>
        <v>831512589.44000006</v>
      </c>
      <c r="H25" s="27">
        <v>831512589.44000006</v>
      </c>
      <c r="I25" s="27">
        <v>831512589.44000006</v>
      </c>
      <c r="J25" s="27">
        <f t="shared" si="1"/>
        <v>-13714607.379999995</v>
      </c>
    </row>
    <row r="26" spans="1:10" ht="12" customHeight="1" x14ac:dyDescent="0.2">
      <c r="A26" s="17"/>
      <c r="B26" s="23" t="s">
        <v>32</v>
      </c>
      <c r="C26" s="24"/>
      <c r="D26" s="25"/>
      <c r="E26" s="27">
        <v>0</v>
      </c>
      <c r="F26" s="27">
        <v>0</v>
      </c>
      <c r="G26" s="26">
        <f>+E26+F26</f>
        <v>0</v>
      </c>
      <c r="H26" s="27">
        <v>0</v>
      </c>
      <c r="I26" s="27">
        <v>0</v>
      </c>
      <c r="J26" s="26">
        <f t="shared" si="1"/>
        <v>0</v>
      </c>
    </row>
    <row r="27" spans="1:10" ht="12" customHeight="1" x14ac:dyDescent="0.2">
      <c r="A27" s="17"/>
      <c r="B27" s="29"/>
      <c r="C27" s="30"/>
      <c r="D27" s="31"/>
      <c r="E27" s="32"/>
      <c r="F27" s="33"/>
      <c r="G27" s="33"/>
      <c r="H27" s="33"/>
      <c r="I27" s="33"/>
      <c r="J27" s="33"/>
    </row>
    <row r="28" spans="1:10" ht="12" customHeight="1" x14ac:dyDescent="0.2">
      <c r="A28" s="5"/>
      <c r="B28" s="34"/>
      <c r="C28" s="35"/>
      <c r="D28" s="36" t="s">
        <v>33</v>
      </c>
      <c r="E28" s="27">
        <f>SUM(E15+E18+E25)</f>
        <v>922489128.82000005</v>
      </c>
      <c r="F28" s="27">
        <f>SUM(F11+F12+F13+F14+F15+F18+F23+F24+F25+F26)</f>
        <v>66402222.240000002</v>
      </c>
      <c r="G28" s="27">
        <f>SUM(G11+G12+G13+G14+G15+G18+G23+G24+G25+G26)</f>
        <v>988891351.06000006</v>
      </c>
      <c r="H28" s="27">
        <f>SUM(H11+H12+H13+H14+H15+H18+H23+H24+H25+H26)</f>
        <v>961843186.11000001</v>
      </c>
      <c r="I28" s="27">
        <f>SUM(I11+I12+I13+I14+I15+I18+I23+I24+I25+I26)</f>
        <v>961843186.11000001</v>
      </c>
      <c r="J28" s="37">
        <f>IF(I28&gt;E28,I28-E28,0)</f>
        <v>39354057.289999962</v>
      </c>
    </row>
    <row r="29" spans="1:10" ht="12" customHeight="1" x14ac:dyDescent="0.2">
      <c r="A29" s="17"/>
      <c r="B29" s="38"/>
      <c r="C29" s="38"/>
      <c r="D29" s="38"/>
      <c r="E29" s="39"/>
      <c r="F29" s="39"/>
      <c r="G29" s="39"/>
      <c r="H29" s="40" t="s">
        <v>34</v>
      </c>
      <c r="I29" s="41"/>
      <c r="J29" s="42"/>
    </row>
    <row r="30" spans="1:10" ht="12" customHeight="1" x14ac:dyDescent="0.2">
      <c r="A30" s="5"/>
      <c r="B30" s="5"/>
      <c r="C30" s="5"/>
      <c r="D30" s="5"/>
      <c r="E30" s="43"/>
      <c r="F30" s="43"/>
      <c r="G30" s="43"/>
      <c r="H30" s="43"/>
      <c r="I30" s="43"/>
      <c r="J30" s="43"/>
    </row>
    <row r="31" spans="1:10" ht="12" customHeight="1" x14ac:dyDescent="0.2">
      <c r="A31" s="5"/>
      <c r="B31" s="14" t="s">
        <v>35</v>
      </c>
      <c r="C31" s="14"/>
      <c r="D31" s="14"/>
      <c r="E31" s="44" t="s">
        <v>6</v>
      </c>
      <c r="F31" s="44"/>
      <c r="G31" s="44"/>
      <c r="H31" s="44"/>
      <c r="I31" s="44"/>
      <c r="J31" s="45" t="s">
        <v>7</v>
      </c>
    </row>
    <row r="32" spans="1:10" ht="25.5" x14ac:dyDescent="0.2">
      <c r="A32" s="5"/>
      <c r="B32" s="14"/>
      <c r="C32" s="14"/>
      <c r="D32" s="14"/>
      <c r="E32" s="46" t="s">
        <v>8</v>
      </c>
      <c r="F32" s="47" t="s">
        <v>9</v>
      </c>
      <c r="G32" s="46" t="s">
        <v>10</v>
      </c>
      <c r="H32" s="46" t="s">
        <v>11</v>
      </c>
      <c r="I32" s="46" t="s">
        <v>12</v>
      </c>
      <c r="J32" s="45"/>
    </row>
    <row r="33" spans="1:10" ht="12" customHeight="1" x14ac:dyDescent="0.2">
      <c r="A33" s="5"/>
      <c r="B33" s="14"/>
      <c r="C33" s="14"/>
      <c r="D33" s="14"/>
      <c r="E33" s="46" t="s">
        <v>13</v>
      </c>
      <c r="F33" s="46" t="s">
        <v>14</v>
      </c>
      <c r="G33" s="46" t="s">
        <v>15</v>
      </c>
      <c r="H33" s="46" t="s">
        <v>16</v>
      </c>
      <c r="I33" s="46" t="s">
        <v>17</v>
      </c>
      <c r="J33" s="46" t="s">
        <v>18</v>
      </c>
    </row>
    <row r="34" spans="1:10" ht="12" customHeight="1" x14ac:dyDescent="0.2">
      <c r="A34" s="17"/>
      <c r="B34" s="18"/>
      <c r="C34" s="19"/>
      <c r="D34" s="20"/>
      <c r="E34" s="48"/>
      <c r="F34" s="48"/>
      <c r="G34" s="48"/>
      <c r="H34" s="48"/>
      <c r="I34" s="48"/>
      <c r="J34" s="48"/>
    </row>
    <row r="35" spans="1:10" ht="12" customHeight="1" x14ac:dyDescent="0.2">
      <c r="A35" s="17"/>
      <c r="B35" s="49" t="s">
        <v>36</v>
      </c>
      <c r="C35" s="50"/>
      <c r="D35" s="51"/>
      <c r="E35" s="52">
        <f>SUM(E39+E42+E48)</f>
        <v>922489128.82000005</v>
      </c>
      <c r="F35" s="53">
        <f>SUM(F39+F42+F47+F48)</f>
        <v>66402222.240000002</v>
      </c>
      <c r="G35" s="53">
        <f>SUM(G39+G42+G47+G48)</f>
        <v>988891351.06000006</v>
      </c>
      <c r="H35" s="53">
        <f>SUM(H39+H42+H47+H48)</f>
        <v>961843186.11000001</v>
      </c>
      <c r="I35" s="53">
        <f>SUM(I39+I42+I47+I48)</f>
        <v>961843186.11000001</v>
      </c>
      <c r="J35" s="53">
        <f>SUM(J39+J42+J47+J48)</f>
        <v>39354057.290000007</v>
      </c>
    </row>
    <row r="36" spans="1:10" ht="12" customHeight="1" x14ac:dyDescent="0.2">
      <c r="A36" s="17"/>
      <c r="B36" s="54"/>
      <c r="C36" s="55" t="s">
        <v>19</v>
      </c>
      <c r="D36" s="56"/>
      <c r="E36" s="27" t="s">
        <v>37</v>
      </c>
      <c r="F36" s="27" t="s">
        <v>37</v>
      </c>
      <c r="G36" s="27" t="s">
        <v>37</v>
      </c>
      <c r="H36" s="27" t="s">
        <v>37</v>
      </c>
      <c r="I36" s="27" t="s">
        <v>37</v>
      </c>
      <c r="J36" s="27" t="s">
        <v>37</v>
      </c>
    </row>
    <row r="37" spans="1:10" ht="12" customHeight="1" x14ac:dyDescent="0.2">
      <c r="A37" s="17"/>
      <c r="B37" s="54"/>
      <c r="C37" s="55" t="s">
        <v>21</v>
      </c>
      <c r="D37" s="56"/>
      <c r="E37" s="27" t="s">
        <v>37</v>
      </c>
      <c r="F37" s="27" t="s">
        <v>37</v>
      </c>
      <c r="G37" s="27" t="s">
        <v>37</v>
      </c>
      <c r="H37" s="27" t="s">
        <v>37</v>
      </c>
      <c r="I37" s="27" t="s">
        <v>37</v>
      </c>
      <c r="J37" s="27" t="s">
        <v>37</v>
      </c>
    </row>
    <row r="38" spans="1:10" ht="12" customHeight="1" x14ac:dyDescent="0.2">
      <c r="A38" s="17"/>
      <c r="B38" s="54"/>
      <c r="C38" s="55" t="s">
        <v>22</v>
      </c>
      <c r="D38" s="56"/>
      <c r="E38" s="27" t="s">
        <v>37</v>
      </c>
      <c r="F38" s="27" t="s">
        <v>37</v>
      </c>
      <c r="G38" s="27" t="s">
        <v>37</v>
      </c>
      <c r="H38" s="27" t="s">
        <v>37</v>
      </c>
      <c r="I38" s="27" t="s">
        <v>37</v>
      </c>
      <c r="J38" s="27" t="s">
        <v>37</v>
      </c>
    </row>
    <row r="39" spans="1:10" ht="12" customHeight="1" x14ac:dyDescent="0.2">
      <c r="A39" s="17"/>
      <c r="B39" s="54"/>
      <c r="C39" s="55" t="s">
        <v>23</v>
      </c>
      <c r="D39" s="56"/>
      <c r="E39" s="27">
        <f>+E40+E41</f>
        <v>76261932</v>
      </c>
      <c r="F39" s="27">
        <f>+F40+F41</f>
        <v>10347576.970000001</v>
      </c>
      <c r="G39" s="27">
        <f>+E39+F39</f>
        <v>86609508.969999999</v>
      </c>
      <c r="H39" s="27">
        <f>+H40</f>
        <v>86609508.969999999</v>
      </c>
      <c r="I39" s="27">
        <f>+I40</f>
        <v>86609508.969999999</v>
      </c>
      <c r="J39" s="26">
        <f>+I39-E39</f>
        <v>10347576.969999999</v>
      </c>
    </row>
    <row r="40" spans="1:10" ht="12" customHeight="1" x14ac:dyDescent="0.2">
      <c r="A40" s="17"/>
      <c r="B40" s="54"/>
      <c r="C40" s="57"/>
      <c r="D40" s="58" t="s">
        <v>24</v>
      </c>
      <c r="E40" s="27">
        <v>76261932</v>
      </c>
      <c r="F40" s="27">
        <v>10347576.970000001</v>
      </c>
      <c r="G40" s="27">
        <f>+E40+F40</f>
        <v>86609508.969999999</v>
      </c>
      <c r="H40" s="27">
        <v>86609508.969999999</v>
      </c>
      <c r="I40" s="27">
        <v>86609508.969999999</v>
      </c>
      <c r="J40" s="26">
        <f t="shared" ref="J40:J56" si="2">+I40-E40</f>
        <v>10347576.969999999</v>
      </c>
    </row>
    <row r="41" spans="1:10" ht="12" customHeight="1" x14ac:dyDescent="0.2">
      <c r="A41" s="17"/>
      <c r="B41" s="54"/>
      <c r="C41" s="57"/>
      <c r="D41" s="58" t="s">
        <v>25</v>
      </c>
      <c r="E41" s="27">
        <v>0</v>
      </c>
      <c r="F41" s="27">
        <v>0</v>
      </c>
      <c r="G41" s="26">
        <f t="shared" ref="G41:G48" si="3">+E41+F41</f>
        <v>0</v>
      </c>
      <c r="H41" s="27">
        <v>0</v>
      </c>
      <c r="I41" s="27">
        <v>0</v>
      </c>
      <c r="J41" s="26">
        <f t="shared" si="2"/>
        <v>0</v>
      </c>
    </row>
    <row r="42" spans="1:10" ht="12" customHeight="1" x14ac:dyDescent="0.2">
      <c r="A42" s="17"/>
      <c r="B42" s="54"/>
      <c r="C42" s="55" t="s">
        <v>26</v>
      </c>
      <c r="D42" s="56"/>
      <c r="E42" s="27">
        <f>+E43+E44+E45</f>
        <v>1000000</v>
      </c>
      <c r="F42" s="27">
        <v>28958689.449999999</v>
      </c>
      <c r="G42" s="26">
        <f t="shared" si="3"/>
        <v>29958689.449999999</v>
      </c>
      <c r="H42" s="27">
        <f>+H43+H45</f>
        <v>2910524.5</v>
      </c>
      <c r="I42" s="27">
        <f>+I43+I45</f>
        <v>2910524.5</v>
      </c>
      <c r="J42" s="26">
        <f>+J43+J45</f>
        <v>1910524.5</v>
      </c>
    </row>
    <row r="43" spans="1:10" ht="12" customHeight="1" x14ac:dyDescent="0.2">
      <c r="A43" s="17"/>
      <c r="B43" s="54"/>
      <c r="C43" s="57"/>
      <c r="D43" s="58" t="s">
        <v>24</v>
      </c>
      <c r="E43" s="27">
        <v>1000000</v>
      </c>
      <c r="F43" s="27">
        <v>1910524.5</v>
      </c>
      <c r="G43" s="26">
        <f t="shared" si="3"/>
        <v>2910524.5</v>
      </c>
      <c r="H43" s="27">
        <v>2910524.5</v>
      </c>
      <c r="I43" s="27">
        <v>2910524.5</v>
      </c>
      <c r="J43" s="26">
        <f t="shared" si="2"/>
        <v>1910524.5</v>
      </c>
    </row>
    <row r="44" spans="1:10" ht="12" customHeight="1" x14ac:dyDescent="0.2">
      <c r="A44" s="17"/>
      <c r="B44" s="54"/>
      <c r="C44" s="57"/>
      <c r="D44" s="58" t="s">
        <v>25</v>
      </c>
      <c r="E44" s="27">
        <v>0</v>
      </c>
      <c r="F44" s="27">
        <v>0</v>
      </c>
      <c r="G44" s="26">
        <f t="shared" si="3"/>
        <v>0</v>
      </c>
      <c r="H44" s="27">
        <v>0</v>
      </c>
      <c r="I44" s="27">
        <v>0</v>
      </c>
      <c r="J44" s="26">
        <f t="shared" si="2"/>
        <v>0</v>
      </c>
    </row>
    <row r="45" spans="1:10" ht="12" customHeight="1" x14ac:dyDescent="0.2">
      <c r="A45" s="17"/>
      <c r="B45" s="54"/>
      <c r="C45" s="57"/>
      <c r="D45" s="59" t="s">
        <v>27</v>
      </c>
      <c r="E45" s="27">
        <v>0</v>
      </c>
      <c r="F45" s="27">
        <v>27048164.949999999</v>
      </c>
      <c r="G45" s="26">
        <f t="shared" si="3"/>
        <v>27048164.949999999</v>
      </c>
      <c r="H45" s="27">
        <v>0</v>
      </c>
      <c r="I45" s="27">
        <v>0</v>
      </c>
      <c r="J45" s="26">
        <f t="shared" si="2"/>
        <v>0</v>
      </c>
    </row>
    <row r="46" spans="1:10" ht="12" customHeight="1" x14ac:dyDescent="0.2">
      <c r="A46" s="17"/>
      <c r="B46" s="54"/>
      <c r="C46" s="57"/>
      <c r="D46" s="59" t="s">
        <v>28</v>
      </c>
      <c r="E46" s="27"/>
      <c r="F46" s="27"/>
      <c r="G46" s="26">
        <f t="shared" si="3"/>
        <v>0</v>
      </c>
      <c r="H46" s="27"/>
      <c r="I46" s="27"/>
      <c r="J46" s="26">
        <f t="shared" si="2"/>
        <v>0</v>
      </c>
    </row>
    <row r="47" spans="1:10" ht="12" customHeight="1" x14ac:dyDescent="0.2">
      <c r="A47" s="17"/>
      <c r="B47" s="54"/>
      <c r="C47" s="55" t="s">
        <v>30</v>
      </c>
      <c r="D47" s="56"/>
      <c r="E47" s="27">
        <v>0</v>
      </c>
      <c r="F47" s="27">
        <v>40810563.200000003</v>
      </c>
      <c r="G47" s="26">
        <f t="shared" si="3"/>
        <v>40810563.200000003</v>
      </c>
      <c r="H47" s="27">
        <v>40810563.200000003</v>
      </c>
      <c r="I47" s="27">
        <v>40810563.200000003</v>
      </c>
      <c r="J47" s="26">
        <f t="shared" si="2"/>
        <v>40810563.200000003</v>
      </c>
    </row>
    <row r="48" spans="1:10" ht="12" customHeight="1" x14ac:dyDescent="0.2">
      <c r="A48" s="17"/>
      <c r="B48" s="54"/>
      <c r="C48" s="55" t="s">
        <v>31</v>
      </c>
      <c r="D48" s="56"/>
      <c r="E48" s="27">
        <v>845227196.82000005</v>
      </c>
      <c r="F48" s="27">
        <v>-13714607.380000001</v>
      </c>
      <c r="G48" s="26">
        <f t="shared" si="3"/>
        <v>831512589.44000006</v>
      </c>
      <c r="H48" s="27">
        <v>831512589.44000006</v>
      </c>
      <c r="I48" s="27">
        <v>831512589.44000006</v>
      </c>
      <c r="J48" s="26">
        <f t="shared" si="2"/>
        <v>-13714607.379999995</v>
      </c>
    </row>
    <row r="49" spans="1:10" ht="12" customHeight="1" x14ac:dyDescent="0.2">
      <c r="A49" s="17"/>
      <c r="B49" s="54"/>
      <c r="C49" s="57"/>
      <c r="D49" s="58"/>
      <c r="E49" s="27"/>
      <c r="F49" s="27"/>
      <c r="G49" s="27"/>
      <c r="H49" s="27"/>
      <c r="I49" s="27"/>
      <c r="J49" s="26">
        <v>0</v>
      </c>
    </row>
    <row r="50" spans="1:10" ht="12" customHeight="1" x14ac:dyDescent="0.2">
      <c r="A50" s="17"/>
      <c r="B50" s="49" t="s">
        <v>38</v>
      </c>
      <c r="C50" s="50"/>
      <c r="D50" s="58"/>
      <c r="E50" s="53">
        <v>0</v>
      </c>
      <c r="F50" s="53">
        <f>+F51+F52+F53</f>
        <v>0</v>
      </c>
      <c r="G50" s="53">
        <f>+E50+F50</f>
        <v>0</v>
      </c>
      <c r="H50" s="53">
        <f>+H51+H52+H53</f>
        <v>0</v>
      </c>
      <c r="I50" s="53">
        <f>+I51+I52+I53</f>
        <v>0</v>
      </c>
      <c r="J50" s="53">
        <f>+J51+J52+J53</f>
        <v>0</v>
      </c>
    </row>
    <row r="51" spans="1:10" ht="12" customHeight="1" x14ac:dyDescent="0.2">
      <c r="A51" s="17"/>
      <c r="B51" s="49"/>
      <c r="C51" s="55" t="s">
        <v>20</v>
      </c>
      <c r="D51" s="56"/>
      <c r="E51" s="27"/>
      <c r="F51" s="27"/>
      <c r="G51" s="27"/>
      <c r="H51" s="27"/>
      <c r="I51" s="27"/>
      <c r="J51" s="26">
        <f t="shared" si="2"/>
        <v>0</v>
      </c>
    </row>
    <row r="52" spans="1:10" ht="12" customHeight="1" x14ac:dyDescent="0.2">
      <c r="A52" s="17"/>
      <c r="B52" s="54"/>
      <c r="C52" s="55" t="s">
        <v>29</v>
      </c>
      <c r="D52" s="56"/>
      <c r="E52" s="27">
        <v>0</v>
      </c>
      <c r="F52" s="27">
        <v>0</v>
      </c>
      <c r="G52" s="27">
        <f>+E52+F52</f>
        <v>0</v>
      </c>
      <c r="H52" s="27">
        <v>0</v>
      </c>
      <c r="I52" s="27">
        <v>0</v>
      </c>
      <c r="J52" s="26">
        <f t="shared" si="2"/>
        <v>0</v>
      </c>
    </row>
    <row r="53" spans="1:10" ht="12" customHeight="1" x14ac:dyDescent="0.25">
      <c r="A53" s="17"/>
      <c r="B53" s="54"/>
      <c r="C53" s="55" t="s">
        <v>31</v>
      </c>
      <c r="D53" s="56"/>
      <c r="E53" s="27"/>
      <c r="F53" s="60">
        <v>0</v>
      </c>
      <c r="G53" s="27">
        <f>+E53+F53</f>
        <v>0</v>
      </c>
      <c r="H53" s="61">
        <v>0</v>
      </c>
      <c r="I53" s="60">
        <v>0</v>
      </c>
      <c r="J53" s="26">
        <f t="shared" si="2"/>
        <v>0</v>
      </c>
    </row>
    <row r="54" spans="1:10" ht="12" customHeight="1" x14ac:dyDescent="0.2">
      <c r="A54" s="17"/>
      <c r="B54" s="62"/>
      <c r="C54" s="63"/>
      <c r="D54" s="64"/>
      <c r="E54" s="27"/>
      <c r="F54" s="27"/>
      <c r="G54" s="27">
        <f>+E54+F54</f>
        <v>0</v>
      </c>
      <c r="H54" s="27"/>
      <c r="I54" s="27"/>
      <c r="J54" s="26">
        <f t="shared" si="2"/>
        <v>0</v>
      </c>
    </row>
    <row r="55" spans="1:10" ht="12" customHeight="1" x14ac:dyDescent="0.2">
      <c r="A55" s="17"/>
      <c r="B55" s="49" t="s">
        <v>39</v>
      </c>
      <c r="C55" s="65"/>
      <c r="D55" s="58"/>
      <c r="E55" s="27">
        <v>0</v>
      </c>
      <c r="F55" s="27">
        <v>0</v>
      </c>
      <c r="G55" s="27">
        <f>+E55+F55</f>
        <v>0</v>
      </c>
      <c r="H55" s="27">
        <v>0</v>
      </c>
      <c r="I55" s="27">
        <v>0</v>
      </c>
      <c r="J55" s="26">
        <f t="shared" si="2"/>
        <v>0</v>
      </c>
    </row>
    <row r="56" spans="1:10" ht="12" customHeight="1" x14ac:dyDescent="0.2">
      <c r="A56" s="17"/>
      <c r="B56" s="54"/>
      <c r="C56" s="55" t="s">
        <v>32</v>
      </c>
      <c r="D56" s="56"/>
      <c r="E56" s="27">
        <v>0</v>
      </c>
      <c r="F56" s="27">
        <v>0</v>
      </c>
      <c r="G56" s="27">
        <f>+E56+F56</f>
        <v>0</v>
      </c>
      <c r="H56" s="27">
        <v>0</v>
      </c>
      <c r="I56" s="27">
        <v>0</v>
      </c>
      <c r="J56" s="26">
        <f t="shared" si="2"/>
        <v>0</v>
      </c>
    </row>
    <row r="57" spans="1:10" ht="12" customHeight="1" x14ac:dyDescent="0.2">
      <c r="A57" s="17"/>
      <c r="B57" s="66"/>
      <c r="C57" s="67"/>
      <c r="D57" s="68"/>
      <c r="E57" s="53"/>
      <c r="F57" s="53"/>
      <c r="G57" s="53"/>
      <c r="H57" s="53"/>
      <c r="I57" s="53"/>
      <c r="J57" s="53"/>
    </row>
    <row r="58" spans="1:10" ht="12" customHeight="1" x14ac:dyDescent="0.2">
      <c r="A58" s="17"/>
      <c r="B58" s="29"/>
      <c r="C58" s="30"/>
      <c r="D58" s="31"/>
      <c r="E58" s="33"/>
      <c r="F58" s="33"/>
      <c r="G58" s="33"/>
      <c r="H58" s="33"/>
      <c r="I58" s="33"/>
      <c r="J58" s="33"/>
    </row>
    <row r="59" spans="1:10" ht="12" customHeight="1" x14ac:dyDescent="0.2">
      <c r="A59" s="5"/>
      <c r="B59" s="69"/>
      <c r="C59" s="70"/>
      <c r="D59" s="71" t="s">
        <v>33</v>
      </c>
      <c r="E59" s="72">
        <f>+E35+E50+E55</f>
        <v>922489128.82000005</v>
      </c>
      <c r="F59" s="27">
        <f>+F35+F50+F55</f>
        <v>66402222.240000002</v>
      </c>
      <c r="G59" s="27">
        <f>+G35+G50+G55</f>
        <v>988891351.06000006</v>
      </c>
      <c r="H59" s="27">
        <f>+H35+H50+H55</f>
        <v>961843186.11000001</v>
      </c>
      <c r="I59" s="27">
        <f>+I35+I50+I55</f>
        <v>961843186.11000001</v>
      </c>
      <c r="J59" s="73">
        <f>IF(I59&gt;E59,I59-E59,0)</f>
        <v>39354057.289999962</v>
      </c>
    </row>
    <row r="60" spans="1:10" x14ac:dyDescent="0.2">
      <c r="A60" s="17"/>
      <c r="B60" s="74" t="s">
        <v>40</v>
      </c>
      <c r="C60" s="75"/>
      <c r="D60" s="75"/>
      <c r="E60" s="76"/>
      <c r="F60" s="77"/>
      <c r="G60" s="77"/>
      <c r="H60" s="78" t="s">
        <v>34</v>
      </c>
      <c r="I60" s="79"/>
      <c r="J60" s="80"/>
    </row>
    <row r="61" spans="1:10" x14ac:dyDescent="0.2">
      <c r="A61" s="17"/>
      <c r="B61" s="81"/>
      <c r="C61" s="81"/>
      <c r="D61" s="81"/>
      <c r="E61" s="81"/>
      <c r="F61" s="81"/>
      <c r="G61" s="81"/>
      <c r="H61" s="81"/>
      <c r="I61" s="81"/>
      <c r="J61" s="81"/>
    </row>
    <row r="62" spans="1:10" x14ac:dyDescent="0.2">
      <c r="B62" s="74" t="s">
        <v>41</v>
      </c>
      <c r="C62" s="74"/>
      <c r="D62" s="74"/>
      <c r="E62" s="74"/>
      <c r="F62" s="74"/>
      <c r="G62" s="74"/>
      <c r="H62" s="74"/>
      <c r="I62" s="74"/>
      <c r="J62" s="74"/>
    </row>
    <row r="63" spans="1:10" x14ac:dyDescent="0.2">
      <c r="B63" s="1"/>
      <c r="C63" s="1"/>
      <c r="D63" s="1"/>
      <c r="E63" s="1"/>
      <c r="F63" s="82"/>
      <c r="G63" s="1"/>
      <c r="H63" s="1"/>
      <c r="I63" s="1"/>
      <c r="J63" s="1"/>
    </row>
    <row r="64" spans="1:10" x14ac:dyDescent="0.2">
      <c r="B64" s="1"/>
      <c r="C64" s="1"/>
      <c r="D64" s="1"/>
      <c r="E64" s="82"/>
      <c r="F64" s="82"/>
      <c r="G64" s="82"/>
      <c r="H64" s="82"/>
      <c r="I64" s="82"/>
      <c r="J64" s="82"/>
    </row>
  </sheetData>
  <mergeCells count="42">
    <mergeCell ref="C53:D53"/>
    <mergeCell ref="C56:D56"/>
    <mergeCell ref="J59:J60"/>
    <mergeCell ref="H60:I60"/>
    <mergeCell ref="B61:J61"/>
    <mergeCell ref="C39:D39"/>
    <mergeCell ref="C42:D42"/>
    <mergeCell ref="C47:D47"/>
    <mergeCell ref="C48:D48"/>
    <mergeCell ref="C51:D51"/>
    <mergeCell ref="C52:D52"/>
    <mergeCell ref="B31:D33"/>
    <mergeCell ref="E31:I31"/>
    <mergeCell ref="J31:J32"/>
    <mergeCell ref="C36:D36"/>
    <mergeCell ref="C37:D37"/>
    <mergeCell ref="C38:D38"/>
    <mergeCell ref="B23:D23"/>
    <mergeCell ref="B24:D24"/>
    <mergeCell ref="B25:D25"/>
    <mergeCell ref="B26:D26"/>
    <mergeCell ref="J28:J29"/>
    <mergeCell ref="H29:I29"/>
    <mergeCell ref="C17:D17"/>
    <mergeCell ref="B18:D18"/>
    <mergeCell ref="C19:D19"/>
    <mergeCell ref="C20:D20"/>
    <mergeCell ref="C21:D21"/>
    <mergeCell ref="C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E4:J5"/>
    <mergeCell ref="B7:D9"/>
    <mergeCell ref="E7:I7"/>
    <mergeCell ref="J7:J8"/>
  </mergeCells>
  <pageMargins left="0.70866141732283472" right="0.70866141732283472" top="0.74803149606299213" bottom="0.74803149606299213" header="0.31496062992125984" footer="0.31496062992125984"/>
  <pageSetup scale="5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EAIE</vt:lpstr>
      <vt:lpstr>EAIE!Área_de_impresión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2019-01-22T17:36:55Z</cp:lastPrinted>
  <dcterms:created xsi:type="dcterms:W3CDTF">2019-01-22T14:57:16Z</dcterms:created>
  <dcterms:modified xsi:type="dcterms:W3CDTF">2019-01-22T17:37:48Z</dcterms:modified>
</cp:coreProperties>
</file>