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8335C014-2A8D-4E3E-9905-FC0BA2EA5A1D}" xr6:coauthVersionLast="36" xr6:coauthVersionMax="36" xr10:uidLastSave="{00000000-0000-0000-0000-000000000000}"/>
  <bookViews>
    <workbookView xWindow="0" yWindow="0" windowWidth="28800" windowHeight="12225" xr2:uid="{C18C6FBE-19C1-42BB-9853-973F5D37CDA1}"/>
  </bookViews>
  <sheets>
    <sheet name="EAIE-GTO-SABES-3T-25" sheetId="1" r:id="rId1"/>
  </sheets>
  <definedNames>
    <definedName name="_xlnm.Print_Area" localSheetId="0">'EAIE-GTO-SABES-3T-25'!#REF!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7" i="1" s="1"/>
  <c r="D38" i="1"/>
  <c r="D37" i="1" s="1"/>
  <c r="F37" i="1"/>
  <c r="E37" i="1"/>
  <c r="E40" i="1" s="1"/>
  <c r="C37" i="1"/>
  <c r="B37" i="1"/>
  <c r="F35" i="1"/>
  <c r="G35" i="1" s="1"/>
  <c r="E35" i="1"/>
  <c r="C35" i="1"/>
  <c r="D35" i="1" s="1"/>
  <c r="D31" i="1" s="1"/>
  <c r="G34" i="1"/>
  <c r="D34" i="1"/>
  <c r="G33" i="1"/>
  <c r="D33" i="1"/>
  <c r="G32" i="1"/>
  <c r="D32" i="1"/>
  <c r="E31" i="1"/>
  <c r="C31" i="1"/>
  <c r="B31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G21" i="1" s="1"/>
  <c r="D22" i="1"/>
  <c r="F21" i="1"/>
  <c r="E21" i="1"/>
  <c r="C21" i="1"/>
  <c r="B21" i="1"/>
  <c r="D21" i="1" s="1"/>
  <c r="F16" i="1"/>
  <c r="E16" i="1"/>
  <c r="C16" i="1"/>
  <c r="B16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G16" i="1" s="1"/>
  <c r="D5" i="1"/>
  <c r="D16" i="1" s="1"/>
  <c r="G31" i="1" l="1"/>
  <c r="C41" i="1"/>
  <c r="B40" i="1"/>
  <c r="C40" i="1"/>
  <c r="D40" i="1"/>
  <c r="G40" i="1"/>
  <c r="F31" i="1"/>
  <c r="F40" i="1" s="1"/>
</calcChain>
</file>

<file path=xl/sharedStrings.xml><?xml version="1.0" encoding="utf-8"?>
<sst xmlns="http://schemas.openxmlformats.org/spreadsheetml/2006/main" count="63" uniqueCount="40">
  <si>
    <t>SISTEMA AVANZADO DE BACHILLERATO Y EDUCACION SUPERIOR EN EL ESTADO DE GTO.
Estado Analítico de Ingresos
Del 1 de Enero al 30 de Septiembre de 2025
(Cifras en Pesos)</t>
  </si>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</sst>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color theme="0" tint="-0.14999847407452621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top"/>
      <protection locked="0"/>
    </xf>
    <xf numFmtId="0" fontId="2" fillId="2" borderId="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center" vertical="top"/>
      <protection locked="0"/>
    </xf>
    <xf numFmtId="0" fontId="2" fillId="2" borderId="7" xfId="1" applyFont="1" applyFill="1" applyBorder="1" applyAlignment="1">
      <alignment horizontal="center" vertical="center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6" xfId="1" quotePrefix="1" applyFont="1" applyFill="1" applyBorder="1" applyAlignment="1">
      <alignment horizontal="center" vertical="center" wrapText="1"/>
    </xf>
    <xf numFmtId="0" fontId="2" fillId="2" borderId="4" xfId="1" quotePrefix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left" vertical="top" wrapText="1" indent="1"/>
      <protection locked="0"/>
    </xf>
    <xf numFmtId="4" fontId="3" fillId="0" borderId="4" xfId="1" applyNumberFormat="1" applyFont="1" applyBorder="1" applyAlignment="1" applyProtection="1">
      <alignment vertical="top"/>
      <protection locked="0"/>
    </xf>
    <xf numFmtId="4" fontId="3" fillId="0" borderId="5" xfId="1" applyNumberFormat="1" applyFont="1" applyBorder="1" applyAlignment="1" applyProtection="1">
      <alignment vertical="top"/>
      <protection locked="0"/>
    </xf>
    <xf numFmtId="4" fontId="3" fillId="0" borderId="8" xfId="1" applyNumberFormat="1" applyFont="1" applyBorder="1" applyAlignment="1" applyProtection="1">
      <alignment vertical="top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3" fillId="0" borderId="9" xfId="1" applyFont="1" applyBorder="1" applyAlignment="1" applyProtection="1">
      <alignment vertical="top"/>
      <protection locked="0"/>
    </xf>
    <xf numFmtId="4" fontId="3" fillId="0" borderId="7" xfId="1" applyNumberFormat="1" applyFont="1" applyBorder="1" applyAlignment="1" applyProtection="1">
      <alignment vertical="top"/>
      <protection locked="0"/>
    </xf>
    <xf numFmtId="4" fontId="3" fillId="0" borderId="10" xfId="1" applyNumberFormat="1" applyFont="1" applyBorder="1" applyAlignment="1" applyProtection="1">
      <alignment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5" fillId="0" borderId="11" xfId="1" applyFont="1" applyBorder="1" applyAlignment="1" applyProtection="1">
      <alignment vertical="top"/>
      <protection locked="0"/>
    </xf>
    <xf numFmtId="4" fontId="5" fillId="0" borderId="11" xfId="1" applyNumberFormat="1" applyFont="1" applyBorder="1" applyAlignment="1" applyProtection="1">
      <alignment vertical="top"/>
      <protection locked="0"/>
    </xf>
    <xf numFmtId="4" fontId="5" fillId="0" borderId="12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2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top"/>
    </xf>
    <xf numFmtId="4" fontId="2" fillId="0" borderId="4" xfId="1" applyNumberFormat="1" applyFont="1" applyBorder="1" applyAlignment="1" applyProtection="1">
      <alignment vertical="top"/>
      <protection locked="0"/>
    </xf>
    <xf numFmtId="4" fontId="4" fillId="0" borderId="5" xfId="1" applyNumberFormat="1" applyFont="1" applyBorder="1" applyAlignment="1" applyProtection="1">
      <alignment vertical="top"/>
      <protection locked="0"/>
    </xf>
    <xf numFmtId="0" fontId="5" fillId="0" borderId="0" xfId="1" applyFont="1" applyAlignment="1">
      <alignment horizontal="left" vertical="top" wrapText="1" indent="1"/>
    </xf>
    <xf numFmtId="4" fontId="5" fillId="0" borderId="5" xfId="1" applyNumberFormat="1" applyFont="1" applyBorder="1" applyAlignment="1" applyProtection="1">
      <alignment vertical="top"/>
      <protection locked="0"/>
    </xf>
    <xf numFmtId="0" fontId="2" fillId="0" borderId="13" xfId="1" applyFont="1" applyBorder="1" applyAlignment="1">
      <alignment horizontal="left" vertical="top" wrapText="1"/>
    </xf>
    <xf numFmtId="4" fontId="2" fillId="0" borderId="5" xfId="1" applyNumberFormat="1" applyFont="1" applyBorder="1" applyAlignment="1" applyProtection="1">
      <alignment vertical="top"/>
      <protection locked="0"/>
    </xf>
    <xf numFmtId="0" fontId="5" fillId="0" borderId="0" xfId="1" applyFont="1" applyAlignment="1">
      <alignment horizontal="left" vertical="top" wrapText="1"/>
    </xf>
    <xf numFmtId="0" fontId="2" fillId="0" borderId="13" xfId="1" applyFont="1" applyBorder="1" applyAlignment="1">
      <alignment vertical="top"/>
    </xf>
    <xf numFmtId="0" fontId="2" fillId="0" borderId="2" xfId="1" applyFont="1" applyBorder="1" applyAlignment="1">
      <alignment horizontal="center" vertical="top" wrapText="1"/>
    </xf>
    <xf numFmtId="164" fontId="8" fillId="3" borderId="0" xfId="0" applyNumberFormat="1" applyFont="1" applyFill="1"/>
    <xf numFmtId="4" fontId="2" fillId="0" borderId="3" xfId="1" applyNumberFormat="1" applyFont="1" applyBorder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4" fontId="5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3" fillId="0" borderId="0" xfId="0" applyFont="1"/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1" xr:uid="{9FC8A3E2-FA2B-4EEC-8027-5BBD22D789DB}"/>
    <cellStyle name="Normal 2 18 2" xfId="3" xr:uid="{E3B526FB-054D-4FEE-85C3-39B8D64AEFC2}"/>
    <cellStyle name="Normal 2 31" xfId="2" xr:uid="{AB89DE10-064E-4361-9B30-30F37E493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A772-AF4E-4965-9922-C3394B0491B4}">
  <sheetPr>
    <tabColor theme="4" tint="0.79998168889431442"/>
    <pageSetUpPr fitToPage="1"/>
  </sheetPr>
  <dimension ref="A1:I47"/>
  <sheetViews>
    <sheetView tabSelected="1" zoomScale="130" zoomScaleNormal="130" zoomScaleSheetLayoutView="100" workbookViewId="0">
      <selection activeCell="B60" sqref="B60"/>
    </sheetView>
  </sheetViews>
  <sheetFormatPr baseColWidth="10" defaultColWidth="10.28515625" defaultRowHeight="11.25" x14ac:dyDescent="0.25"/>
  <cols>
    <col min="1" max="1" width="53.5703125" style="4" customWidth="1"/>
    <col min="2" max="2" width="15.28515625" style="4" customWidth="1"/>
    <col min="3" max="3" width="17" style="4" customWidth="1"/>
    <col min="4" max="5" width="15.28515625" style="4" customWidth="1"/>
    <col min="6" max="6" width="16.140625" style="4" customWidth="1"/>
    <col min="7" max="7" width="15.28515625" style="4" customWidth="1"/>
    <col min="8" max="8" width="11.7109375" style="4" bestFit="1" customWidth="1"/>
    <col min="9" max="16384" width="10.28515625" style="4"/>
  </cols>
  <sheetData>
    <row r="1" spans="1:9" ht="62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9" s="10" customFormat="1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9" s="16" customFormat="1" ht="24.95" customHeight="1" x14ac:dyDescent="0.25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/>
    </row>
    <row r="4" spans="1:9" s="16" customFormat="1" x14ac:dyDescent="0.25">
      <c r="A4" s="17"/>
      <c r="B4" s="18" t="s">
        <v>9</v>
      </c>
      <c r="C4" s="19" t="s">
        <v>10</v>
      </c>
      <c r="D4" s="19" t="s">
        <v>11</v>
      </c>
      <c r="E4" s="19" t="s">
        <v>12</v>
      </c>
      <c r="F4" s="19" t="s">
        <v>13</v>
      </c>
      <c r="G4" s="20" t="s">
        <v>14</v>
      </c>
    </row>
    <row r="5" spans="1:9" x14ac:dyDescent="0.25">
      <c r="A5" s="21" t="s">
        <v>15</v>
      </c>
      <c r="B5" s="22">
        <v>0</v>
      </c>
      <c r="C5" s="22">
        <v>0</v>
      </c>
      <c r="D5" s="23">
        <f>B5+C5</f>
        <v>0</v>
      </c>
      <c r="E5" s="22">
        <v>0</v>
      </c>
      <c r="F5" s="22">
        <v>0</v>
      </c>
      <c r="G5" s="24">
        <f>F5-B5</f>
        <v>0</v>
      </c>
    </row>
    <row r="6" spans="1:9" x14ac:dyDescent="0.25">
      <c r="A6" s="25" t="s">
        <v>16</v>
      </c>
      <c r="B6" s="23">
        <v>0</v>
      </c>
      <c r="C6" s="23">
        <v>0</v>
      </c>
      <c r="D6" s="23">
        <f t="shared" ref="D6:D14" si="0">B6+C6</f>
        <v>0</v>
      </c>
      <c r="E6" s="23">
        <v>0</v>
      </c>
      <c r="F6" s="23">
        <v>0</v>
      </c>
      <c r="G6" s="24">
        <f t="shared" ref="G6:G14" si="1">F6-B6</f>
        <v>0</v>
      </c>
    </row>
    <row r="7" spans="1:9" x14ac:dyDescent="0.25">
      <c r="A7" s="21" t="s">
        <v>17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4">
        <f t="shared" si="1"/>
        <v>0</v>
      </c>
    </row>
    <row r="8" spans="1:9" x14ac:dyDescent="0.25">
      <c r="A8" s="21" t="s">
        <v>18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4">
        <f t="shared" si="1"/>
        <v>0</v>
      </c>
    </row>
    <row r="9" spans="1:9" x14ac:dyDescent="0.25">
      <c r="A9" s="21" t="s">
        <v>19</v>
      </c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4">
        <f t="shared" si="1"/>
        <v>0</v>
      </c>
    </row>
    <row r="10" spans="1:9" x14ac:dyDescent="0.25">
      <c r="A10" s="25" t="s">
        <v>20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4">
        <f t="shared" si="1"/>
        <v>0</v>
      </c>
    </row>
    <row r="11" spans="1:9" x14ac:dyDescent="0.25">
      <c r="A11" s="21" t="s">
        <v>21</v>
      </c>
      <c r="B11" s="23">
        <v>151931408</v>
      </c>
      <c r="C11" s="23">
        <v>117082344.42</v>
      </c>
      <c r="D11" s="23">
        <f>+B11+C11</f>
        <v>269013752.42000002</v>
      </c>
      <c r="E11" s="23">
        <v>151020950.41</v>
      </c>
      <c r="F11" s="23">
        <v>151017802.66</v>
      </c>
      <c r="G11" s="24">
        <f>+F11-B11</f>
        <v>-913605.34000000358</v>
      </c>
    </row>
    <row r="12" spans="1:9" ht="22.5" x14ac:dyDescent="0.25">
      <c r="A12" s="21" t="s">
        <v>22</v>
      </c>
      <c r="B12" s="23">
        <v>0</v>
      </c>
      <c r="C12" s="23">
        <v>26238679.239999998</v>
      </c>
      <c r="D12" s="23">
        <f>+B12+C12</f>
        <v>26238679.239999998</v>
      </c>
      <c r="E12" s="23">
        <v>20403671.969999999</v>
      </c>
      <c r="F12" s="23">
        <v>20403671.969999999</v>
      </c>
      <c r="G12" s="24">
        <f>+F12-B12</f>
        <v>20403671.969999999</v>
      </c>
    </row>
    <row r="13" spans="1:9" ht="22.5" x14ac:dyDescent="0.25">
      <c r="A13" s="21" t="s">
        <v>23</v>
      </c>
      <c r="B13" s="23">
        <v>1005295365.74</v>
      </c>
      <c r="C13" s="23">
        <v>50000</v>
      </c>
      <c r="D13" s="23">
        <f>+B13+C13</f>
        <v>1005345365.74</v>
      </c>
      <c r="E13" s="23">
        <v>694358891.64999998</v>
      </c>
      <c r="F13" s="23">
        <v>694358891.64999998</v>
      </c>
      <c r="G13" s="24">
        <f t="shared" si="1"/>
        <v>-310936474.09000003</v>
      </c>
    </row>
    <row r="14" spans="1:9" x14ac:dyDescent="0.25">
      <c r="A14" s="21" t="s">
        <v>24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4">
        <f t="shared" si="1"/>
        <v>0</v>
      </c>
    </row>
    <row r="15" spans="1:9" x14ac:dyDescent="0.25">
      <c r="A15" s="26"/>
      <c r="B15" s="27"/>
      <c r="C15" s="27"/>
      <c r="D15" s="27"/>
      <c r="E15" s="27"/>
      <c r="F15" s="27"/>
      <c r="G15" s="28"/>
    </row>
    <row r="16" spans="1:9" x14ac:dyDescent="0.25">
      <c r="A16" s="29" t="s">
        <v>25</v>
      </c>
      <c r="B16" s="30">
        <f>SUM(B5:B15)</f>
        <v>1157226773.74</v>
      </c>
      <c r="C16" s="30">
        <f t="shared" ref="C16:F16" si="2">SUM(C5:C15)</f>
        <v>143371023.66</v>
      </c>
      <c r="D16" s="30">
        <f t="shared" si="2"/>
        <v>1300597797.4000001</v>
      </c>
      <c r="E16" s="30">
        <f>SUM(E5:E15)</f>
        <v>865783514.02999997</v>
      </c>
      <c r="F16" s="30">
        <f t="shared" si="2"/>
        <v>865780366.27999997</v>
      </c>
      <c r="G16" s="31">
        <f>SUM(G5:G15)</f>
        <v>-291446407.46000004</v>
      </c>
      <c r="H16" s="32"/>
      <c r="I16" s="32"/>
    </row>
    <row r="17" spans="1:7" x14ac:dyDescent="0.25">
      <c r="A17" s="33"/>
      <c r="B17" s="34"/>
      <c r="C17" s="34"/>
      <c r="D17" s="35"/>
      <c r="E17" s="36" t="s">
        <v>26</v>
      </c>
      <c r="F17" s="37"/>
      <c r="G17" s="38">
        <v>0</v>
      </c>
    </row>
    <row r="18" spans="1:7" ht="10.5" customHeight="1" x14ac:dyDescent="0.25">
      <c r="A18" s="39"/>
      <c r="B18" s="6" t="s">
        <v>1</v>
      </c>
      <c r="C18" s="7"/>
      <c r="D18" s="7"/>
      <c r="E18" s="7"/>
      <c r="F18" s="8"/>
      <c r="G18" s="9" t="s">
        <v>2</v>
      </c>
    </row>
    <row r="19" spans="1:7" ht="22.5" x14ac:dyDescent="0.25">
      <c r="A19" s="40" t="s">
        <v>27</v>
      </c>
      <c r="B19" s="12" t="s">
        <v>4</v>
      </c>
      <c r="C19" s="13" t="s">
        <v>5</v>
      </c>
      <c r="D19" s="13" t="s">
        <v>6</v>
      </c>
      <c r="E19" s="13" t="s">
        <v>7</v>
      </c>
      <c r="F19" s="14" t="s">
        <v>8</v>
      </c>
      <c r="G19" s="15"/>
    </row>
    <row r="20" spans="1:7" x14ac:dyDescent="0.25">
      <c r="A20" s="41"/>
      <c r="B20" s="18" t="s">
        <v>9</v>
      </c>
      <c r="C20" s="19" t="s">
        <v>10</v>
      </c>
      <c r="D20" s="19" t="s">
        <v>11</v>
      </c>
      <c r="E20" s="19" t="s">
        <v>12</v>
      </c>
      <c r="F20" s="19" t="s">
        <v>13</v>
      </c>
      <c r="G20" s="19" t="s">
        <v>14</v>
      </c>
    </row>
    <row r="21" spans="1:7" x14ac:dyDescent="0.25">
      <c r="A21" s="42" t="s">
        <v>28</v>
      </c>
      <c r="B21" s="43">
        <f>SUM(B22:B29)</f>
        <v>0</v>
      </c>
      <c r="C21" s="43">
        <f>SUM(C22:C29)</f>
        <v>0</v>
      </c>
      <c r="D21" s="44">
        <f>B21+C21</f>
        <v>0</v>
      </c>
      <c r="E21" s="43">
        <f>SUM(E22:E29)</f>
        <v>0</v>
      </c>
      <c r="F21" s="43">
        <f>SUM(F22:F29)</f>
        <v>0</v>
      </c>
      <c r="G21" s="43">
        <f>SUM(G22:G29)</f>
        <v>0</v>
      </c>
    </row>
    <row r="22" spans="1:7" x14ac:dyDescent="0.25">
      <c r="A22" s="45" t="s">
        <v>15</v>
      </c>
      <c r="B22" s="46">
        <v>0</v>
      </c>
      <c r="C22" s="46">
        <v>0</v>
      </c>
      <c r="D22" s="23">
        <f t="shared" ref="D22:D29" si="3">B22+C22</f>
        <v>0</v>
      </c>
      <c r="E22" s="46">
        <v>0</v>
      </c>
      <c r="F22" s="46">
        <v>0</v>
      </c>
      <c r="G22" s="46">
        <f>F22-B22</f>
        <v>0</v>
      </c>
    </row>
    <row r="23" spans="1:7" x14ac:dyDescent="0.25">
      <c r="A23" s="45" t="s">
        <v>16</v>
      </c>
      <c r="B23" s="46">
        <v>0</v>
      </c>
      <c r="C23" s="46">
        <v>0</v>
      </c>
      <c r="D23" s="23">
        <f t="shared" si="3"/>
        <v>0</v>
      </c>
      <c r="E23" s="46">
        <v>0</v>
      </c>
      <c r="F23" s="46">
        <v>0</v>
      </c>
      <c r="G23" s="46">
        <f t="shared" ref="G23:G29" si="4">F23-B23</f>
        <v>0</v>
      </c>
    </row>
    <row r="24" spans="1:7" x14ac:dyDescent="0.25">
      <c r="A24" s="45" t="s">
        <v>17</v>
      </c>
      <c r="B24" s="46">
        <v>0</v>
      </c>
      <c r="C24" s="46">
        <v>0</v>
      </c>
      <c r="D24" s="23">
        <f t="shared" si="3"/>
        <v>0</v>
      </c>
      <c r="E24" s="46">
        <v>0</v>
      </c>
      <c r="F24" s="46">
        <v>0</v>
      </c>
      <c r="G24" s="46">
        <f t="shared" si="4"/>
        <v>0</v>
      </c>
    </row>
    <row r="25" spans="1:7" x14ac:dyDescent="0.25">
      <c r="A25" s="45" t="s">
        <v>18</v>
      </c>
      <c r="B25" s="46">
        <v>0</v>
      </c>
      <c r="C25" s="46">
        <v>0</v>
      </c>
      <c r="D25" s="23">
        <f t="shared" si="3"/>
        <v>0</v>
      </c>
      <c r="E25" s="46">
        <v>0</v>
      </c>
      <c r="F25" s="46">
        <v>0</v>
      </c>
      <c r="G25" s="46">
        <f t="shared" si="4"/>
        <v>0</v>
      </c>
    </row>
    <row r="26" spans="1:7" x14ac:dyDescent="0.25">
      <c r="A26" s="45" t="s">
        <v>29</v>
      </c>
      <c r="B26" s="46">
        <v>0</v>
      </c>
      <c r="C26" s="46">
        <v>0</v>
      </c>
      <c r="D26" s="23">
        <f t="shared" si="3"/>
        <v>0</v>
      </c>
      <c r="E26" s="46">
        <v>0</v>
      </c>
      <c r="F26" s="46">
        <v>0</v>
      </c>
      <c r="G26" s="46">
        <f t="shared" si="4"/>
        <v>0</v>
      </c>
    </row>
    <row r="27" spans="1:7" x14ac:dyDescent="0.25">
      <c r="A27" s="45" t="s">
        <v>30</v>
      </c>
      <c r="B27" s="46">
        <v>0</v>
      </c>
      <c r="C27" s="46">
        <v>0</v>
      </c>
      <c r="D27" s="23">
        <f t="shared" si="3"/>
        <v>0</v>
      </c>
      <c r="E27" s="46">
        <v>0</v>
      </c>
      <c r="F27" s="46">
        <v>0</v>
      </c>
      <c r="G27" s="46">
        <f t="shared" si="4"/>
        <v>0</v>
      </c>
    </row>
    <row r="28" spans="1:7" ht="22.5" x14ac:dyDescent="0.25">
      <c r="A28" s="45" t="s">
        <v>31</v>
      </c>
      <c r="B28" s="46">
        <v>0</v>
      </c>
      <c r="C28" s="46">
        <v>0</v>
      </c>
      <c r="D28" s="23">
        <f t="shared" si="3"/>
        <v>0</v>
      </c>
      <c r="E28" s="46">
        <v>0</v>
      </c>
      <c r="F28" s="46">
        <v>0</v>
      </c>
      <c r="G28" s="46">
        <f t="shared" si="4"/>
        <v>0</v>
      </c>
    </row>
    <row r="29" spans="1:7" ht="22.5" x14ac:dyDescent="0.25">
      <c r="A29" s="45" t="s">
        <v>23</v>
      </c>
      <c r="B29" s="46">
        <v>0</v>
      </c>
      <c r="C29" s="46">
        <v>0</v>
      </c>
      <c r="D29" s="23">
        <f t="shared" si="3"/>
        <v>0</v>
      </c>
      <c r="E29" s="46">
        <v>0</v>
      </c>
      <c r="F29" s="46">
        <v>0</v>
      </c>
      <c r="G29" s="46">
        <f t="shared" si="4"/>
        <v>0</v>
      </c>
    </row>
    <row r="30" spans="1:7" x14ac:dyDescent="0.25">
      <c r="A30" s="45"/>
      <c r="B30" s="46"/>
      <c r="C30" s="46"/>
      <c r="D30" s="46"/>
      <c r="E30" s="46"/>
      <c r="F30" s="46"/>
      <c r="G30" s="46"/>
    </row>
    <row r="31" spans="1:7" ht="33.75" x14ac:dyDescent="0.25">
      <c r="A31" s="47" t="s">
        <v>32</v>
      </c>
      <c r="B31" s="48">
        <f>SUM(B32:B35)</f>
        <v>1157226773.74</v>
      </c>
      <c r="C31" s="48">
        <f t="shared" ref="C31:G31" si="5">SUM(C32:C35)</f>
        <v>143371023.66</v>
      </c>
      <c r="D31" s="48">
        <f t="shared" si="5"/>
        <v>1300597797.4000001</v>
      </c>
      <c r="E31" s="48">
        <f t="shared" si="5"/>
        <v>865783514.02999997</v>
      </c>
      <c r="F31" s="48">
        <f t="shared" si="5"/>
        <v>865780366.27999997</v>
      </c>
      <c r="G31" s="48">
        <f t="shared" si="5"/>
        <v>-291446407.46000004</v>
      </c>
    </row>
    <row r="32" spans="1:7" x14ac:dyDescent="0.25">
      <c r="A32" s="45" t="s">
        <v>16</v>
      </c>
      <c r="B32" s="46">
        <v>0</v>
      </c>
      <c r="C32" s="46">
        <v>0</v>
      </c>
      <c r="D32" s="23">
        <f t="shared" ref="D32:D34" si="6">B32+C32</f>
        <v>0</v>
      </c>
      <c r="E32" s="46">
        <v>0</v>
      </c>
      <c r="F32" s="46">
        <v>0</v>
      </c>
      <c r="G32" s="46">
        <f>F32-B32</f>
        <v>0</v>
      </c>
    </row>
    <row r="33" spans="1:7" x14ac:dyDescent="0.25">
      <c r="A33" s="45" t="s">
        <v>33</v>
      </c>
      <c r="B33" s="46">
        <v>0</v>
      </c>
      <c r="C33" s="46">
        <v>0</v>
      </c>
      <c r="D33" s="23">
        <f t="shared" si="6"/>
        <v>0</v>
      </c>
      <c r="E33" s="46">
        <v>0</v>
      </c>
      <c r="F33" s="46">
        <v>0</v>
      </c>
      <c r="G33" s="46">
        <f t="shared" ref="G33:G35" si="7">F33-B33</f>
        <v>0</v>
      </c>
    </row>
    <row r="34" spans="1:7" ht="22.5" x14ac:dyDescent="0.25">
      <c r="A34" s="45" t="s">
        <v>34</v>
      </c>
      <c r="B34" s="46">
        <v>151931408</v>
      </c>
      <c r="C34" s="23">
        <v>117082344.42</v>
      </c>
      <c r="D34" s="23">
        <f t="shared" si="6"/>
        <v>269013752.42000002</v>
      </c>
      <c r="E34" s="46">
        <v>151020950.41</v>
      </c>
      <c r="F34" s="46">
        <v>151017802.66</v>
      </c>
      <c r="G34" s="46">
        <f t="shared" si="7"/>
        <v>-913605.34000000358</v>
      </c>
    </row>
    <row r="35" spans="1:7" ht="22.5" x14ac:dyDescent="0.25">
      <c r="A35" s="45" t="s">
        <v>23</v>
      </c>
      <c r="B35" s="46">
        <v>1005295365.74</v>
      </c>
      <c r="C35" s="46">
        <f>50000+26238679.24</f>
        <v>26288679.239999998</v>
      </c>
      <c r="D35" s="23">
        <f>B35+C35</f>
        <v>1031584044.98</v>
      </c>
      <c r="E35" s="46">
        <f>20403671.97+694358891.65</f>
        <v>714762563.62</v>
      </c>
      <c r="F35" s="46">
        <f>20403671.97+694358891.65</f>
        <v>714762563.62</v>
      </c>
      <c r="G35" s="46">
        <f t="shared" si="7"/>
        <v>-290532802.12</v>
      </c>
    </row>
    <row r="36" spans="1:7" x14ac:dyDescent="0.25">
      <c r="A36" s="49"/>
      <c r="B36" s="46"/>
      <c r="C36" s="46"/>
      <c r="D36" s="46"/>
      <c r="E36" s="46"/>
      <c r="F36" s="46"/>
      <c r="G36" s="46"/>
    </row>
    <row r="37" spans="1:7" x14ac:dyDescent="0.25">
      <c r="A37" s="50" t="s">
        <v>35</v>
      </c>
      <c r="B37" s="48">
        <f>SUM(B38)</f>
        <v>0</v>
      </c>
      <c r="C37" s="48">
        <f t="shared" ref="C37:G37" si="8">SUM(C38)</f>
        <v>0</v>
      </c>
      <c r="D37" s="48">
        <f t="shared" si="8"/>
        <v>0</v>
      </c>
      <c r="E37" s="48">
        <f t="shared" si="8"/>
        <v>0</v>
      </c>
      <c r="F37" s="48">
        <f t="shared" si="8"/>
        <v>0</v>
      </c>
      <c r="G37" s="48">
        <f t="shared" si="8"/>
        <v>0</v>
      </c>
    </row>
    <row r="38" spans="1:7" x14ac:dyDescent="0.25">
      <c r="A38" s="45" t="s">
        <v>24</v>
      </c>
      <c r="B38" s="46">
        <v>0</v>
      </c>
      <c r="C38" s="46">
        <v>0</v>
      </c>
      <c r="D38" s="23">
        <f t="shared" ref="D38" si="9">B38+C38</f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45"/>
      <c r="B39" s="48"/>
      <c r="C39" s="48"/>
      <c r="D39" s="48"/>
      <c r="E39" s="48"/>
      <c r="F39" s="48"/>
      <c r="G39" s="48"/>
    </row>
    <row r="40" spans="1:7" x14ac:dyDescent="0.25">
      <c r="A40" s="51" t="s">
        <v>25</v>
      </c>
      <c r="B40" s="30">
        <f>SUM(B37+B31+B21)</f>
        <v>1157226773.74</v>
      </c>
      <c r="C40" s="30">
        <f t="shared" ref="C40:F40" si="10">SUM(C37+C31+C21)</f>
        <v>143371023.66</v>
      </c>
      <c r="D40" s="30">
        <f t="shared" si="10"/>
        <v>1300597797.4000001</v>
      </c>
      <c r="E40" s="30">
        <f t="shared" si="10"/>
        <v>865783514.02999997</v>
      </c>
      <c r="F40" s="30">
        <f t="shared" si="10"/>
        <v>865780366.27999997</v>
      </c>
      <c r="G40" s="31">
        <f>SUM(G37+G31+G21)</f>
        <v>-291446407.46000004</v>
      </c>
    </row>
    <row r="41" spans="1:7" ht="12.75" x14ac:dyDescent="0.2">
      <c r="A41" s="33"/>
      <c r="B41" s="34"/>
      <c r="C41" s="52">
        <f>C16-C40</f>
        <v>0</v>
      </c>
      <c r="D41" s="34"/>
      <c r="E41" s="36" t="s">
        <v>26</v>
      </c>
      <c r="F41" s="53"/>
      <c r="G41" s="38">
        <v>0</v>
      </c>
    </row>
    <row r="43" spans="1:7" x14ac:dyDescent="0.25">
      <c r="A43" s="54"/>
      <c r="B43" s="55"/>
      <c r="C43" s="55"/>
      <c r="D43" s="55"/>
      <c r="E43" s="56"/>
      <c r="F43" s="56"/>
      <c r="G43" s="55"/>
    </row>
    <row r="44" spans="1:7" x14ac:dyDescent="0.2">
      <c r="A44" s="57" t="s">
        <v>36</v>
      </c>
    </row>
    <row r="45" spans="1:7" ht="22.5" x14ac:dyDescent="0.25">
      <c r="A45" s="58" t="s">
        <v>37</v>
      </c>
    </row>
    <row r="46" spans="1:7" x14ac:dyDescent="0.25">
      <c r="A46" s="4" t="s">
        <v>38</v>
      </c>
    </row>
    <row r="47" spans="1:7" ht="21.75" customHeight="1" x14ac:dyDescent="0.25">
      <c r="A47" s="59" t="s">
        <v>39</v>
      </c>
      <c r="B47" s="59"/>
      <c r="C47" s="59"/>
      <c r="D47" s="59"/>
      <c r="E47" s="59"/>
      <c r="F47" s="59"/>
      <c r="G47" s="59"/>
    </row>
  </sheetData>
  <mergeCells count="6">
    <mergeCell ref="A1:G1"/>
    <mergeCell ref="B2:F2"/>
    <mergeCell ref="G2:G3"/>
    <mergeCell ref="B18:F18"/>
    <mergeCell ref="G18:G19"/>
    <mergeCell ref="A47:G47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EAIE-GTO-SABES-3T-25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2025-10-24T20:32:40Z</dcterms:created>
  <dcterms:modified xsi:type="dcterms:W3CDTF">2025-10-24T20:44:39Z</dcterms:modified>
</cp:coreProperties>
</file>