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21C74370-4154-4217-B68A-8B9377D8CD1C}" xr6:coauthVersionLast="36" xr6:coauthVersionMax="36" xr10:uidLastSave="{00000000-0000-0000-0000-000000000000}"/>
  <bookViews>
    <workbookView xWindow="0" yWindow="0" windowWidth="28800" windowHeight="11325" xr2:uid="{028AB2CB-38CF-4815-B90D-57D84E93AF3A}"/>
  </bookViews>
  <sheets>
    <sheet name="EAI" sheetId="1" r:id="rId1"/>
  </sheets>
  <definedNames>
    <definedName name="_xlnm.Print_Area" localSheetId="0">EAI!#REF!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7" i="1" s="1"/>
  <c r="D38" i="1"/>
  <c r="D37" i="1" s="1"/>
  <c r="D40" i="1" s="1"/>
  <c r="F37" i="1"/>
  <c r="E37" i="1"/>
  <c r="C37" i="1"/>
  <c r="B37" i="1"/>
  <c r="G35" i="1"/>
  <c r="F35" i="1"/>
  <c r="E35" i="1"/>
  <c r="E31" i="1" s="1"/>
  <c r="C35" i="1"/>
  <c r="D35" i="1" s="1"/>
  <c r="G34" i="1"/>
  <c r="D34" i="1"/>
  <c r="G33" i="1"/>
  <c r="D33" i="1"/>
  <c r="D31" i="1" s="1"/>
  <c r="G32" i="1"/>
  <c r="G31" i="1" s="1"/>
  <c r="D32" i="1"/>
  <c r="F31" i="1"/>
  <c r="B31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G21" i="1" s="1"/>
  <c r="D22" i="1"/>
  <c r="F21" i="1"/>
  <c r="E21" i="1"/>
  <c r="C21" i="1"/>
  <c r="D21" i="1" s="1"/>
  <c r="B21" i="1"/>
  <c r="F16" i="1"/>
  <c r="E16" i="1"/>
  <c r="C16" i="1"/>
  <c r="B16" i="1"/>
  <c r="G14" i="1"/>
  <c r="D14" i="1"/>
  <c r="G13" i="1"/>
  <c r="D13" i="1"/>
  <c r="G12" i="1"/>
  <c r="G11" i="1"/>
  <c r="G10" i="1"/>
  <c r="D10" i="1"/>
  <c r="G9" i="1"/>
  <c r="D9" i="1"/>
  <c r="G8" i="1"/>
  <c r="D8" i="1"/>
  <c r="G7" i="1"/>
  <c r="D7" i="1"/>
  <c r="G6" i="1"/>
  <c r="D6" i="1"/>
  <c r="G5" i="1"/>
  <c r="D5" i="1"/>
  <c r="D16" i="1" s="1"/>
  <c r="E40" i="1" l="1"/>
  <c r="B40" i="1"/>
  <c r="F40" i="1"/>
  <c r="G16" i="1"/>
  <c r="G40" i="1"/>
  <c r="C31" i="1"/>
  <c r="C40" i="1" s="1"/>
  <c r="C41" i="1" s="1"/>
</calcChain>
</file>

<file path=xl/sharedStrings.xml><?xml version="1.0" encoding="utf-8"?>
<sst xmlns="http://schemas.openxmlformats.org/spreadsheetml/2006/main" count="63" uniqueCount="40">
  <si>
    <t>SISTEMA AVANZADO DE BACHILLERATO Y EDUCACION SUPERIOR EN EL ESTADO DE GTO.
Estado Analítico de Ingresos
Del 1 de Enero al 30 de Junio de 2025</t>
  </si>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</sst>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color theme="0" tint="-0.14999847407452621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61">
    <xf numFmtId="0" fontId="0" fillId="0" borderId="0" xfId="0"/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 applyProtection="1">
      <alignment horizontal="center" vertical="top"/>
      <protection locked="0"/>
    </xf>
    <xf numFmtId="0" fontId="2" fillId="2" borderId="3" xfId="1" applyFont="1" applyFill="1" applyBorder="1" applyAlignment="1" applyProtection="1">
      <alignment horizontal="center" vertical="top"/>
      <protection locked="0"/>
    </xf>
    <xf numFmtId="0" fontId="3" fillId="0" borderId="0" xfId="1" applyFont="1" applyAlignment="1" applyProtection="1">
      <alignment vertical="top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vertical="top"/>
      <protection locked="0"/>
    </xf>
    <xf numFmtId="0" fontId="4" fillId="2" borderId="8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center" vertical="top"/>
      <protection locked="0"/>
    </xf>
    <xf numFmtId="0" fontId="4" fillId="2" borderId="10" xfId="1" applyFont="1" applyFill="1" applyBorder="1" applyAlignment="1">
      <alignment horizontal="center" vertical="center"/>
    </xf>
    <xf numFmtId="0" fontId="4" fillId="2" borderId="7" xfId="1" quotePrefix="1" applyFont="1" applyFill="1" applyBorder="1" applyAlignment="1">
      <alignment horizontal="center" vertical="center" wrapText="1"/>
    </xf>
    <xf numFmtId="0" fontId="4" fillId="2" borderId="9" xfId="1" quotePrefix="1" applyFont="1" applyFill="1" applyBorder="1" applyAlignment="1">
      <alignment horizontal="center" vertical="center" wrapText="1"/>
    </xf>
    <xf numFmtId="0" fontId="4" fillId="2" borderId="4" xfId="1" quotePrefix="1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left" vertical="top" wrapText="1" indent="1"/>
      <protection locked="0"/>
    </xf>
    <xf numFmtId="4" fontId="3" fillId="0" borderId="4" xfId="1" applyNumberFormat="1" applyFont="1" applyBorder="1" applyAlignment="1" applyProtection="1">
      <alignment vertical="top"/>
      <protection locked="0"/>
    </xf>
    <xf numFmtId="4" fontId="3" fillId="0" borderId="8" xfId="1" applyNumberFormat="1" applyFont="1" applyBorder="1" applyAlignment="1" applyProtection="1">
      <alignment vertical="top"/>
      <protection locked="0"/>
    </xf>
    <xf numFmtId="4" fontId="3" fillId="0" borderId="11" xfId="1" applyNumberFormat="1" applyFont="1" applyBorder="1" applyAlignment="1" applyProtection="1">
      <alignment vertical="top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3" fillId="0" borderId="12" xfId="1" applyFont="1" applyBorder="1" applyAlignment="1" applyProtection="1">
      <alignment vertical="top"/>
      <protection locked="0"/>
    </xf>
    <xf numFmtId="4" fontId="3" fillId="0" borderId="10" xfId="1" applyNumberFormat="1" applyFont="1" applyBorder="1" applyAlignment="1" applyProtection="1">
      <alignment vertical="top"/>
      <protection locked="0"/>
    </xf>
    <xf numFmtId="4" fontId="3" fillId="0" borderId="13" xfId="1" applyNumberFormat="1" applyFont="1" applyBorder="1" applyAlignment="1" applyProtection="1">
      <alignment vertical="top"/>
      <protection locked="0"/>
    </xf>
    <xf numFmtId="0" fontId="4" fillId="0" borderId="6" xfId="1" applyFont="1" applyBorder="1" applyAlignment="1" applyProtection="1">
      <alignment horizontal="left" vertical="top" indent="3"/>
      <protection locked="0"/>
    </xf>
    <xf numFmtId="4" fontId="5" fillId="0" borderId="9" xfId="1" applyNumberFormat="1" applyFont="1" applyBorder="1" applyAlignment="1" applyProtection="1">
      <alignment vertical="top"/>
      <protection locked="0"/>
    </xf>
    <xf numFmtId="4" fontId="5" fillId="0" borderId="4" xfId="1" applyNumberFormat="1" applyFont="1" applyBorder="1" applyAlignment="1" applyProtection="1">
      <alignment vertical="top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5" fillId="0" borderId="2" xfId="1" applyFont="1" applyBorder="1" applyAlignment="1" applyProtection="1">
      <alignment vertical="top"/>
      <protection locked="0"/>
    </xf>
    <xf numFmtId="4" fontId="5" fillId="0" borderId="2" xfId="1" applyNumberFormat="1" applyFont="1" applyBorder="1" applyAlignment="1" applyProtection="1">
      <alignment vertical="top"/>
      <protection locked="0"/>
    </xf>
    <xf numFmtId="4" fontId="5" fillId="0" borderId="3" xfId="1" applyNumberFormat="1" applyFont="1" applyBorder="1" applyAlignment="1" applyProtection="1">
      <alignment vertical="top"/>
      <protection locked="0"/>
    </xf>
    <xf numFmtId="4" fontId="4" fillId="0" borderId="5" xfId="1" applyNumberFormat="1" applyFont="1" applyBorder="1" applyAlignment="1" applyProtection="1">
      <alignment vertical="top"/>
      <protection locked="0"/>
    </xf>
    <xf numFmtId="4" fontId="4" fillId="0" borderId="6" xfId="1" applyNumberFormat="1" applyFont="1" applyBorder="1" applyAlignment="1" applyProtection="1">
      <alignment vertical="top"/>
      <protection locked="0"/>
    </xf>
    <xf numFmtId="4" fontId="5" fillId="0" borderId="10" xfId="1" applyNumberFormat="1" applyFont="1" applyBorder="1" applyAlignment="1" applyProtection="1">
      <alignment vertical="top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left" vertical="top"/>
    </xf>
    <xf numFmtId="4" fontId="4" fillId="0" borderId="4" xfId="1" applyNumberFormat="1" applyFont="1" applyBorder="1" applyAlignment="1" applyProtection="1">
      <alignment vertical="top"/>
      <protection locked="0"/>
    </xf>
    <xf numFmtId="4" fontId="2" fillId="0" borderId="8" xfId="1" applyNumberFormat="1" applyFont="1" applyBorder="1" applyAlignment="1" applyProtection="1">
      <alignment vertical="top"/>
      <protection locked="0"/>
    </xf>
    <xf numFmtId="0" fontId="5" fillId="0" borderId="0" xfId="1" applyFont="1" applyAlignment="1">
      <alignment horizontal="left" vertical="top" wrapText="1" indent="1"/>
    </xf>
    <xf numFmtId="4" fontId="5" fillId="0" borderId="8" xfId="1" applyNumberFormat="1" applyFont="1" applyBorder="1" applyAlignment="1" applyProtection="1">
      <alignment vertical="top"/>
      <protection locked="0"/>
    </xf>
    <xf numFmtId="0" fontId="4" fillId="0" borderId="14" xfId="1" applyFont="1" applyBorder="1" applyAlignment="1">
      <alignment horizontal="left" vertical="top" wrapText="1"/>
    </xf>
    <xf numFmtId="4" fontId="4" fillId="0" borderId="8" xfId="1" applyNumberFormat="1" applyFont="1" applyBorder="1" applyAlignment="1" applyProtection="1">
      <alignment vertical="top"/>
      <protection locked="0"/>
    </xf>
    <xf numFmtId="0" fontId="5" fillId="0" borderId="0" xfId="1" applyFont="1" applyAlignment="1">
      <alignment horizontal="left" vertical="top" wrapText="1"/>
    </xf>
    <xf numFmtId="0" fontId="4" fillId="0" borderId="14" xfId="1" applyFont="1" applyBorder="1" applyAlignment="1">
      <alignment vertical="top"/>
    </xf>
    <xf numFmtId="0" fontId="4" fillId="0" borderId="6" xfId="1" applyFont="1" applyBorder="1" applyAlignment="1">
      <alignment horizontal="center" vertical="top" wrapText="1"/>
    </xf>
    <xf numFmtId="164" fontId="8" fillId="3" borderId="0" xfId="0" applyNumberFormat="1" applyFont="1" applyFill="1"/>
    <xf numFmtId="4" fontId="4" fillId="0" borderId="7" xfId="1" applyNumberFormat="1" applyFont="1" applyBorder="1" applyAlignment="1" applyProtection="1">
      <alignment vertical="top"/>
      <protection locked="0"/>
    </xf>
    <xf numFmtId="0" fontId="5" fillId="0" borderId="0" xfId="1" applyFont="1" applyAlignment="1" applyProtection="1">
      <alignment vertical="top"/>
      <protection locked="0"/>
    </xf>
    <xf numFmtId="4" fontId="5" fillId="0" borderId="0" xfId="1" applyNumberFormat="1" applyFont="1" applyAlignment="1" applyProtection="1">
      <alignment vertical="top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3" fillId="0" borderId="0" xfId="0" applyFont="1"/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0" fontId="3" fillId="3" borderId="0" xfId="0" applyFont="1" applyFill="1"/>
  </cellXfs>
  <cellStyles count="4">
    <cellStyle name="Normal" xfId="0" builtinId="0"/>
    <cellStyle name="Normal 2" xfId="1" xr:uid="{CED0996D-6137-4091-B203-95AD481B94CC}"/>
    <cellStyle name="Normal 2 18 2" xfId="3" xr:uid="{02DC2424-17DD-4522-8195-4AB7151F9E0D}"/>
    <cellStyle name="Normal 2 31" xfId="2" xr:uid="{34D6C5B8-B542-4369-9D9F-AD4AD496D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86AA0-52B6-4077-B905-135090150FDE}">
  <sheetPr>
    <tabColor theme="4" tint="0.79998168889431442"/>
    <pageSetUpPr fitToPage="1"/>
  </sheetPr>
  <dimension ref="A1:H48"/>
  <sheetViews>
    <sheetView tabSelected="1" topLeftCell="A16" zoomScaleNormal="100" zoomScaleSheetLayoutView="100" workbookViewId="0">
      <selection activeCell="L15" sqref="L15"/>
    </sheetView>
  </sheetViews>
  <sheetFormatPr baseColWidth="10" defaultColWidth="10.28515625" defaultRowHeight="11.25" x14ac:dyDescent="0.25"/>
  <cols>
    <col min="1" max="1" width="53.5703125" style="4" customWidth="1"/>
    <col min="2" max="2" width="15.28515625" style="4" customWidth="1"/>
    <col min="3" max="3" width="17" style="4" customWidth="1"/>
    <col min="4" max="5" width="15.28515625" style="4" customWidth="1"/>
    <col min="6" max="6" width="16.140625" style="4" customWidth="1"/>
    <col min="7" max="7" width="15.28515625" style="4" customWidth="1"/>
    <col min="8" max="8" width="11.7109375" style="4" bestFit="1" customWidth="1"/>
    <col min="9" max="16384" width="10.28515625" style="4"/>
  </cols>
  <sheetData>
    <row r="1" spans="1:8" ht="33.6" customHeight="1" x14ac:dyDescent="0.25">
      <c r="A1" s="1" t="s">
        <v>0</v>
      </c>
      <c r="B1" s="2"/>
      <c r="C1" s="2"/>
      <c r="D1" s="2"/>
      <c r="E1" s="2"/>
      <c r="F1" s="2"/>
      <c r="G1" s="3"/>
    </row>
    <row r="2" spans="1:8" s="10" customFormat="1" x14ac:dyDescent="0.25">
      <c r="A2" s="5"/>
      <c r="B2" s="6" t="s">
        <v>1</v>
      </c>
      <c r="C2" s="7"/>
      <c r="D2" s="7"/>
      <c r="E2" s="7"/>
      <c r="F2" s="8"/>
      <c r="G2" s="9" t="s">
        <v>2</v>
      </c>
    </row>
    <row r="3" spans="1:8" s="16" customFormat="1" ht="24.95" customHeight="1" x14ac:dyDescent="0.25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5"/>
    </row>
    <row r="4" spans="1:8" s="16" customFormat="1" x14ac:dyDescent="0.25">
      <c r="A4" s="17"/>
      <c r="B4" s="18" t="s">
        <v>9</v>
      </c>
      <c r="C4" s="19" t="s">
        <v>10</v>
      </c>
      <c r="D4" s="19" t="s">
        <v>11</v>
      </c>
      <c r="E4" s="19" t="s">
        <v>12</v>
      </c>
      <c r="F4" s="19" t="s">
        <v>13</v>
      </c>
      <c r="G4" s="20" t="s">
        <v>14</v>
      </c>
    </row>
    <row r="5" spans="1:8" x14ac:dyDescent="0.25">
      <c r="A5" s="21" t="s">
        <v>15</v>
      </c>
      <c r="B5" s="22">
        <v>0</v>
      </c>
      <c r="C5" s="22">
        <v>0</v>
      </c>
      <c r="D5" s="23">
        <f>B5+C5</f>
        <v>0</v>
      </c>
      <c r="E5" s="22">
        <v>0</v>
      </c>
      <c r="F5" s="22">
        <v>0</v>
      </c>
      <c r="G5" s="24">
        <f>F5-B5</f>
        <v>0</v>
      </c>
    </row>
    <row r="6" spans="1:8" x14ac:dyDescent="0.25">
      <c r="A6" s="25" t="s">
        <v>16</v>
      </c>
      <c r="B6" s="23">
        <v>0</v>
      </c>
      <c r="C6" s="23">
        <v>0</v>
      </c>
      <c r="D6" s="23">
        <f t="shared" ref="D6:D14" si="0">B6+C6</f>
        <v>0</v>
      </c>
      <c r="E6" s="23">
        <v>0</v>
      </c>
      <c r="F6" s="23">
        <v>0</v>
      </c>
      <c r="G6" s="24">
        <f t="shared" ref="G6:G14" si="1">F6-B6</f>
        <v>0</v>
      </c>
    </row>
    <row r="7" spans="1:8" x14ac:dyDescent="0.25">
      <c r="A7" s="21" t="s">
        <v>17</v>
      </c>
      <c r="B7" s="23">
        <v>0</v>
      </c>
      <c r="C7" s="23">
        <v>0</v>
      </c>
      <c r="D7" s="23">
        <f t="shared" si="0"/>
        <v>0</v>
      </c>
      <c r="E7" s="23">
        <v>0</v>
      </c>
      <c r="F7" s="23">
        <v>0</v>
      </c>
      <c r="G7" s="24">
        <f t="shared" si="1"/>
        <v>0</v>
      </c>
    </row>
    <row r="8" spans="1:8" x14ac:dyDescent="0.25">
      <c r="A8" s="21" t="s">
        <v>18</v>
      </c>
      <c r="B8" s="23">
        <v>0</v>
      </c>
      <c r="C8" s="23">
        <v>0</v>
      </c>
      <c r="D8" s="23">
        <f t="shared" si="0"/>
        <v>0</v>
      </c>
      <c r="E8" s="23">
        <v>0</v>
      </c>
      <c r="F8" s="23">
        <v>0</v>
      </c>
      <c r="G8" s="24">
        <f t="shared" si="1"/>
        <v>0</v>
      </c>
    </row>
    <row r="9" spans="1:8" x14ac:dyDescent="0.25">
      <c r="A9" s="21" t="s">
        <v>19</v>
      </c>
      <c r="B9" s="23">
        <v>0</v>
      </c>
      <c r="C9" s="23">
        <v>0</v>
      </c>
      <c r="D9" s="23">
        <f t="shared" si="0"/>
        <v>0</v>
      </c>
      <c r="E9" s="23">
        <v>0</v>
      </c>
      <c r="F9" s="23">
        <v>0</v>
      </c>
      <c r="G9" s="24">
        <f t="shared" si="1"/>
        <v>0</v>
      </c>
    </row>
    <row r="10" spans="1:8" x14ac:dyDescent="0.25">
      <c r="A10" s="25" t="s">
        <v>20</v>
      </c>
      <c r="B10" s="23">
        <v>0</v>
      </c>
      <c r="C10" s="23">
        <v>0</v>
      </c>
      <c r="D10" s="23">
        <f t="shared" si="0"/>
        <v>0</v>
      </c>
      <c r="E10" s="23">
        <v>0</v>
      </c>
      <c r="F10" s="23">
        <v>0</v>
      </c>
      <c r="G10" s="24">
        <f t="shared" si="1"/>
        <v>0</v>
      </c>
    </row>
    <row r="11" spans="1:8" x14ac:dyDescent="0.25">
      <c r="A11" s="21" t="s">
        <v>21</v>
      </c>
      <c r="B11" s="23">
        <v>151931408</v>
      </c>
      <c r="C11" s="23">
        <v>114622639.42</v>
      </c>
      <c r="D11" s="23">
        <v>266554047.41999999</v>
      </c>
      <c r="E11" s="23">
        <v>90544700.780000001</v>
      </c>
      <c r="F11" s="23">
        <v>90543396.329999998</v>
      </c>
      <c r="G11" s="24">
        <f>+F11-B11</f>
        <v>-61388011.670000002</v>
      </c>
    </row>
    <row r="12" spans="1:8" ht="22.5" x14ac:dyDescent="0.25">
      <c r="A12" s="21" t="s">
        <v>22</v>
      </c>
      <c r="B12" s="23">
        <v>0</v>
      </c>
      <c r="C12" s="23">
        <v>26238306.629999999</v>
      </c>
      <c r="D12" s="23">
        <v>26238306.629999999</v>
      </c>
      <c r="E12" s="23">
        <v>14609026.17</v>
      </c>
      <c r="F12" s="23">
        <v>14609026.17</v>
      </c>
      <c r="G12" s="24">
        <f>+F12-B12</f>
        <v>14609026.17</v>
      </c>
    </row>
    <row r="13" spans="1:8" ht="22.5" x14ac:dyDescent="0.25">
      <c r="A13" s="21" t="s">
        <v>23</v>
      </c>
      <c r="B13" s="23">
        <v>1005295365.74</v>
      </c>
      <c r="C13" s="23">
        <v>50000</v>
      </c>
      <c r="D13" s="23">
        <f t="shared" si="0"/>
        <v>1005345365.74</v>
      </c>
      <c r="E13" s="23">
        <v>463345927</v>
      </c>
      <c r="F13" s="23">
        <v>463345927</v>
      </c>
      <c r="G13" s="24">
        <f t="shared" si="1"/>
        <v>-541949438.74000001</v>
      </c>
    </row>
    <row r="14" spans="1:8" x14ac:dyDescent="0.25">
      <c r="A14" s="21" t="s">
        <v>24</v>
      </c>
      <c r="B14" s="23">
        <v>0</v>
      </c>
      <c r="C14" s="23">
        <v>0</v>
      </c>
      <c r="D14" s="23">
        <f t="shared" si="0"/>
        <v>0</v>
      </c>
      <c r="E14" s="23">
        <v>0</v>
      </c>
      <c r="F14" s="23">
        <v>0</v>
      </c>
      <c r="G14" s="24">
        <f t="shared" si="1"/>
        <v>0</v>
      </c>
    </row>
    <row r="15" spans="1:8" x14ac:dyDescent="0.25">
      <c r="A15" s="26"/>
      <c r="B15" s="27"/>
      <c r="C15" s="27"/>
      <c r="D15" s="27"/>
      <c r="E15" s="27"/>
      <c r="F15" s="27"/>
      <c r="G15" s="28"/>
    </row>
    <row r="16" spans="1:8" x14ac:dyDescent="0.25">
      <c r="A16" s="29" t="s">
        <v>25</v>
      </c>
      <c r="B16" s="30">
        <f>SUM(B5:B15)</f>
        <v>1157226773.74</v>
      </c>
      <c r="C16" s="30">
        <f t="shared" ref="C16:F16" si="2">SUM(C5:C15)</f>
        <v>140910946.05000001</v>
      </c>
      <c r="D16" s="30">
        <f t="shared" si="2"/>
        <v>1298137719.79</v>
      </c>
      <c r="E16" s="30">
        <f>SUM(E5:E15)</f>
        <v>568499653.95000005</v>
      </c>
      <c r="F16" s="30">
        <f t="shared" si="2"/>
        <v>568498349.5</v>
      </c>
      <c r="G16" s="31">
        <f>SUM(G5:G15)</f>
        <v>-588728424.24000001</v>
      </c>
      <c r="H16" s="32"/>
    </row>
    <row r="17" spans="1:7" x14ac:dyDescent="0.25">
      <c r="A17" s="33"/>
      <c r="B17" s="34"/>
      <c r="C17" s="34"/>
      <c r="D17" s="35"/>
      <c r="E17" s="36" t="s">
        <v>26</v>
      </c>
      <c r="F17" s="37"/>
      <c r="G17" s="38">
        <v>0</v>
      </c>
    </row>
    <row r="18" spans="1:7" ht="10.5" customHeight="1" x14ac:dyDescent="0.25">
      <c r="A18" s="39"/>
      <c r="B18" s="6" t="s">
        <v>1</v>
      </c>
      <c r="C18" s="7"/>
      <c r="D18" s="7"/>
      <c r="E18" s="7"/>
      <c r="F18" s="8"/>
      <c r="G18" s="9" t="s">
        <v>2</v>
      </c>
    </row>
    <row r="19" spans="1:7" ht="22.5" x14ac:dyDescent="0.25">
      <c r="A19" s="40" t="s">
        <v>27</v>
      </c>
      <c r="B19" s="12" t="s">
        <v>4</v>
      </c>
      <c r="C19" s="13" t="s">
        <v>5</v>
      </c>
      <c r="D19" s="13" t="s">
        <v>6</v>
      </c>
      <c r="E19" s="13" t="s">
        <v>7</v>
      </c>
      <c r="F19" s="14" t="s">
        <v>8</v>
      </c>
      <c r="G19" s="15"/>
    </row>
    <row r="20" spans="1:7" x14ac:dyDescent="0.25">
      <c r="A20" s="41"/>
      <c r="B20" s="18" t="s">
        <v>9</v>
      </c>
      <c r="C20" s="19" t="s">
        <v>10</v>
      </c>
      <c r="D20" s="19" t="s">
        <v>11</v>
      </c>
      <c r="E20" s="19" t="s">
        <v>12</v>
      </c>
      <c r="F20" s="19" t="s">
        <v>13</v>
      </c>
      <c r="G20" s="19" t="s">
        <v>14</v>
      </c>
    </row>
    <row r="21" spans="1:7" x14ac:dyDescent="0.25">
      <c r="A21" s="42" t="s">
        <v>28</v>
      </c>
      <c r="B21" s="43">
        <f>SUM(B22:B29)</f>
        <v>0</v>
      </c>
      <c r="C21" s="43">
        <f>SUM(C22:C29)</f>
        <v>0</v>
      </c>
      <c r="D21" s="44">
        <f>B21+C21</f>
        <v>0</v>
      </c>
      <c r="E21" s="43">
        <f>SUM(E22:E29)</f>
        <v>0</v>
      </c>
      <c r="F21" s="43">
        <f>SUM(F22:F29)</f>
        <v>0</v>
      </c>
      <c r="G21" s="43">
        <f>SUM(G22:G29)</f>
        <v>0</v>
      </c>
    </row>
    <row r="22" spans="1:7" x14ac:dyDescent="0.25">
      <c r="A22" s="45" t="s">
        <v>15</v>
      </c>
      <c r="B22" s="46">
        <v>0</v>
      </c>
      <c r="C22" s="46">
        <v>0</v>
      </c>
      <c r="D22" s="23">
        <f t="shared" ref="D22:D29" si="3">B22+C22</f>
        <v>0</v>
      </c>
      <c r="E22" s="46">
        <v>0</v>
      </c>
      <c r="F22" s="46">
        <v>0</v>
      </c>
      <c r="G22" s="46">
        <f>F22-B22</f>
        <v>0</v>
      </c>
    </row>
    <row r="23" spans="1:7" x14ac:dyDescent="0.25">
      <c r="A23" s="45" t="s">
        <v>16</v>
      </c>
      <c r="B23" s="46">
        <v>0</v>
      </c>
      <c r="C23" s="46">
        <v>0</v>
      </c>
      <c r="D23" s="23">
        <f t="shared" si="3"/>
        <v>0</v>
      </c>
      <c r="E23" s="46">
        <v>0</v>
      </c>
      <c r="F23" s="46">
        <v>0</v>
      </c>
      <c r="G23" s="46">
        <f t="shared" ref="G23:G29" si="4">F23-B23</f>
        <v>0</v>
      </c>
    </row>
    <row r="24" spans="1:7" x14ac:dyDescent="0.25">
      <c r="A24" s="45" t="s">
        <v>17</v>
      </c>
      <c r="B24" s="46">
        <v>0</v>
      </c>
      <c r="C24" s="46">
        <v>0</v>
      </c>
      <c r="D24" s="23">
        <f t="shared" si="3"/>
        <v>0</v>
      </c>
      <c r="E24" s="46">
        <v>0</v>
      </c>
      <c r="F24" s="46">
        <v>0</v>
      </c>
      <c r="G24" s="46">
        <f t="shared" si="4"/>
        <v>0</v>
      </c>
    </row>
    <row r="25" spans="1:7" x14ac:dyDescent="0.25">
      <c r="A25" s="45" t="s">
        <v>18</v>
      </c>
      <c r="B25" s="46">
        <v>0</v>
      </c>
      <c r="C25" s="46">
        <v>0</v>
      </c>
      <c r="D25" s="23">
        <f t="shared" si="3"/>
        <v>0</v>
      </c>
      <c r="E25" s="46">
        <v>0</v>
      </c>
      <c r="F25" s="46">
        <v>0</v>
      </c>
      <c r="G25" s="46">
        <f t="shared" si="4"/>
        <v>0</v>
      </c>
    </row>
    <row r="26" spans="1:7" x14ac:dyDescent="0.25">
      <c r="A26" s="45" t="s">
        <v>29</v>
      </c>
      <c r="B26" s="46">
        <v>0</v>
      </c>
      <c r="C26" s="46">
        <v>0</v>
      </c>
      <c r="D26" s="23">
        <f t="shared" si="3"/>
        <v>0</v>
      </c>
      <c r="E26" s="46">
        <v>0</v>
      </c>
      <c r="F26" s="46">
        <v>0</v>
      </c>
      <c r="G26" s="46">
        <f t="shared" si="4"/>
        <v>0</v>
      </c>
    </row>
    <row r="27" spans="1:7" x14ac:dyDescent="0.25">
      <c r="A27" s="45" t="s">
        <v>30</v>
      </c>
      <c r="B27" s="46">
        <v>0</v>
      </c>
      <c r="C27" s="46">
        <v>0</v>
      </c>
      <c r="D27" s="23">
        <f t="shared" si="3"/>
        <v>0</v>
      </c>
      <c r="E27" s="46">
        <v>0</v>
      </c>
      <c r="F27" s="46">
        <v>0</v>
      </c>
      <c r="G27" s="46">
        <f t="shared" si="4"/>
        <v>0</v>
      </c>
    </row>
    <row r="28" spans="1:7" ht="22.5" x14ac:dyDescent="0.25">
      <c r="A28" s="45" t="s">
        <v>31</v>
      </c>
      <c r="B28" s="46">
        <v>0</v>
      </c>
      <c r="C28" s="46">
        <v>0</v>
      </c>
      <c r="D28" s="23">
        <f t="shared" si="3"/>
        <v>0</v>
      </c>
      <c r="E28" s="46">
        <v>0</v>
      </c>
      <c r="F28" s="46">
        <v>0</v>
      </c>
      <c r="G28" s="46">
        <f t="shared" si="4"/>
        <v>0</v>
      </c>
    </row>
    <row r="29" spans="1:7" ht="22.5" x14ac:dyDescent="0.25">
      <c r="A29" s="45" t="s">
        <v>23</v>
      </c>
      <c r="B29" s="46">
        <v>0</v>
      </c>
      <c r="C29" s="46">
        <v>0</v>
      </c>
      <c r="D29" s="23">
        <f t="shared" si="3"/>
        <v>0</v>
      </c>
      <c r="E29" s="46">
        <v>0</v>
      </c>
      <c r="F29" s="46">
        <v>0</v>
      </c>
      <c r="G29" s="46">
        <f t="shared" si="4"/>
        <v>0</v>
      </c>
    </row>
    <row r="30" spans="1:7" x14ac:dyDescent="0.25">
      <c r="A30" s="45"/>
      <c r="B30" s="46"/>
      <c r="C30" s="46"/>
      <c r="D30" s="46"/>
      <c r="E30" s="46"/>
      <c r="F30" s="46"/>
      <c r="G30" s="46"/>
    </row>
    <row r="31" spans="1:7" ht="33.75" x14ac:dyDescent="0.25">
      <c r="A31" s="47" t="s">
        <v>32</v>
      </c>
      <c r="B31" s="48">
        <f>SUM(B32:B35)</f>
        <v>1157226773.74</v>
      </c>
      <c r="C31" s="48">
        <f t="shared" ref="C31:G31" si="5">SUM(C32:C35)</f>
        <v>140910946.05000001</v>
      </c>
      <c r="D31" s="48">
        <f t="shared" si="5"/>
        <v>1298137719.79</v>
      </c>
      <c r="E31" s="48">
        <f t="shared" si="5"/>
        <v>568499653.95000005</v>
      </c>
      <c r="F31" s="48">
        <f t="shared" si="5"/>
        <v>568498349.5</v>
      </c>
      <c r="G31" s="48">
        <f t="shared" si="5"/>
        <v>-588728424.24000001</v>
      </c>
    </row>
    <row r="32" spans="1:7" x14ac:dyDescent="0.25">
      <c r="A32" s="45" t="s">
        <v>16</v>
      </c>
      <c r="B32" s="46">
        <v>0</v>
      </c>
      <c r="C32" s="46">
        <v>0</v>
      </c>
      <c r="D32" s="23">
        <f t="shared" ref="D32:D34" si="6">B32+C32</f>
        <v>0</v>
      </c>
      <c r="E32" s="46">
        <v>0</v>
      </c>
      <c r="F32" s="46">
        <v>0</v>
      </c>
      <c r="G32" s="46">
        <f>F32-B32</f>
        <v>0</v>
      </c>
    </row>
    <row r="33" spans="1:7" x14ac:dyDescent="0.25">
      <c r="A33" s="45" t="s">
        <v>33</v>
      </c>
      <c r="B33" s="46">
        <v>0</v>
      </c>
      <c r="C33" s="46">
        <v>0</v>
      </c>
      <c r="D33" s="23">
        <f t="shared" si="6"/>
        <v>0</v>
      </c>
      <c r="E33" s="46">
        <v>0</v>
      </c>
      <c r="F33" s="46">
        <v>0</v>
      </c>
      <c r="G33" s="46">
        <f t="shared" ref="G33:G35" si="7">F33-B33</f>
        <v>0</v>
      </c>
    </row>
    <row r="34" spans="1:7" ht="22.5" x14ac:dyDescent="0.25">
      <c r="A34" s="45" t="s">
        <v>34</v>
      </c>
      <c r="B34" s="46">
        <v>151931408</v>
      </c>
      <c r="C34" s="23">
        <v>114622639.42</v>
      </c>
      <c r="D34" s="23">
        <f t="shared" si="6"/>
        <v>266554047.42000002</v>
      </c>
      <c r="E34" s="46">
        <v>90544700.780000001</v>
      </c>
      <c r="F34" s="46">
        <v>90543396.329999998</v>
      </c>
      <c r="G34" s="46">
        <f t="shared" si="7"/>
        <v>-61388011.670000002</v>
      </c>
    </row>
    <row r="35" spans="1:7" ht="22.5" x14ac:dyDescent="0.25">
      <c r="A35" s="45" t="s">
        <v>23</v>
      </c>
      <c r="B35" s="46">
        <v>1005295365.74</v>
      </c>
      <c r="C35" s="46">
        <f>50000+26238306.63</f>
        <v>26288306.629999999</v>
      </c>
      <c r="D35" s="23">
        <f>B35+C35</f>
        <v>1031583672.37</v>
      </c>
      <c r="E35" s="46">
        <f>463345927+14609026.17</f>
        <v>477954953.17000002</v>
      </c>
      <c r="F35" s="46">
        <f>463345927+14609026.17</f>
        <v>477954953.17000002</v>
      </c>
      <c r="G35" s="46">
        <f t="shared" si="7"/>
        <v>-527340412.56999999</v>
      </c>
    </row>
    <row r="36" spans="1:7" x14ac:dyDescent="0.25">
      <c r="A36" s="49"/>
      <c r="B36" s="46"/>
      <c r="C36" s="46"/>
      <c r="D36" s="46"/>
      <c r="E36" s="46"/>
      <c r="F36" s="46"/>
      <c r="G36" s="46"/>
    </row>
    <row r="37" spans="1:7" x14ac:dyDescent="0.25">
      <c r="A37" s="50" t="s">
        <v>35</v>
      </c>
      <c r="B37" s="48">
        <f>SUM(B38)</f>
        <v>0</v>
      </c>
      <c r="C37" s="48">
        <f t="shared" ref="C37:G37" si="8">SUM(C38)</f>
        <v>0</v>
      </c>
      <c r="D37" s="48">
        <f t="shared" si="8"/>
        <v>0</v>
      </c>
      <c r="E37" s="48">
        <f t="shared" si="8"/>
        <v>0</v>
      </c>
      <c r="F37" s="48">
        <f t="shared" si="8"/>
        <v>0</v>
      </c>
      <c r="G37" s="48">
        <f t="shared" si="8"/>
        <v>0</v>
      </c>
    </row>
    <row r="38" spans="1:7" x14ac:dyDescent="0.25">
      <c r="A38" s="45" t="s">
        <v>24</v>
      </c>
      <c r="B38" s="46">
        <v>0</v>
      </c>
      <c r="C38" s="46">
        <v>0</v>
      </c>
      <c r="D38" s="23">
        <f t="shared" ref="D38" si="9">B38+C38</f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45"/>
      <c r="B39" s="48"/>
      <c r="C39" s="48"/>
      <c r="D39" s="48"/>
      <c r="E39" s="48"/>
      <c r="F39" s="48"/>
      <c r="G39" s="48"/>
    </row>
    <row r="40" spans="1:7" x14ac:dyDescent="0.25">
      <c r="A40" s="51" t="s">
        <v>25</v>
      </c>
      <c r="B40" s="30">
        <f>SUM(B37+B31+B21)</f>
        <v>1157226773.74</v>
      </c>
      <c r="C40" s="30">
        <f t="shared" ref="C40:F40" si="10">SUM(C37+C31+C21)</f>
        <v>140910946.05000001</v>
      </c>
      <c r="D40" s="30">
        <f t="shared" si="10"/>
        <v>1298137719.79</v>
      </c>
      <c r="E40" s="30">
        <f t="shared" si="10"/>
        <v>568499653.95000005</v>
      </c>
      <c r="F40" s="30">
        <f t="shared" si="10"/>
        <v>568498349.5</v>
      </c>
      <c r="G40" s="31">
        <f>SUM(G37+G31+G21)</f>
        <v>-588728424.24000001</v>
      </c>
    </row>
    <row r="41" spans="1:7" ht="12.75" x14ac:dyDescent="0.2">
      <c r="A41" s="33"/>
      <c r="B41" s="34"/>
      <c r="C41" s="52">
        <f>C16-C40</f>
        <v>0</v>
      </c>
      <c r="D41" s="34"/>
      <c r="E41" s="36" t="s">
        <v>26</v>
      </c>
      <c r="F41" s="53"/>
      <c r="G41" s="38">
        <v>0</v>
      </c>
    </row>
    <row r="43" spans="1:7" x14ac:dyDescent="0.25">
      <c r="A43" s="54"/>
      <c r="B43" s="55"/>
      <c r="C43" s="55"/>
      <c r="D43" s="55"/>
      <c r="E43" s="56"/>
      <c r="F43" s="56"/>
      <c r="G43" s="55"/>
    </row>
    <row r="44" spans="1:7" x14ac:dyDescent="0.2">
      <c r="A44" s="57" t="s">
        <v>36</v>
      </c>
    </row>
    <row r="45" spans="1:7" ht="22.5" x14ac:dyDescent="0.25">
      <c r="A45" s="58" t="s">
        <v>37</v>
      </c>
    </row>
    <row r="46" spans="1:7" x14ac:dyDescent="0.25">
      <c r="A46" s="4" t="s">
        <v>38</v>
      </c>
    </row>
    <row r="47" spans="1:7" ht="21.75" customHeight="1" x14ac:dyDescent="0.25">
      <c r="A47" s="59" t="s">
        <v>39</v>
      </c>
      <c r="B47" s="59"/>
      <c r="C47" s="59"/>
      <c r="D47" s="59"/>
      <c r="E47" s="59"/>
      <c r="F47" s="59"/>
      <c r="G47" s="59"/>
    </row>
    <row r="48" spans="1:7" x14ac:dyDescent="0.2">
      <c r="A48" s="60"/>
    </row>
  </sheetData>
  <mergeCells count="6">
    <mergeCell ref="A1:G1"/>
    <mergeCell ref="B2:F2"/>
    <mergeCell ref="G2:G3"/>
    <mergeCell ref="B18:F18"/>
    <mergeCell ref="G18:G19"/>
    <mergeCell ref="A47:G47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2025-07-28T19:04:19Z</cp:lastPrinted>
  <dcterms:created xsi:type="dcterms:W3CDTF">2025-07-28T19:01:32Z</dcterms:created>
  <dcterms:modified xsi:type="dcterms:W3CDTF">2025-07-29T16:20:00Z</dcterms:modified>
</cp:coreProperties>
</file>