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Monica López\2023\2023\ley conable\SEGUNDO TRIMESTRE\"/>
    </mc:Choice>
  </mc:AlternateContent>
  <xr:revisionPtr revIDLastSave="0" documentId="13_ncr:1_{C8BB277B-83E0-44BF-993B-0EAFDE00CEC5}" xr6:coauthVersionLast="36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EAI!$A$1:$G$49</definedName>
  </definedNames>
  <calcPr calcId="191029"/>
  <fileRecoveryPr autoRecover="0"/>
</workbook>
</file>

<file path=xl/calcChain.xml><?xml version="1.0" encoding="utf-8"?>
<calcChain xmlns="http://schemas.openxmlformats.org/spreadsheetml/2006/main">
  <c r="G35" i="4" l="1"/>
  <c r="D35" i="4"/>
  <c r="G34" i="4"/>
  <c r="D34" i="4"/>
  <c r="G12" i="4"/>
  <c r="D12" i="4"/>
  <c r="C16" i="4"/>
  <c r="E16" i="4"/>
  <c r="F16" i="4"/>
  <c r="B16" i="4"/>
  <c r="G13" i="4"/>
  <c r="D13" i="4"/>
  <c r="G11" i="4"/>
  <c r="D11" i="4"/>
  <c r="D16" i="4" s="1"/>
  <c r="G37" i="4" l="1"/>
  <c r="F37" i="4"/>
  <c r="E37" i="4"/>
  <c r="D37" i="4"/>
  <c r="C37" i="4"/>
  <c r="B37" i="4"/>
  <c r="F31" i="4"/>
  <c r="E31" i="4"/>
  <c r="D31" i="4"/>
  <c r="C31" i="4"/>
  <c r="B31" i="4"/>
  <c r="G33" i="4"/>
  <c r="G32" i="4"/>
  <c r="G21" i="4"/>
  <c r="F21" i="4"/>
  <c r="E21" i="4"/>
  <c r="D21" i="4"/>
  <c r="C21" i="4"/>
  <c r="B21" i="4"/>
  <c r="G14" i="4"/>
  <c r="G10" i="4"/>
  <c r="G9" i="4"/>
  <c r="G8" i="4"/>
  <c r="G7" i="4"/>
  <c r="G6" i="4"/>
  <c r="G5" i="4"/>
  <c r="G16" i="4" s="1"/>
  <c r="E40" i="4" l="1"/>
  <c r="G31" i="4"/>
  <c r="G40" i="4" s="1"/>
  <c r="B40" i="4"/>
  <c r="F40" i="4"/>
  <c r="C40" i="4"/>
  <c r="D40" i="4"/>
</calcChain>
</file>

<file path=xl/sharedStrings.xml><?xml version="1.0" encoding="utf-8"?>
<sst xmlns="http://schemas.openxmlformats.org/spreadsheetml/2006/main" count="63" uniqueCount="40">
  <si>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</si>
  <si>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</si>
  <si>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</si>
  <si>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</si>
  <si>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</si>
  <si>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</si>
  <si>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</si>
  <si>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</si>
  <si>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</si>
  <si>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</si>
  <si>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</si>
  <si>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</si>
  <si>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</si>
  <si>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</si>
  <si>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</si>
  <si>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</si>
  <si>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</si>
  <si>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</si>
  <si>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</si>
  <si>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</si>
  <si>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</si>
  <si>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</si>
  <si>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</si>
  <si>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</si>
  <si>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</si>
  <si>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</si>
  <si>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</si>
  <si>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</si>
  <si>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</si>
  <si>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</si>
  <si>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</si>
  <si>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</si>
  <si>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</si>
  <si>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</si>
  <si>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</si>
  <si>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</si>
  <si>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</si>
  <si>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</si>
  <si>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</t>
  </si>
  <si>
    <t>SISTEMA AVANZADO DE BACHILLERATO Y EDUCACION SUPERIOR EN EL ESTADO DE GTO.
Estado Analítico de Ingresos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</si>
</sst>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6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" fillId="0" borderId="0" applyFont="0" applyFill="0" applyBorder="0" applyAlignment="0" applyProtection="0"/>
    <xf numFmtId="0" fontId="1" fillId="0" borderId="0"/>
    <xf numFmtId="0" fontId="4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6" xfId="8" quotePrefix="1" applyFont="1" applyFill="1" applyBorder="1" applyAlignment="1">
      <alignment horizontal="center" vertical="center" wrapText="1"/>
    </xf>
    <xf numFmtId="0" fontId="9" fillId="2" borderId="3" xfId="8" quotePrefix="1" applyFont="1" applyFill="1" applyBorder="1" applyAlignment="1">
      <alignment horizontal="center" vertical="center" wrapText="1"/>
    </xf>
    <xf numFmtId="4" fontId="4" fillId="0" borderId="9" xfId="8" applyNumberFormat="1" applyFont="1" applyBorder="1" applyAlignment="1" applyProtection="1">
      <alignment vertical="top"/>
      <protection locked="0"/>
    </xf>
    <xf numFmtId="4" fontId="4" fillId="0" borderId="8" xfId="8" applyNumberFormat="1" applyFont="1" applyBorder="1" applyAlignment="1" applyProtection="1">
      <alignment vertical="top"/>
      <protection locked="0"/>
    </xf>
    <xf numFmtId="4" fontId="4" fillId="0" borderId="10" xfId="8" applyNumberFormat="1" applyFont="1" applyBorder="1" applyAlignment="1" applyProtection="1">
      <alignment vertical="top"/>
      <protection locked="0"/>
    </xf>
    <xf numFmtId="4" fontId="8" fillId="0" borderId="3" xfId="8" applyNumberFormat="1" applyFont="1" applyBorder="1" applyAlignment="1" applyProtection="1">
      <alignment vertical="top"/>
      <protection locked="0"/>
    </xf>
    <xf numFmtId="4" fontId="9" fillId="0" borderId="8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4" fontId="9" fillId="0" borderId="10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0" fontId="8" fillId="0" borderId="7" xfId="8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9" fillId="0" borderId="4" xfId="8" applyNumberFormat="1" applyFont="1" applyBorder="1" applyAlignment="1" applyProtection="1">
      <alignment vertical="top"/>
      <protection locked="0"/>
    </xf>
    <xf numFmtId="4" fontId="9" fillId="0" borderId="6" xfId="8" applyNumberFormat="1" applyFont="1" applyBorder="1" applyAlignment="1" applyProtection="1">
      <alignment vertical="top"/>
      <protection locked="0"/>
    </xf>
    <xf numFmtId="4" fontId="8" fillId="0" borderId="1" xfId="8" applyNumberFormat="1" applyFont="1" applyBorder="1" applyAlignment="1" applyProtection="1">
      <alignment vertical="top"/>
      <protection locked="0"/>
    </xf>
    <xf numFmtId="4" fontId="9" fillId="0" borderId="5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9" fillId="0" borderId="2" xfId="8" applyFont="1" applyBorder="1" applyAlignment="1">
      <alignment horizontal="left" vertical="top"/>
    </xf>
    <xf numFmtId="0" fontId="9" fillId="0" borderId="2" xfId="8" applyFont="1" applyBorder="1" applyAlignment="1">
      <alignment vertical="top"/>
    </xf>
    <xf numFmtId="0" fontId="9" fillId="2" borderId="8" xfId="8" applyFont="1" applyFill="1" applyBorder="1" applyAlignment="1">
      <alignment horizontal="center" vertical="center"/>
    </xf>
    <xf numFmtId="0" fontId="9" fillId="2" borderId="10" xfId="8" applyFont="1" applyFill="1" applyBorder="1" applyAlignment="1">
      <alignment horizontal="center" vertical="center"/>
    </xf>
    <xf numFmtId="0" fontId="9" fillId="2" borderId="9" xfId="8" applyFont="1" applyFill="1" applyBorder="1" applyAlignment="1">
      <alignment horizontal="center" vertical="center"/>
    </xf>
    <xf numFmtId="0" fontId="9" fillId="2" borderId="10" xfId="8" applyFont="1" applyFill="1" applyBorder="1" applyAlignment="1">
      <alignment horizontal="center" vertical="center" wrapText="1"/>
    </xf>
    <xf numFmtId="0" fontId="9" fillId="0" borderId="2" xfId="8" applyFont="1" applyBorder="1" applyAlignment="1">
      <alignment horizontal="left" vertical="top" wrapText="1"/>
    </xf>
    <xf numFmtId="0" fontId="13" fillId="3" borderId="0" xfId="22" applyFont="1" applyFill="1"/>
    <xf numFmtId="0" fontId="9" fillId="2" borderId="8" xfId="8" applyFont="1" applyFill="1" applyBorder="1" applyAlignment="1">
      <alignment horizontal="center" vertical="center" wrapText="1"/>
    </xf>
    <xf numFmtId="0" fontId="9" fillId="2" borderId="9" xfId="8" applyFont="1" applyFill="1" applyBorder="1" applyAlignment="1">
      <alignment horizontal="center" vertical="center" wrapText="1"/>
    </xf>
    <xf numFmtId="4" fontId="4" fillId="0" borderId="10" xfId="8" applyNumberFormat="1" applyFont="1" applyFill="1" applyBorder="1" applyAlignment="1" applyProtection="1">
      <alignment vertical="top"/>
      <protection locked="0"/>
    </xf>
    <xf numFmtId="4" fontId="8" fillId="0" borderId="3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9" fillId="2" borderId="4" xfId="8" applyFont="1" applyFill="1" applyBorder="1" applyAlignment="1" applyProtection="1">
      <alignment horizontal="center" vertical="center" wrapText="1"/>
      <protection locked="0"/>
    </xf>
    <xf numFmtId="0" fontId="9" fillId="2" borderId="5" xfId="8" applyFont="1" applyFill="1" applyBorder="1" applyAlignment="1" applyProtection="1">
      <alignment horizontal="center" vertical="center" wrapText="1"/>
      <protection locked="0"/>
    </xf>
    <xf numFmtId="0" fontId="9" fillId="2" borderId="6" xfId="8" applyFont="1" applyFill="1" applyBorder="1" applyAlignment="1" applyProtection="1">
      <alignment horizontal="center" vertical="center" wrapText="1"/>
      <protection locked="0"/>
    </xf>
    <xf numFmtId="0" fontId="9" fillId="2" borderId="8" xfId="8" applyFont="1" applyFill="1" applyBorder="1" applyAlignment="1">
      <alignment horizontal="center" vertical="center" wrapText="1"/>
    </xf>
    <xf numFmtId="0" fontId="9" fillId="2" borderId="9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 applyProtection="1">
      <alignment horizontal="center" vertical="center"/>
      <protection locked="0"/>
    </xf>
    <xf numFmtId="0" fontId="9" fillId="2" borderId="5" xfId="8" applyFont="1" applyFill="1" applyBorder="1" applyAlignment="1" applyProtection="1">
      <alignment horizontal="center" vertical="center"/>
      <protection locked="0"/>
    </xf>
    <xf numFmtId="0" fontId="9" fillId="2" borderId="6" xfId="8" applyFont="1" applyFill="1" applyBorder="1" applyAlignment="1" applyProtection="1">
      <alignment horizontal="center" vertical="center"/>
      <protection locked="0"/>
    </xf>
    <xf numFmtId="0" fontId="4" fillId="0" borderId="2" xfId="8" applyFont="1" applyBorder="1" applyAlignment="1" applyProtection="1">
      <alignment horizontal="left" vertical="top" wrapText="1" indent="1"/>
      <protection locked="0"/>
    </xf>
    <xf numFmtId="0" fontId="8" fillId="0" borderId="2" xfId="8" applyFont="1" applyBorder="1" applyAlignment="1" applyProtection="1">
      <alignment horizontal="left" vertical="top" wrapText="1" indent="1"/>
      <protection locked="0"/>
    </xf>
    <xf numFmtId="0" fontId="4" fillId="0" borderId="2" xfId="8" applyFont="1" applyBorder="1" applyAlignment="1" applyProtection="1">
      <alignment vertical="top"/>
      <protection locked="0"/>
    </xf>
    <xf numFmtId="0" fontId="9" fillId="0" borderId="4" xfId="8" applyFont="1" applyBorder="1" applyAlignment="1" applyProtection="1">
      <alignment horizontal="left" vertical="top" indent="3"/>
      <protection locked="0"/>
    </xf>
    <xf numFmtId="0" fontId="8" fillId="0" borderId="11" xfId="8" applyFont="1" applyBorder="1" applyAlignment="1" applyProtection="1">
      <alignment vertical="top"/>
      <protection locked="0"/>
    </xf>
    <xf numFmtId="0" fontId="8" fillId="0" borderId="2" xfId="8" applyFont="1" applyBorder="1" applyAlignment="1">
      <alignment horizontal="left" vertical="top" wrapText="1" indent="1"/>
    </xf>
    <xf numFmtId="0" fontId="8" fillId="0" borderId="2" xfId="8" applyFont="1" applyBorder="1" applyAlignment="1">
      <alignment horizontal="left" vertical="top" wrapText="1"/>
    </xf>
    <xf numFmtId="0" fontId="9" fillId="0" borderId="4" xfId="8" applyFont="1" applyBorder="1" applyAlignment="1">
      <alignment horizontal="center" vertical="top" wrapText="1"/>
    </xf>
    <xf numFmtId="0" fontId="4" fillId="3" borderId="0" xfId="22" applyFont="1" applyFill="1" applyBorder="1" applyAlignment="1">
      <alignment horizontal="left" wrapText="1"/>
    </xf>
    <xf numFmtId="0" fontId="0" fillId="0" borderId="0" xfId="8" applyFont="1" applyAlignment="1" applyProtection="1">
      <alignment horizontal="left" vertical="top" wrapText="1"/>
      <protection locked="0"/>
    </xf>
  </cellXfs>
  <cellStyles count="36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16 3" xfId="21" xr:uid="{0F5F038A-9BAE-44BA-95F8-D657D418CDC9}"/>
    <cellStyle name="Millares 2 2" xfId="4" xr:uid="{00000000-0005-0000-0000-000003000000}"/>
    <cellStyle name="Millares 2 2 2" xfId="32" xr:uid="{00000000-0005-0000-0000-000003000000}"/>
    <cellStyle name="Millares 2 2 3" xfId="25" xr:uid="{00000000-0005-0000-0000-000003000000}"/>
    <cellStyle name="Millares 2 3" xfId="5" xr:uid="{00000000-0005-0000-0000-000004000000}"/>
    <cellStyle name="Millares 2 3 2" xfId="33" xr:uid="{00000000-0005-0000-0000-000004000000}"/>
    <cellStyle name="Millares 2 3 3" xfId="26" xr:uid="{00000000-0005-0000-0000-000004000000}"/>
    <cellStyle name="Millares 2 4" xfId="31" xr:uid="{00000000-0005-0000-0000-000002000000}"/>
    <cellStyle name="Millares 2 5" xfId="24" xr:uid="{00000000-0005-0000-0000-000002000000}"/>
    <cellStyle name="Millares 3" xfId="6" xr:uid="{00000000-0005-0000-0000-000005000000}"/>
    <cellStyle name="Millares 3 2" xfId="34" xr:uid="{00000000-0005-0000-0000-000005000000}"/>
    <cellStyle name="Millares 3 3" xfId="27" xr:uid="{00000000-0005-0000-0000-000005000000}"/>
    <cellStyle name="Moneda 2" xfId="7" xr:uid="{00000000-0005-0000-0000-000006000000}"/>
    <cellStyle name="Moneda 2 2" xfId="35" xr:uid="{00000000-0005-0000-0000-000006000000}"/>
    <cellStyle name="Moneda 2 3" xfId="28" xr:uid="{00000000-0005-0000-0000-000006000000}"/>
    <cellStyle name="Normal" xfId="0" builtinId="0"/>
    <cellStyle name="Normal 2" xfId="8" xr:uid="{00000000-0005-0000-0000-000008000000}"/>
    <cellStyle name="Normal 2 18 2" xfId="22" xr:uid="{E8B73AA5-D2B4-4A36-8FB8-E31D24CB1625}"/>
    <cellStyle name="Normal 2 2" xfId="9" xr:uid="{00000000-0005-0000-0000-000009000000}"/>
    <cellStyle name="Normal 2 3" xfId="19" xr:uid="{2EAB64E6-48D4-4ACA-8B7F-95FB50F9AC9B}"/>
    <cellStyle name="Normal 2 3 2" xfId="20" xr:uid="{A6CEA266-6D11-4219-A376-7176EC186ADE}"/>
    <cellStyle name="Normal 2 31" xfId="23" xr:uid="{79D7C299-8C9A-4E9D-9165-510F35A5E61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6 2 2" xfId="30" xr:uid="{00000000-0005-0000-0000-000010000000}"/>
    <cellStyle name="Normal 6 3" xfId="29" xr:uid="{00000000-0005-0000-0000-00000F000000}"/>
    <cellStyle name="Normal 7" xfId="18" xr:uid="{00000000-0005-0000-0000-00004B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0"/>
  <sheetViews>
    <sheetView showGridLines="0" tabSelected="1" topLeftCell="A19" zoomScaleNormal="100" workbookViewId="0">
      <selection activeCell="A45" sqref="A45:G46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38" t="s">
        <v>39</v>
      </c>
      <c r="B1" s="39"/>
      <c r="C1" s="39"/>
      <c r="D1" s="39"/>
      <c r="E1" s="39"/>
      <c r="F1" s="39"/>
      <c r="G1" s="40"/>
    </row>
    <row r="2" spans="1:7" s="3" customFormat="1" x14ac:dyDescent="0.2">
      <c r="A2" s="27"/>
      <c r="B2" s="43" t="s">
        <v>0</v>
      </c>
      <c r="C2" s="44"/>
      <c r="D2" s="44"/>
      <c r="E2" s="44"/>
      <c r="F2" s="45"/>
      <c r="G2" s="41" t="s">
        <v>7</v>
      </c>
    </row>
    <row r="3" spans="1:7" s="1" customFormat="1" ht="24.95" customHeight="1" x14ac:dyDescent="0.2">
      <c r="A3" s="28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42"/>
    </row>
    <row r="4" spans="1:7" s="1" customFormat="1" x14ac:dyDescent="0.2">
      <c r="A4" s="29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46" t="s">
        <v>14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f t="shared" ref="G5:G14" si="0">F5-B5</f>
        <v>0</v>
      </c>
    </row>
    <row r="6" spans="1:7" x14ac:dyDescent="0.2">
      <c r="A6" s="47" t="s">
        <v>15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f t="shared" si="0"/>
        <v>0</v>
      </c>
    </row>
    <row r="7" spans="1:7" x14ac:dyDescent="0.2">
      <c r="A7" s="46" t="s">
        <v>16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f t="shared" si="0"/>
        <v>0</v>
      </c>
    </row>
    <row r="8" spans="1:7" x14ac:dyDescent="0.2">
      <c r="A8" s="46" t="s">
        <v>17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f t="shared" si="0"/>
        <v>0</v>
      </c>
    </row>
    <row r="9" spans="1:7" x14ac:dyDescent="0.2">
      <c r="A9" s="46" t="s">
        <v>18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f t="shared" si="0"/>
        <v>0</v>
      </c>
    </row>
    <row r="10" spans="1:7" x14ac:dyDescent="0.2">
      <c r="A10" s="47" t="s">
        <v>19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f t="shared" si="0"/>
        <v>0</v>
      </c>
    </row>
    <row r="11" spans="1:7" x14ac:dyDescent="0.2">
      <c r="A11" s="46" t="s">
        <v>20</v>
      </c>
      <c r="B11" s="35">
        <v>136289856</v>
      </c>
      <c r="C11" s="35">
        <v>83446595.060000002</v>
      </c>
      <c r="D11" s="35">
        <f t="shared" ref="D11:D12" si="1">B11+C11</f>
        <v>219736451.06</v>
      </c>
      <c r="E11" s="35">
        <v>81307175.650000006</v>
      </c>
      <c r="F11" s="35">
        <v>81295308.730000004</v>
      </c>
      <c r="G11" s="35">
        <f t="shared" si="0"/>
        <v>-54994547.269999996</v>
      </c>
    </row>
    <row r="12" spans="1:7" ht="22.5" x14ac:dyDescent="0.2">
      <c r="A12" s="46" t="s">
        <v>21</v>
      </c>
      <c r="B12" s="35">
        <v>0</v>
      </c>
      <c r="C12" s="35">
        <v>8970166.7699999996</v>
      </c>
      <c r="D12" s="35">
        <f t="shared" si="1"/>
        <v>8970166.7699999996</v>
      </c>
      <c r="E12" s="35">
        <v>4493969.42</v>
      </c>
      <c r="F12" s="35">
        <v>3082362.48</v>
      </c>
      <c r="G12" s="35">
        <f t="shared" si="0"/>
        <v>3082362.48</v>
      </c>
    </row>
    <row r="13" spans="1:7" ht="22.5" x14ac:dyDescent="0.2">
      <c r="A13" s="46" t="s">
        <v>22</v>
      </c>
      <c r="B13" s="35">
        <v>915620727.25</v>
      </c>
      <c r="C13" s="35">
        <v>19560156.960000001</v>
      </c>
      <c r="D13" s="35">
        <f t="shared" ref="D13" si="2">B13+C13</f>
        <v>935180884.21000004</v>
      </c>
      <c r="E13" s="35">
        <v>431787869.85000002</v>
      </c>
      <c r="F13" s="35">
        <v>431787869.85000002</v>
      </c>
      <c r="G13" s="35">
        <f t="shared" si="0"/>
        <v>-483832857.39999998</v>
      </c>
    </row>
    <row r="14" spans="1:7" x14ac:dyDescent="0.2">
      <c r="A14" s="46" t="s">
        <v>23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f t="shared" si="0"/>
        <v>0</v>
      </c>
    </row>
    <row r="15" spans="1:7" x14ac:dyDescent="0.2">
      <c r="A15" s="48"/>
      <c r="B15" s="9"/>
      <c r="C15" s="9"/>
      <c r="D15" s="9"/>
      <c r="E15" s="9"/>
      <c r="F15" s="9"/>
      <c r="G15" s="9"/>
    </row>
    <row r="16" spans="1:7" x14ac:dyDescent="0.2">
      <c r="A16" s="49" t="s">
        <v>24</v>
      </c>
      <c r="B16" s="36">
        <f>SUM(B5:B14)</f>
        <v>1051910583.25</v>
      </c>
      <c r="C16" s="36">
        <f t="shared" ref="C16:G16" si="3">SUM(C5:C14)</f>
        <v>111976918.78999999</v>
      </c>
      <c r="D16" s="36">
        <f t="shared" si="3"/>
        <v>1163887502.04</v>
      </c>
      <c r="E16" s="36">
        <f t="shared" si="3"/>
        <v>517589014.92000002</v>
      </c>
      <c r="F16" s="36">
        <f t="shared" si="3"/>
        <v>516165541.06000006</v>
      </c>
      <c r="G16" s="36">
        <f t="shared" si="3"/>
        <v>-535745042.19</v>
      </c>
    </row>
    <row r="17" spans="1:7" x14ac:dyDescent="0.2">
      <c r="A17" s="50"/>
      <c r="B17" s="18"/>
      <c r="C17" s="18"/>
      <c r="D17" s="21"/>
      <c r="E17" s="19" t="s">
        <v>25</v>
      </c>
      <c r="F17" s="22"/>
      <c r="G17" s="16"/>
    </row>
    <row r="18" spans="1:7" ht="10.5" customHeight="1" x14ac:dyDescent="0.2">
      <c r="A18" s="33"/>
      <c r="B18" s="43" t="s">
        <v>0</v>
      </c>
      <c r="C18" s="44"/>
      <c r="D18" s="44"/>
      <c r="E18" s="44"/>
      <c r="F18" s="45"/>
      <c r="G18" s="41" t="s">
        <v>7</v>
      </c>
    </row>
    <row r="19" spans="1:7" ht="22.5" x14ac:dyDescent="0.2">
      <c r="A19" s="30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42"/>
    </row>
    <row r="20" spans="1:7" x14ac:dyDescent="0.2">
      <c r="A20" s="34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5" t="s">
        <v>27</v>
      </c>
      <c r="B21" s="13">
        <f t="shared" ref="B21:G21" si="4">SUM(B22+B23+B24+B25+B26+B27+B28+B29)</f>
        <v>0</v>
      </c>
      <c r="C21" s="13">
        <f t="shared" si="4"/>
        <v>0</v>
      </c>
      <c r="D21" s="13">
        <f t="shared" si="4"/>
        <v>0</v>
      </c>
      <c r="E21" s="13">
        <f t="shared" si="4"/>
        <v>0</v>
      </c>
      <c r="F21" s="13">
        <f t="shared" si="4"/>
        <v>0</v>
      </c>
      <c r="G21" s="13">
        <f t="shared" si="4"/>
        <v>0</v>
      </c>
    </row>
    <row r="22" spans="1:7" x14ac:dyDescent="0.2">
      <c r="A22" s="51" t="s">
        <v>14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</row>
    <row r="23" spans="1:7" x14ac:dyDescent="0.2">
      <c r="A23" s="51" t="s">
        <v>15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</row>
    <row r="24" spans="1:7" x14ac:dyDescent="0.2">
      <c r="A24" s="51" t="s">
        <v>16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</row>
    <row r="25" spans="1:7" x14ac:dyDescent="0.2">
      <c r="A25" s="51" t="s">
        <v>17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</row>
    <row r="26" spans="1:7" x14ac:dyDescent="0.2">
      <c r="A26" s="51" t="s">
        <v>28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</row>
    <row r="27" spans="1:7" x14ac:dyDescent="0.2">
      <c r="A27" s="51" t="s">
        <v>29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</row>
    <row r="28" spans="1:7" ht="22.5" x14ac:dyDescent="0.2">
      <c r="A28" s="51" t="s">
        <v>30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</row>
    <row r="29" spans="1:7" ht="22.5" x14ac:dyDescent="0.2">
      <c r="A29" s="51" t="s">
        <v>22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</row>
    <row r="30" spans="1:7" x14ac:dyDescent="0.2">
      <c r="A30" s="51"/>
      <c r="B30" s="14"/>
      <c r="C30" s="14"/>
      <c r="D30" s="14"/>
      <c r="E30" s="14"/>
      <c r="F30" s="14"/>
      <c r="G30" s="14"/>
    </row>
    <row r="31" spans="1:7" ht="33.75" x14ac:dyDescent="0.2">
      <c r="A31" s="31" t="s">
        <v>37</v>
      </c>
      <c r="B31" s="15">
        <f t="shared" ref="B31:G31" si="5">SUM(B32:B35)</f>
        <v>1051910583.25</v>
      </c>
      <c r="C31" s="15">
        <f t="shared" si="5"/>
        <v>103006752.02000001</v>
      </c>
      <c r="D31" s="15">
        <f t="shared" si="5"/>
        <v>1154917335.27</v>
      </c>
      <c r="E31" s="15">
        <f t="shared" si="5"/>
        <v>513095045.5</v>
      </c>
      <c r="F31" s="15">
        <f t="shared" si="5"/>
        <v>513083178.58000004</v>
      </c>
      <c r="G31" s="15">
        <f t="shared" si="5"/>
        <v>-538827404.66999996</v>
      </c>
    </row>
    <row r="32" spans="1:7" x14ac:dyDescent="0.2">
      <c r="A32" s="51" t="s">
        <v>15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f>F32-B32</f>
        <v>0</v>
      </c>
    </row>
    <row r="33" spans="1:7" x14ac:dyDescent="0.2">
      <c r="A33" s="51" t="s">
        <v>31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f>F33-B33</f>
        <v>0</v>
      </c>
    </row>
    <row r="34" spans="1:7" ht="22.5" x14ac:dyDescent="0.2">
      <c r="A34" s="51" t="s">
        <v>32</v>
      </c>
      <c r="B34" s="37">
        <v>136289856</v>
      </c>
      <c r="C34" s="37">
        <v>83446595.060000002</v>
      </c>
      <c r="D34" s="37">
        <f>B34+C34</f>
        <v>219736451.06</v>
      </c>
      <c r="E34" s="37">
        <v>81307175.650000006</v>
      </c>
      <c r="F34" s="37">
        <v>81295308.730000004</v>
      </c>
      <c r="G34" s="37">
        <f t="shared" ref="G34:G35" si="6">F34-B34</f>
        <v>-54994547.269999996</v>
      </c>
    </row>
    <row r="35" spans="1:7" ht="22.5" x14ac:dyDescent="0.2">
      <c r="A35" s="51" t="s">
        <v>22</v>
      </c>
      <c r="B35" s="37">
        <v>915620727.25</v>
      </c>
      <c r="C35" s="37">
        <v>19560156.960000001</v>
      </c>
      <c r="D35" s="37">
        <f>B35+C35</f>
        <v>935180884.21000004</v>
      </c>
      <c r="E35" s="37">
        <v>431787869.85000002</v>
      </c>
      <c r="F35" s="37">
        <v>431787869.85000002</v>
      </c>
      <c r="G35" s="37">
        <f t="shared" si="6"/>
        <v>-483832857.39999998</v>
      </c>
    </row>
    <row r="36" spans="1:7" x14ac:dyDescent="0.2">
      <c r="A36" s="52"/>
      <c r="B36" s="14"/>
      <c r="C36" s="14"/>
      <c r="D36" s="14"/>
      <c r="E36" s="14"/>
      <c r="F36" s="14"/>
      <c r="G36" s="14"/>
    </row>
    <row r="37" spans="1:7" x14ac:dyDescent="0.2">
      <c r="A37" s="26" t="s">
        <v>33</v>
      </c>
      <c r="B37" s="15">
        <f t="shared" ref="B37:G37" si="7">SUM(B39)</f>
        <v>0</v>
      </c>
      <c r="C37" s="15">
        <f t="shared" si="7"/>
        <v>0</v>
      </c>
      <c r="D37" s="15">
        <f t="shared" si="7"/>
        <v>0</v>
      </c>
      <c r="E37" s="15">
        <f t="shared" si="7"/>
        <v>0</v>
      </c>
      <c r="F37" s="15">
        <f t="shared" si="7"/>
        <v>0</v>
      </c>
      <c r="G37" s="15">
        <f t="shared" si="7"/>
        <v>0</v>
      </c>
    </row>
    <row r="38" spans="1:7" x14ac:dyDescent="0.2">
      <c r="A38" s="51" t="s">
        <v>23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</row>
    <row r="39" spans="1:7" x14ac:dyDescent="0.2">
      <c r="A39" s="51"/>
      <c r="B39" s="15"/>
      <c r="C39" s="15"/>
      <c r="D39" s="15"/>
      <c r="E39" s="15"/>
      <c r="F39" s="15"/>
      <c r="G39" s="15"/>
    </row>
    <row r="40" spans="1:7" x14ac:dyDescent="0.2">
      <c r="A40" s="53" t="s">
        <v>24</v>
      </c>
      <c r="B40" s="12">
        <f t="shared" ref="B40:G40" si="8">SUM(B37+B31+B21)</f>
        <v>1051910583.25</v>
      </c>
      <c r="C40" s="12">
        <f t="shared" si="8"/>
        <v>103006752.02000001</v>
      </c>
      <c r="D40" s="12">
        <f t="shared" si="8"/>
        <v>1154917335.27</v>
      </c>
      <c r="E40" s="12">
        <f t="shared" si="8"/>
        <v>513095045.5</v>
      </c>
      <c r="F40" s="12">
        <f t="shared" si="8"/>
        <v>513083178.58000004</v>
      </c>
      <c r="G40" s="12">
        <f t="shared" si="8"/>
        <v>-538827404.66999996</v>
      </c>
    </row>
    <row r="41" spans="1:7" x14ac:dyDescent="0.2">
      <c r="A41" s="17"/>
      <c r="B41" s="18"/>
      <c r="C41" s="18"/>
      <c r="D41" s="18"/>
      <c r="E41" s="19" t="s">
        <v>25</v>
      </c>
      <c r="F41" s="20"/>
      <c r="G41" s="16"/>
    </row>
    <row r="43" spans="1:7" ht="22.5" x14ac:dyDescent="0.2">
      <c r="A43" s="23" t="s">
        <v>34</v>
      </c>
    </row>
    <row r="44" spans="1:7" x14ac:dyDescent="0.2">
      <c r="A44" s="24" t="s">
        <v>35</v>
      </c>
    </row>
    <row r="45" spans="1:7" x14ac:dyDescent="0.2">
      <c r="A45" s="55" t="s">
        <v>36</v>
      </c>
      <c r="B45" s="55"/>
      <c r="C45" s="55"/>
      <c r="D45" s="55"/>
      <c r="E45" s="55"/>
      <c r="F45" s="55"/>
      <c r="G45" s="55"/>
    </row>
    <row r="46" spans="1:7" x14ac:dyDescent="0.2">
      <c r="A46" s="55"/>
      <c r="B46" s="55"/>
      <c r="C46" s="55"/>
      <c r="D46" s="55"/>
      <c r="E46" s="55"/>
      <c r="F46" s="55"/>
      <c r="G46" s="55"/>
    </row>
    <row r="48" spans="1:7" x14ac:dyDescent="0.2">
      <c r="A48" s="54" t="s">
        <v>38</v>
      </c>
      <c r="B48" s="54"/>
      <c r="C48" s="54"/>
      <c r="D48" s="54"/>
    </row>
    <row r="49" spans="1:4" x14ac:dyDescent="0.2">
      <c r="A49" s="54"/>
      <c r="B49" s="54"/>
      <c r="C49" s="54"/>
      <c r="D49" s="54"/>
    </row>
    <row r="50" spans="1:4" ht="12.75" x14ac:dyDescent="0.2">
      <c r="A50" s="32"/>
      <c r="B50" s="32"/>
      <c r="C50" s="32"/>
      <c r="D50" s="32"/>
    </row>
  </sheetData>
  <sheetProtection formatCells="0" formatColumns="0" formatRows="0" insertRows="0" autoFilter="0"/>
  <mergeCells count="7">
    <mergeCell ref="A1:G1"/>
    <mergeCell ref="A48:D49"/>
    <mergeCell ref="G2:G3"/>
    <mergeCell ref="G18:G19"/>
    <mergeCell ref="B2:F2"/>
    <mergeCell ref="B18:F18"/>
    <mergeCell ref="A45:G46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http://schemas.openxmlformats.org/package/2006/metadata/core-properties"/>
    <ds:schemaRef ds:uri="0c865bf4-0f22-4e4d-b041-7b0c1657e5a8"/>
  </ds:schemaRefs>
</ds:datastoreItem>
</file>

<file path=customXml/itemProps3.xml><?xml version="1.0" encoding="utf-8"?>
<ds:datastoreItem xmlns:ds="http://schemas.openxmlformats.org/officeDocument/2006/customXml" ds:itemID="{B71029A4-B68A-48B5-A53B-472D2F8F2F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LOPEZ GARCIA CATALINA MONICA</cp:lastModifiedBy>
  <cp:revision/>
  <cp:lastPrinted>2023-07-20T21:18:00Z</cp:lastPrinted>
  <dcterms:created xsi:type="dcterms:W3CDTF">2012-12-11T20:48:19Z</dcterms:created>
  <dcterms:modified xsi:type="dcterms:W3CDTF">2023-07-20T21:18:54Z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