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EAI" sheetId="4" r:id="rId1"/>
    <sheet name="CFF R" sheetId="5" r:id="rId2"/>
  </sheets>
  <definedNames>
    <definedName name="_xlnm._FilterDatabase" localSheetId="0" hidden="1">EAI!#REF!</definedName>
    <definedName name="_xlnm.Print_Area" localSheetId="1">'CFF R'!$A$1:$H$14</definedName>
    <definedName name="_xlnm.Print_Area" localSheetId="0">EAI!$A$1:$H$45</definedName>
  </definedNames>
  <calcPr calcId="162913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5" l="1"/>
  <c r="H34" i="4"/>
  <c r="E34" i="5"/>
  <c r="E34" i="4"/>
  <c r="H7" i="5" l="1"/>
  <c r="G7" i="5"/>
  <c r="F7" i="5"/>
  <c r="E7" i="5"/>
  <c r="D7" i="5"/>
  <c r="C7" i="5"/>
  <c r="H5" i="5"/>
  <c r="G5" i="5"/>
  <c r="F5" i="5"/>
  <c r="E5" i="5"/>
  <c r="D5" i="5"/>
  <c r="C5" i="5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21" i="4"/>
  <c r="E39" i="4" s="1"/>
  <c r="H39" i="4"/>
  <c r="H16" i="4"/>
  <c r="H21" i="4"/>
</calcChain>
</file>

<file path=xl/sharedStrings.xml><?xml version="1.0" encoding="utf-8"?>
<sst xmlns="http://schemas.openxmlformats.org/spreadsheetml/2006/main" count="120" uniqueCount="53">
  <si>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</si>
  <si>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</si>
  <si>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</si>
  <si>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</si>
  <si>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</si>
  <si>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</si>
  <si>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</si>
  <si>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</si>
  <si>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</si>
  <si>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</si>
  <si>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</si>
  <si>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</si>
  <si>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</si>
  <si>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</si>
  <si>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</si>
  <si>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</si>
  <si>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</si>
  <si>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</si>
  <si>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</si>
  <si>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</si>
  <si>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</si>
  <si>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</si>
  <si>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</si>
  <si>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</si>
  <si>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</si>
  <si>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</si>
  <si>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</si>
  <si>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</si>
  <si>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</si>
  <si>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</si>
  <si>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</si>
  <si>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</si>
  <si>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</si>
  <si>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</si>
  <si>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</si>
  <si>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</si>
  <si>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</si>
  <si>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</si>
  <si>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</si>
  <si>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</si>
  <si>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</si>
  <si>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</si>
  <si>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</si>
  <si>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</si>
  <si>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</si>
  <si>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</si>
  <si>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</si>
  <si>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</si>
  <si>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</si>
  <si>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</si>
  <si>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Junio de 2020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</si>
  <si>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</si>
  <si>
    <t>SISTEMA AVANZADO DE BACHILLERATO Y EDUCACION SUPERIOR EN EL ESTADO DE GTO.
Estado Analítico de Ingresos
Del 1 de Enero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</si>
</sst>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4" fillId="0" borderId="0" xfId="19" applyFont="1" applyFill="1" applyBorder="1" applyAlignment="1" applyProtection="1">
      <alignment horizontal="left" vertical="top" wrapText="1"/>
      <protection locked="0"/>
    </xf>
    <xf numFmtId="0" fontId="4" fillId="0" borderId="0" xfId="19" applyFont="1" applyFill="1" applyBorder="1" applyAlignment="1" applyProtection="1">
      <alignment horizontal="left" vertical="top" wrapText="1"/>
      <protection locked="0"/>
    </xf>
    <xf numFmtId="0" fontId="4" fillId="0" borderId="0" xfId="19" applyFont="1" applyFill="1" applyBorder="1" applyAlignment="1" applyProtection="1">
      <alignment vertical="top"/>
      <protection locked="0"/>
    </xf>
    <xf numFmtId="0" fontId="9" fillId="0" borderId="10" xfId="19" applyFont="1" applyFill="1" applyBorder="1" applyAlignment="1">
      <alignment horizontal="center" vertical="center" wrapText="1"/>
    </xf>
    <xf numFmtId="0" fontId="9" fillId="0" borderId="7" xfId="19" applyFont="1" applyFill="1" applyBorder="1" applyAlignment="1">
      <alignment horizontal="center" vertical="center" wrapText="1"/>
    </xf>
    <xf numFmtId="0" fontId="9" fillId="0" borderId="8" xfId="19" applyFont="1" applyFill="1" applyBorder="1" applyAlignment="1">
      <alignment horizontal="center" vertical="center" wrapText="1"/>
    </xf>
    <xf numFmtId="0" fontId="9" fillId="0" borderId="10" xfId="19" quotePrefix="1" applyFont="1" applyFill="1" applyBorder="1" applyAlignment="1">
      <alignment horizontal="center" vertical="center" wrapText="1"/>
    </xf>
    <xf numFmtId="0" fontId="9" fillId="0" borderId="7" xfId="19" quotePrefix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13" xfId="0" applyFill="1" applyBorder="1"/>
    <xf numFmtId="0" fontId="4" fillId="0" borderId="7" xfId="0" applyFont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wrapText="1"/>
    </xf>
    <xf numFmtId="165" fontId="4" fillId="4" borderId="7" xfId="18" applyFont="1" applyFill="1" applyBorder="1"/>
    <xf numFmtId="0" fontId="4" fillId="4" borderId="7" xfId="0" applyFont="1" applyFill="1" applyBorder="1" applyAlignment="1">
      <alignment horizontal="center"/>
    </xf>
    <xf numFmtId="165" fontId="7" fillId="0" borderId="7" xfId="0" applyNumberFormat="1" applyFont="1" applyBorder="1"/>
    <xf numFmtId="165" fontId="7" fillId="4" borderId="7" xfId="18" applyFont="1" applyFill="1" applyBorder="1"/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4" fillId="0" borderId="0" xfId="19" applyFont="1" applyFill="1" applyBorder="1" applyAlignment="1" applyProtection="1">
      <alignment horizontal="left" vertical="top" wrapText="1"/>
      <protection locked="0"/>
    </xf>
    <xf numFmtId="0" fontId="4" fillId="0" borderId="0" xfId="19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3" borderId="8" xfId="19" applyFont="1" applyFill="1" applyBorder="1" applyAlignment="1" applyProtection="1">
      <alignment horizontal="center" vertical="center" wrapText="1"/>
      <protection locked="0"/>
    </xf>
    <xf numFmtId="0" fontId="9" fillId="3" borderId="9" xfId="19" applyFont="1" applyFill="1" applyBorder="1" applyAlignment="1" applyProtection="1">
      <alignment horizontal="center" vertical="center" wrapText="1"/>
      <protection locked="0"/>
    </xf>
    <xf numFmtId="0" fontId="9" fillId="3" borderId="10" xfId="19" applyFont="1" applyFill="1" applyBorder="1" applyAlignment="1" applyProtection="1">
      <alignment horizontal="center" vertical="center" wrapText="1"/>
      <protection locked="0"/>
    </xf>
    <xf numFmtId="0" fontId="9" fillId="0" borderId="4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0" fontId="9" fillId="0" borderId="5" xfId="19" applyFont="1" applyFill="1" applyBorder="1" applyAlignment="1">
      <alignment horizontal="center" vertical="center" wrapText="1"/>
    </xf>
    <xf numFmtId="0" fontId="9" fillId="0" borderId="2" xfId="19" applyFont="1" applyFill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9" fillId="0" borderId="3" xfId="19" applyFont="1" applyFill="1" applyBorder="1" applyAlignment="1">
      <alignment horizontal="center" vertical="center" wrapText="1"/>
    </xf>
    <xf numFmtId="0" fontId="9" fillId="0" borderId="9" xfId="19" applyFont="1" applyFill="1" applyBorder="1" applyAlignment="1" applyProtection="1">
      <alignment horizontal="center" vertical="center" wrapText="1"/>
      <protection locked="0"/>
    </xf>
    <xf numFmtId="0" fontId="9" fillId="0" borderId="12" xfId="19" applyFont="1" applyFill="1" applyBorder="1" applyAlignment="1">
      <alignment horizontal="center" vertical="center" wrapText="1"/>
    </xf>
    <xf numFmtId="0" fontId="9" fillId="0" borderId="13" xfId="19" applyFont="1" applyFill="1" applyBorder="1" applyAlignment="1">
      <alignment horizontal="center" vertical="center" wrapText="1"/>
    </xf>
    <xf numFmtId="0" fontId="9" fillId="0" borderId="7" xfId="19" applyFont="1" applyFill="1" applyBorder="1" applyAlignment="1" applyProtection="1">
      <alignment horizontal="left" vertical="top" wrapText="1"/>
    </xf>
  </cellXfs>
  <cellStyles count="22">
    <cellStyle name="=C:\WINNT\SYSTEM32\COMMAND.COM" xfId="1"/>
    <cellStyle name="Euro" xfId="2"/>
    <cellStyle name="Millares" xfId="18" builtinId="3"/>
    <cellStyle name="Millares 10" xfId="2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11" xfId="2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4" t="s">
        <v>50</v>
      </c>
      <c r="B1" s="65"/>
      <c r="C1" s="65"/>
      <c r="D1" s="65"/>
      <c r="E1" s="65"/>
      <c r="F1" s="65"/>
      <c r="G1" s="65"/>
      <c r="H1" s="66"/>
    </row>
    <row r="2" spans="1:9" s="3" customFormat="1" x14ac:dyDescent="0.2">
      <c r="A2" s="67" t="s">
        <v>14</v>
      </c>
      <c r="B2" s="68"/>
      <c r="C2" s="65" t="s">
        <v>22</v>
      </c>
      <c r="D2" s="65"/>
      <c r="E2" s="65"/>
      <c r="F2" s="65"/>
      <c r="G2" s="65"/>
      <c r="H2" s="73" t="s">
        <v>19</v>
      </c>
    </row>
    <row r="3" spans="1:9" s="1" customFormat="1" ht="24.95" customHeight="1" x14ac:dyDescent="0.2">
      <c r="A3" s="69"/>
      <c r="B3" s="7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4"/>
    </row>
    <row r="4" spans="1:9" s="1" customFormat="1" x14ac:dyDescent="0.2">
      <c r="A4" s="71"/>
      <c r="B4" s="7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87333712</v>
      </c>
      <c r="D11" s="22">
        <v>70213353.299999997</v>
      </c>
      <c r="E11" s="22">
        <f t="shared" si="2"/>
        <v>157547065.30000001</v>
      </c>
      <c r="F11" s="22">
        <v>48894418.310000002</v>
      </c>
      <c r="G11" s="22">
        <v>48894418.310000002</v>
      </c>
      <c r="H11" s="22">
        <f t="shared" si="3"/>
        <v>-38439293.689999998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16430946.26</v>
      </c>
      <c r="E12" s="22">
        <f t="shared" si="2"/>
        <v>16430946.26</v>
      </c>
      <c r="F12" s="22">
        <v>6907905.0999999996</v>
      </c>
      <c r="G12" s="22">
        <v>6907905.0999999996</v>
      </c>
      <c r="H12" s="22">
        <f t="shared" si="3"/>
        <v>6907905.0999999996</v>
      </c>
      <c r="I12" s="45" t="s">
        <v>43</v>
      </c>
    </row>
    <row r="13" spans="1:9" ht="22.5" x14ac:dyDescent="0.2">
      <c r="A13" s="40"/>
      <c r="B13" s="43" t="s">
        <v>26</v>
      </c>
      <c r="C13" s="22">
        <v>936926359.08000004</v>
      </c>
      <c r="D13" s="22">
        <v>8361788.8600000003</v>
      </c>
      <c r="E13" s="22">
        <f t="shared" si="2"/>
        <v>945288147.94000006</v>
      </c>
      <c r="F13" s="22">
        <v>424390973.19</v>
      </c>
      <c r="G13" s="22">
        <v>424390973.19</v>
      </c>
      <c r="H13" s="22">
        <f t="shared" si="3"/>
        <v>-512535385.89000005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1024260071.08</v>
      </c>
      <c r="D16" s="23">
        <f t="shared" ref="D16:H16" si="6">SUM(D5:D14)</f>
        <v>95006088.420000002</v>
      </c>
      <c r="E16" s="23">
        <f t="shared" si="6"/>
        <v>1119266159.5</v>
      </c>
      <c r="F16" s="23">
        <f t="shared" si="6"/>
        <v>480193296.60000002</v>
      </c>
      <c r="G16" s="11">
        <f t="shared" si="6"/>
        <v>480193296.60000002</v>
      </c>
      <c r="H16" s="12">
        <f t="shared" si="6"/>
        <v>-544066774.48000002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75" t="s">
        <v>23</v>
      </c>
      <c r="B18" s="76"/>
      <c r="C18" s="65" t="s">
        <v>22</v>
      </c>
      <c r="D18" s="65"/>
      <c r="E18" s="65"/>
      <c r="F18" s="65"/>
      <c r="G18" s="65"/>
      <c r="H18" s="73" t="s">
        <v>19</v>
      </c>
      <c r="I18" s="45" t="s">
        <v>46</v>
      </c>
    </row>
    <row r="19" spans="1:9" ht="22.5" x14ac:dyDescent="0.2">
      <c r="A19" s="77"/>
      <c r="B19" s="7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4"/>
      <c r="I19" s="45" t="s">
        <v>46</v>
      </c>
    </row>
    <row r="20" spans="1:9" x14ac:dyDescent="0.2">
      <c r="A20" s="79"/>
      <c r="B20" s="8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84" t="s">
        <v>48</v>
      </c>
      <c r="B31" s="85"/>
      <c r="C31" s="26">
        <f t="shared" ref="C31:H31" si="14">SUM(C32:C35)</f>
        <v>1024260071.08</v>
      </c>
      <c r="D31" s="26">
        <f t="shared" si="14"/>
        <v>78575142.159999996</v>
      </c>
      <c r="E31" s="26">
        <f t="shared" si="14"/>
        <v>1102835213.24</v>
      </c>
      <c r="F31" s="26">
        <f t="shared" si="14"/>
        <v>473285391.5</v>
      </c>
      <c r="G31" s="26">
        <f t="shared" si="14"/>
        <v>473285391.5</v>
      </c>
      <c r="H31" s="26">
        <f t="shared" si="14"/>
        <v>-550974679.58000004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87333712</v>
      </c>
      <c r="D34" s="25">
        <v>70213353.299999997</v>
      </c>
      <c r="E34" s="25">
        <f>C34+D34</f>
        <v>157547065.30000001</v>
      </c>
      <c r="F34" s="25">
        <v>48894418.310000002</v>
      </c>
      <c r="G34" s="25">
        <v>48894418.310000002</v>
      </c>
      <c r="H34" s="25">
        <f>G34-C34</f>
        <v>-38439293.689999998</v>
      </c>
      <c r="I34" s="45" t="s">
        <v>42</v>
      </c>
    </row>
    <row r="35" spans="1:9" ht="22.5" x14ac:dyDescent="0.2">
      <c r="A35" s="16"/>
      <c r="B35" s="17" t="s">
        <v>26</v>
      </c>
      <c r="C35" s="25">
        <v>936926359.08000004</v>
      </c>
      <c r="D35" s="25">
        <v>8361788.8600000003</v>
      </c>
      <c r="E35" s="25">
        <f>C35+D35</f>
        <v>945288147.94000006</v>
      </c>
      <c r="F35" s="25">
        <v>424390973.19</v>
      </c>
      <c r="G35" s="25">
        <v>424390973.19</v>
      </c>
      <c r="H35" s="25">
        <f t="shared" ref="H35" si="16">G35-C35</f>
        <v>-512535385.89000005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1024260071.08</v>
      </c>
      <c r="D39" s="23">
        <f t="shared" ref="D39:H39" si="18">SUM(D37+D31+D21)</f>
        <v>78575142.159999996</v>
      </c>
      <c r="E39" s="23">
        <f t="shared" si="18"/>
        <v>1102835213.24</v>
      </c>
      <c r="F39" s="23">
        <f t="shared" si="18"/>
        <v>473285391.5</v>
      </c>
      <c r="G39" s="23">
        <f t="shared" si="18"/>
        <v>473285391.5</v>
      </c>
      <c r="H39" s="12">
        <f t="shared" si="18"/>
        <v>-550974679.58000004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83" t="s">
        <v>36</v>
      </c>
      <c r="C44" s="83"/>
      <c r="D44" s="83"/>
      <c r="E44" s="83"/>
      <c r="F44" s="83"/>
      <c r="G44" s="83"/>
      <c r="H44" s="83"/>
    </row>
    <row r="45" spans="1:9" ht="11.25" customHeight="1" x14ac:dyDescent="0.2">
      <c r="B45" s="81"/>
      <c r="C45" s="82"/>
      <c r="D45" s="82"/>
      <c r="E45" s="82"/>
      <c r="F45" s="82"/>
      <c r="G45" s="82"/>
      <c r="H45" s="82"/>
    </row>
    <row r="46" spans="1:9" x14ac:dyDescent="0.2">
      <c r="B46" s="47"/>
      <c r="C46" s="48"/>
      <c r="D46" s="48"/>
      <c r="E46" s="48"/>
      <c r="F46" s="48"/>
      <c r="G46" s="48"/>
      <c r="H46" s="48"/>
    </row>
    <row r="47" spans="1:9" x14ac:dyDescent="0.2">
      <c r="B47" s="47"/>
      <c r="C47" s="48"/>
      <c r="D47" s="48"/>
      <c r="E47" s="48"/>
      <c r="F47" s="48"/>
      <c r="G47" s="48"/>
      <c r="H47" s="48"/>
    </row>
    <row r="48" spans="1:9" x14ac:dyDescent="0.2">
      <c r="B48" s="49"/>
      <c r="C48" s="49"/>
      <c r="D48" s="49"/>
      <c r="E48" s="49"/>
      <c r="F48" s="49"/>
      <c r="G48" s="49"/>
      <c r="H48" s="49"/>
    </row>
  </sheetData>
  <sheetProtection formatCells="0" formatColumns="0" formatRows="0" insertRows="0" autoFilter="0"/>
  <mergeCells count="10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0" orientation="portrait" r:id="rId1"/>
  <ignoredErrors>
    <ignoredError sqref="C20:G20 C4:G4 I5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H1"/>
    </sheetView>
  </sheetViews>
  <sheetFormatPr baseColWidth="10" defaultRowHeight="11.25" x14ac:dyDescent="0.2"/>
  <cols>
    <col min="2" max="2" width="43.5" customWidth="1"/>
    <col min="3" max="3" width="13.6640625" bestFit="1" customWidth="1"/>
    <col min="4" max="5" width="18.33203125" bestFit="1" customWidth="1"/>
    <col min="6" max="7" width="17" bestFit="1" customWidth="1"/>
    <col min="8" max="8" width="30.1640625" customWidth="1"/>
  </cols>
  <sheetData>
    <row r="1" spans="1:10" ht="39.75" customHeight="1" x14ac:dyDescent="0.2">
      <c r="A1" s="86" t="s">
        <v>52</v>
      </c>
      <c r="B1" s="87"/>
      <c r="C1" s="87"/>
      <c r="D1" s="87"/>
      <c r="E1" s="87"/>
      <c r="F1" s="87"/>
      <c r="G1" s="87"/>
      <c r="H1" s="88"/>
    </row>
    <row r="2" spans="1:10" x14ac:dyDescent="0.2">
      <c r="A2" s="89" t="s">
        <v>23</v>
      </c>
      <c r="B2" s="90"/>
      <c r="C2" s="95" t="s">
        <v>22</v>
      </c>
      <c r="D2" s="95"/>
      <c r="E2" s="95"/>
      <c r="F2" s="95"/>
      <c r="G2" s="95"/>
      <c r="H2" s="96" t="s">
        <v>19</v>
      </c>
    </row>
    <row r="3" spans="1:10" ht="22.5" x14ac:dyDescent="0.2">
      <c r="A3" s="91"/>
      <c r="B3" s="92"/>
      <c r="C3" s="50" t="s">
        <v>15</v>
      </c>
      <c r="D3" s="51" t="s">
        <v>20</v>
      </c>
      <c r="E3" s="51" t="s">
        <v>16</v>
      </c>
      <c r="F3" s="51" t="s">
        <v>17</v>
      </c>
      <c r="G3" s="52" t="s">
        <v>18</v>
      </c>
      <c r="H3" s="97"/>
    </row>
    <row r="4" spans="1:10" x14ac:dyDescent="0.2">
      <c r="A4" s="93"/>
      <c r="B4" s="94"/>
      <c r="C4" s="53" t="s">
        <v>7</v>
      </c>
      <c r="D4" s="54" t="s">
        <v>8</v>
      </c>
      <c r="E4" s="54" t="s">
        <v>9</v>
      </c>
      <c r="F4" s="54" t="s">
        <v>10</v>
      </c>
      <c r="G4" s="54" t="s">
        <v>11</v>
      </c>
      <c r="H4" s="54" t="s">
        <v>12</v>
      </c>
    </row>
    <row r="5" spans="1:10" x14ac:dyDescent="0.2">
      <c r="A5" s="98" t="s">
        <v>48</v>
      </c>
      <c r="B5" s="98"/>
      <c r="C5" s="57">
        <f t="shared" ref="C5" si="0">SUM(C6:C12)</f>
        <v>0</v>
      </c>
      <c r="D5" s="62">
        <f>D6</f>
        <v>16430946.260000005</v>
      </c>
      <c r="E5" s="62">
        <f t="shared" ref="E5:H5" si="1">E6</f>
        <v>16430946.25999999</v>
      </c>
      <c r="F5" s="62">
        <f t="shared" si="1"/>
        <v>6907905.1000000238</v>
      </c>
      <c r="G5" s="62">
        <f t="shared" si="1"/>
        <v>6907905.1000000238</v>
      </c>
      <c r="H5" s="62">
        <f t="shared" si="1"/>
        <v>6907905.1000000238</v>
      </c>
    </row>
    <row r="6" spans="1:10" ht="33.75" x14ac:dyDescent="0.2">
      <c r="A6" s="58"/>
      <c r="B6" s="59" t="s">
        <v>30</v>
      </c>
      <c r="C6" s="60">
        <v>0</v>
      </c>
      <c r="D6" s="60">
        <v>16430946.260000005</v>
      </c>
      <c r="E6" s="60">
        <v>16430946.25999999</v>
      </c>
      <c r="F6" s="60">
        <v>6907905.1000000238</v>
      </c>
      <c r="G6" s="60">
        <v>6907905.1000000238</v>
      </c>
      <c r="H6" s="60">
        <v>6907905.1000000238</v>
      </c>
      <c r="I6" s="55"/>
      <c r="J6" s="55"/>
    </row>
    <row r="7" spans="1:10" x14ac:dyDescent="0.2">
      <c r="A7" s="58"/>
      <c r="B7" s="61" t="s">
        <v>13</v>
      </c>
      <c r="C7" s="60">
        <f t="shared" ref="C7:H7" si="2">+C6</f>
        <v>0</v>
      </c>
      <c r="D7" s="63">
        <f t="shared" si="2"/>
        <v>16430946.260000005</v>
      </c>
      <c r="E7" s="63">
        <f t="shared" si="2"/>
        <v>16430946.25999999</v>
      </c>
      <c r="F7" s="63">
        <f t="shared" si="2"/>
        <v>6907905.1000000238</v>
      </c>
      <c r="G7" s="63">
        <f t="shared" si="2"/>
        <v>6907905.1000000238</v>
      </c>
      <c r="H7" s="63">
        <f t="shared" si="2"/>
        <v>6907905.1000000238</v>
      </c>
      <c r="I7" s="55"/>
      <c r="J7" s="55"/>
    </row>
    <row r="8" spans="1:10" x14ac:dyDescent="0.2">
      <c r="A8" s="55"/>
      <c r="B8" s="55"/>
      <c r="C8" s="55"/>
      <c r="D8" s="55"/>
      <c r="E8" s="55"/>
      <c r="F8" s="56" t="s">
        <v>21</v>
      </c>
      <c r="G8" s="56"/>
      <c r="H8" s="56"/>
      <c r="I8" s="55"/>
      <c r="J8" s="55"/>
    </row>
    <row r="9" spans="1:10" x14ac:dyDescent="0.2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55" t="s">
        <v>49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x14ac:dyDescent="0.2">
      <c r="A11" s="55" t="s">
        <v>51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34" spans="4:8" x14ac:dyDescent="0.2">
      <c r="D34">
        <v>70213353.299999997</v>
      </c>
      <c r="E34">
        <f>C34+D34</f>
        <v>70213353.299999997</v>
      </c>
      <c r="F34">
        <v>48894418.310000002</v>
      </c>
      <c r="H34">
        <f>G34-C34</f>
        <v>0</v>
      </c>
    </row>
    <row r="35" spans="4:8" x14ac:dyDescent="0.2">
      <c r="D35">
        <v>8361788.8600000003</v>
      </c>
      <c r="F35">
        <v>424390973.19</v>
      </c>
    </row>
  </sheetData>
  <mergeCells count="5">
    <mergeCell ref="A1:H1"/>
    <mergeCell ref="A2:B4"/>
    <mergeCell ref="C2:G2"/>
    <mergeCell ref="H2:H3"/>
    <mergeCell ref="A5:B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CFF R</vt:lpstr>
      <vt:lpstr>'CFF R'!Área_de_impresión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2020-07-26T00:13:57Z</cp:lastPrinted>
  <dcterms:created xsi:type="dcterms:W3CDTF">2012-12-11T20:48:19Z</dcterms:created>
  <dcterms:modified xsi:type="dcterms:W3CDTF">2020-07-26T00:47:52Z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