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E97" i="2" s="1"/>
  <c r="E95" i="2" s="1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I60" i="2" s="1"/>
  <c r="G60" i="2"/>
  <c r="G59" i="2" s="1"/>
  <c r="G57" i="2" s="1"/>
  <c r="E60" i="2"/>
  <c r="D60" i="2"/>
  <c r="F60" i="2" s="1"/>
  <c r="H59" i="2"/>
  <c r="H57" i="2" s="1"/>
  <c r="E59" i="2"/>
  <c r="E57" i="2" s="1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H50" i="2"/>
  <c r="G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F103" i="2" l="1"/>
  <c r="I103" i="2"/>
  <c r="I98" i="2"/>
  <c r="E77" i="2"/>
  <c r="F98" i="2"/>
  <c r="D97" i="2"/>
  <c r="F97" i="2" s="1"/>
  <c r="D59" i="2"/>
  <c r="I65" i="2"/>
  <c r="F59" i="2"/>
  <c r="I59" i="2"/>
  <c r="D57" i="2"/>
  <c r="F57" i="2" s="1"/>
  <c r="I57" i="2"/>
  <c r="G10" i="2"/>
  <c r="G9" i="2" s="1"/>
  <c r="F50" i="2"/>
  <c r="I43" i="2"/>
  <c r="E10" i="2"/>
  <c r="F39" i="2"/>
  <c r="I39" i="2"/>
  <c r="H11" i="2"/>
  <c r="I13" i="2"/>
  <c r="D12" i="2"/>
  <c r="E119" i="2" l="1"/>
  <c r="D95" i="2"/>
  <c r="I95" i="2" s="1"/>
  <c r="I97" i="2"/>
  <c r="G119" i="2"/>
  <c r="E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<sst xmlns="http://schemas.openxmlformats.org/spreadsheetml/2006/main" count="233" uniqueCount="212">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</sst>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E12" sqref="E12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6.5703125" style="3" customWidth="1"/>
    <col min="5" max="5" width="15.5703125" style="3" bestFit="1" customWidth="1"/>
    <col min="6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856791821.78999996</v>
      </c>
      <c r="E9" s="39">
        <f t="shared" ref="E9:H9" si="0">+E10+E77</f>
        <v>85853559.149999991</v>
      </c>
      <c r="F9" s="39">
        <f>+D9+E9</f>
        <v>942645380.93999994</v>
      </c>
      <c r="G9" s="39">
        <f t="shared" si="0"/>
        <v>357243131.94000006</v>
      </c>
      <c r="H9" s="39">
        <f t="shared" si="0"/>
        <v>357243131.94000006</v>
      </c>
      <c r="I9" s="40">
        <f>+H9-D9</f>
        <v>-499548689.8499999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779714880.13</v>
      </c>
      <c r="E10" s="39">
        <f t="shared" ref="E10:H10" si="1">+E11+E33+E38+E39+E43+E50+E54+E57+E75</f>
        <v>91343416.389999986</v>
      </c>
      <c r="F10" s="39">
        <f t="shared" ref="F10:F73" si="2">+D10+E10</f>
        <v>871058296.51999998</v>
      </c>
      <c r="G10" s="39">
        <f t="shared" si="1"/>
        <v>347584582.27000004</v>
      </c>
      <c r="H10" s="39">
        <f t="shared" si="1"/>
        <v>347584582.27000004</v>
      </c>
      <c r="I10" s="40">
        <f t="shared" ref="I10:I73" si="3">+H10-D10</f>
        <v>-432130297.85999995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6385777</v>
      </c>
      <c r="E39" s="41">
        <f t="shared" ref="E39:H39" si="13">SUM(E40:E42)</f>
        <v>4192914.9699999997</v>
      </c>
      <c r="F39" s="41">
        <f t="shared" si="2"/>
        <v>10578691.969999999</v>
      </c>
      <c r="G39" s="41">
        <f t="shared" si="13"/>
        <v>6936187.6200000001</v>
      </c>
      <c r="H39" s="41">
        <f t="shared" si="13"/>
        <v>6936187.6200000001</v>
      </c>
      <c r="I39" s="42">
        <f t="shared" si="3"/>
        <v>550410.62000000011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4270808.5999999996</v>
      </c>
      <c r="E41" s="45">
        <v>3905320</v>
      </c>
      <c r="F41" s="45">
        <f t="shared" si="2"/>
        <v>8176128.5999999996</v>
      </c>
      <c r="G41" s="45">
        <v>6040169.3799999999</v>
      </c>
      <c r="H41" s="45">
        <v>6040169.3799999999</v>
      </c>
      <c r="I41" s="46">
        <f t="shared" si="3"/>
        <v>1769360.7800000003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2114968.4</v>
      </c>
      <c r="E42" s="45">
        <v>287594.96999999997</v>
      </c>
      <c r="F42" s="45">
        <f t="shared" si="2"/>
        <v>2402563.37</v>
      </c>
      <c r="G42" s="45">
        <v>896018.24</v>
      </c>
      <c r="H42" s="45">
        <v>896018.24</v>
      </c>
      <c r="I42" s="46">
        <f t="shared" si="3"/>
        <v>-1218950.1599999999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76183780.849999994</v>
      </c>
      <c r="F43" s="41">
        <f t="shared" si="2"/>
        <v>76183780.849999994</v>
      </c>
      <c r="G43" s="41">
        <f t="shared" si="14"/>
        <v>3970092.7</v>
      </c>
      <c r="H43" s="41">
        <f t="shared" si="14"/>
        <v>3970092.7</v>
      </c>
      <c r="I43" s="42">
        <f t="shared" si="3"/>
        <v>3970092.7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76183780.849999994</v>
      </c>
      <c r="F49" s="43">
        <f t="shared" si="2"/>
        <v>76183780.849999994</v>
      </c>
      <c r="G49" s="45">
        <v>3970092.7</v>
      </c>
      <c r="H49" s="45">
        <v>3970092.7</v>
      </c>
      <c r="I49" s="44">
        <f t="shared" si="3"/>
        <v>3970092.7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508800</v>
      </c>
      <c r="E50" s="41">
        <f t="shared" ref="E50:H50" si="16">SUM(E51:E53)</f>
        <v>16300</v>
      </c>
      <c r="F50" s="41">
        <f t="shared" si="2"/>
        <v>525100</v>
      </c>
      <c r="G50" s="41">
        <f t="shared" si="16"/>
        <v>171481.03</v>
      </c>
      <c r="H50" s="41">
        <f t="shared" si="16"/>
        <v>171481.03</v>
      </c>
      <c r="I50" s="42">
        <f t="shared" si="3"/>
        <v>-337318.97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16300</v>
      </c>
      <c r="F51" s="45">
        <f t="shared" si="2"/>
        <v>16300</v>
      </c>
      <c r="G51" s="45">
        <v>16250</v>
      </c>
      <c r="H51" s="45">
        <v>16250</v>
      </c>
      <c r="I51" s="46">
        <f t="shared" si="3"/>
        <v>16250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>
        <v>508800</v>
      </c>
      <c r="E52" s="45">
        <v>0</v>
      </c>
      <c r="F52" s="45">
        <f t="shared" si="2"/>
        <v>508800</v>
      </c>
      <c r="G52" s="45">
        <v>155231.03</v>
      </c>
      <c r="H52" s="45">
        <v>155231.03</v>
      </c>
      <c r="I52" s="46">
        <f t="shared" si="3"/>
        <v>-353568.97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0</v>
      </c>
      <c r="F54" s="41">
        <f t="shared" si="2"/>
        <v>0</v>
      </c>
      <c r="G54" s="41">
        <f t="shared" si="17"/>
        <v>0</v>
      </c>
      <c r="H54" s="41">
        <f t="shared" si="17"/>
        <v>0</v>
      </c>
      <c r="I54" s="4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/>
      <c r="E55" s="45"/>
      <c r="F55" s="45">
        <f t="shared" si="2"/>
        <v>0</v>
      </c>
      <c r="G55" s="45"/>
      <c r="H55" s="45"/>
      <c r="I55" s="46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772820303.13</v>
      </c>
      <c r="E57" s="41">
        <f t="shared" ref="E57:H57" si="18">+E58+E59+E71</f>
        <v>10950420.57</v>
      </c>
      <c r="F57" s="41">
        <f t="shared" si="2"/>
        <v>783770723.70000005</v>
      </c>
      <c r="G57" s="41">
        <f t="shared" si="18"/>
        <v>336506820.92000002</v>
      </c>
      <c r="H57" s="41">
        <f t="shared" si="18"/>
        <v>336506820.92000002</v>
      </c>
      <c r="I57" s="42">
        <f t="shared" si="3"/>
        <v>-436313482.20999998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772820303.13</v>
      </c>
      <c r="E59" s="41">
        <f t="shared" ref="E59:H59" si="19">+E60+E65+E70</f>
        <v>10950420.57</v>
      </c>
      <c r="F59" s="41">
        <f t="shared" si="2"/>
        <v>783770723.70000005</v>
      </c>
      <c r="G59" s="41">
        <f t="shared" si="19"/>
        <v>336506820.92000002</v>
      </c>
      <c r="H59" s="41">
        <f t="shared" si="19"/>
        <v>336506820.92000002</v>
      </c>
      <c r="I59" s="42">
        <f t="shared" si="3"/>
        <v>-436313482.20999998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0</v>
      </c>
      <c r="F60" s="43">
        <f t="shared" si="2"/>
        <v>0</v>
      </c>
      <c r="G60" s="43">
        <f t="shared" si="20"/>
        <v>0</v>
      </c>
      <c r="H60" s="43">
        <f t="shared" si="20"/>
        <v>0</v>
      </c>
      <c r="I60" s="44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0</v>
      </c>
      <c r="F61" s="45">
        <f t="shared" si="2"/>
        <v>0</v>
      </c>
      <c r="G61" s="45">
        <v>0</v>
      </c>
      <c r="H61" s="45">
        <v>0</v>
      </c>
      <c r="I61" s="46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772820303.13</v>
      </c>
      <c r="E65" s="43">
        <f t="shared" ref="E65:H65" si="21">SUM(E66:E69)</f>
        <v>10950420.57</v>
      </c>
      <c r="F65" s="43">
        <f t="shared" si="2"/>
        <v>783770723.70000005</v>
      </c>
      <c r="G65" s="43">
        <f t="shared" si="21"/>
        <v>336506820.92000002</v>
      </c>
      <c r="H65" s="43">
        <f t="shared" si="21"/>
        <v>336506820.92000002</v>
      </c>
      <c r="I65" s="44">
        <f t="shared" si="3"/>
        <v>-436313482.20999998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772820303.13</v>
      </c>
      <c r="E66" s="45">
        <v>10950420.57</v>
      </c>
      <c r="F66" s="45">
        <f t="shared" si="2"/>
        <v>783770723.70000005</v>
      </c>
      <c r="G66" s="45">
        <v>336506820.92000002</v>
      </c>
      <c r="H66" s="45">
        <v>336506820.92000002</v>
      </c>
      <c r="I66" s="46">
        <f t="shared" si="3"/>
        <v>-436313482.20999998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77076941.659999996</v>
      </c>
      <c r="E77" s="39">
        <f t="shared" ref="E77:H77" si="25">+E78+E82+E90+E95+E113</f>
        <v>-5489857.2400000002</v>
      </c>
      <c r="F77" s="39">
        <f t="shared" si="23"/>
        <v>71587084.420000002</v>
      </c>
      <c r="G77" s="39">
        <f t="shared" si="25"/>
        <v>9658549.6699999999</v>
      </c>
      <c r="H77" s="39">
        <f t="shared" si="25"/>
        <v>9658549.6699999999</v>
      </c>
      <c r="I77" s="40">
        <f t="shared" si="24"/>
        <v>-67418391.989999995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77076941.659999996</v>
      </c>
      <c r="E95" s="41">
        <f t="shared" ref="E95:H95" si="29">+E96+E97+E109</f>
        <v>-5489857.2400000002</v>
      </c>
      <c r="F95" s="41">
        <f t="shared" si="23"/>
        <v>71587084.420000002</v>
      </c>
      <c r="G95" s="41">
        <f t="shared" si="29"/>
        <v>9658549.6699999999</v>
      </c>
      <c r="H95" s="41">
        <f t="shared" si="29"/>
        <v>9658549.6699999999</v>
      </c>
      <c r="I95" s="41">
        <f t="shared" si="24"/>
        <v>-67418391.989999995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77076941.659999996</v>
      </c>
      <c r="E97" s="41">
        <f t="shared" ref="E97:H97" si="30">+E98+E103+E108</f>
        <v>-5489857.2400000002</v>
      </c>
      <c r="F97" s="41">
        <f t="shared" si="23"/>
        <v>71587084.420000002</v>
      </c>
      <c r="G97" s="41">
        <f t="shared" si="30"/>
        <v>9658549.6699999999</v>
      </c>
      <c r="H97" s="41">
        <f t="shared" si="30"/>
        <v>9658549.6699999999</v>
      </c>
      <c r="I97" s="41">
        <f t="shared" si="24"/>
        <v>-67418391.989999995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15893051.289999999</v>
      </c>
      <c r="E98" s="43">
        <f t="shared" ref="E98:H98" si="31">SUM(E99:E102)</f>
        <v>881709.85</v>
      </c>
      <c r="F98" s="43">
        <f t="shared" si="23"/>
        <v>16774761.139999999</v>
      </c>
      <c r="G98" s="43">
        <f t="shared" si="31"/>
        <v>765663.73</v>
      </c>
      <c r="H98" s="43">
        <f t="shared" si="31"/>
        <v>765663.73</v>
      </c>
      <c r="I98" s="44">
        <f t="shared" si="24"/>
        <v>-15127387.559999999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15893051.289999999</v>
      </c>
      <c r="E99" s="45">
        <v>881709.85</v>
      </c>
      <c r="F99" s="45">
        <f t="shared" si="23"/>
        <v>16774761.139999999</v>
      </c>
      <c r="G99" s="45">
        <v>765663.73</v>
      </c>
      <c r="H99" s="45">
        <v>765663.73</v>
      </c>
      <c r="I99" s="46">
        <f t="shared" si="24"/>
        <v>-15127387.559999999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61183890.369999997</v>
      </c>
      <c r="E103" s="43">
        <f t="shared" ref="E103:H103" si="32">SUM(E104:E107)</f>
        <v>-6371567.0899999999</v>
      </c>
      <c r="F103" s="43">
        <f t="shared" si="23"/>
        <v>54812323.280000001</v>
      </c>
      <c r="G103" s="43">
        <f t="shared" si="32"/>
        <v>8892885.9399999995</v>
      </c>
      <c r="H103" s="43">
        <f t="shared" si="32"/>
        <v>8892885.9399999995</v>
      </c>
      <c r="I103" s="44">
        <f t="shared" si="24"/>
        <v>-52291004.43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61183890.369999997</v>
      </c>
      <c r="E104" s="45">
        <v>-6871567.0899999999</v>
      </c>
      <c r="F104" s="45">
        <f t="shared" si="23"/>
        <v>54312323.280000001</v>
      </c>
      <c r="G104" s="45">
        <v>8392885.9399999995</v>
      </c>
      <c r="H104" s="45">
        <v>8392885.9399999995</v>
      </c>
      <c r="I104" s="46">
        <f t="shared" si="24"/>
        <v>-52791004.43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500000</v>
      </c>
      <c r="F105" s="45">
        <f t="shared" si="23"/>
        <v>500000</v>
      </c>
      <c r="G105" s="45">
        <v>500000</v>
      </c>
      <c r="H105" s="45">
        <v>500000</v>
      </c>
      <c r="I105" s="46">
        <f t="shared" si="24"/>
        <v>500000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856791821.78999996</v>
      </c>
      <c r="E119" s="50">
        <f t="shared" ref="E119:H119" si="35">+E10+E77</f>
        <v>85853559.149999991</v>
      </c>
      <c r="F119" s="50">
        <f t="shared" si="23"/>
        <v>942645380.93999994</v>
      </c>
      <c r="G119" s="50">
        <f t="shared" si="35"/>
        <v>357243131.94000006</v>
      </c>
      <c r="H119" s="50">
        <f t="shared" si="35"/>
        <v>357243131.94000006</v>
      </c>
      <c r="I119" s="50">
        <f t="shared" si="24"/>
        <v>-499548689.8499999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" footer="0.31496062992125984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2017-11-21T21:45:52Z</cp:lastPrinted>
  <dcterms:created xsi:type="dcterms:W3CDTF">2017-07-04T21:04:26Z</dcterms:created>
  <dcterms:modified xsi:type="dcterms:W3CDTF">2017-11-21T21:46:09Z</dcterms:modified>
</cp:coreProperties>
</file>