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13_ncr:1_{D38F96C7-2D30-4BC4-99E7-F07560F46F7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31" i="4" l="1"/>
  <c r="E40" i="4"/>
  <c r="G31" i="4"/>
  <c r="G21" i="4"/>
  <c r="F40" i="4"/>
  <c r="B40" i="4"/>
  <c r="D16" i="4"/>
  <c r="G16" i="4"/>
  <c r="C40" i="4"/>
  <c r="C41" i="4" s="1"/>
  <c r="D21" i="4"/>
  <c r="G40" i="4" l="1"/>
  <c r="D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<sst xmlns="http://schemas.openxmlformats.org/spreadsheetml/2006/main" count="63" uniqueCount="40">
  <si>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</si>
  <si>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</si>
  <si>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</si>
  <si>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</si>
  <si>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</si>
  <si>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</si>
  <si>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</si>
  <si>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</si>
  <si>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</si>
  <si>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</si>
  <si>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</si>
  <si>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</si>
  <si>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</si>
  <si>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</si>
  <si>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</si>
  <si>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</si>
  <si>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</si>
  <si>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</si>
  <si>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</si>
  <si>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</si>
  <si>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</si>
  <si>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</si>
  <si>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</si>
  <si>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</si>
  <si>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</si>
  <si>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</si>
  <si>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</si>
  <si>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</si>
  <si>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</si>
  <si>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</si>
  <si>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</si>
  <si>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</si>
  <si>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</si>
  <si>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</si>
  <si>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</si>
  <si>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SISTEMA AVANZADO DE BACHILLERATO Y EDUCACION SUPERIOR EN EL ESTADO DE GTO.
Estado Analítico de Ingresos
Del 1 de Enero al 31 de Marzo de 2025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</si>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</sst>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_-* #,##0_-;\-* #,##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</cellStyleXfs>
  <cellXfs count="71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 wrapText="1"/>
    </xf>
    <xf numFmtId="0" fontId="9" fillId="0" borderId="3" xfId="8" applyFont="1" applyBorder="1" applyAlignment="1">
      <alignment horizontal="left" vertical="top" wrapText="1"/>
    </xf>
    <xf numFmtId="0" fontId="9" fillId="2" borderId="9" xfId="8" quotePrefix="1" applyFont="1" applyFill="1" applyBorder="1" applyAlignment="1">
      <alignment horizontal="center" vertical="center" wrapText="1"/>
    </xf>
    <xf numFmtId="4" fontId="4" fillId="0" borderId="12" xfId="8" applyNumberFormat="1" applyFont="1" applyBorder="1" applyAlignment="1" applyProtection="1">
      <alignment vertical="top"/>
      <protection locked="0"/>
    </xf>
    <xf numFmtId="4" fontId="4" fillId="0" borderId="13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vertical="top"/>
      <protection locked="0"/>
    </xf>
    <xf numFmtId="4" fontId="8" fillId="0" borderId="0" xfId="8" applyNumberFormat="1" applyFont="1" applyBorder="1" applyAlignment="1" applyProtection="1">
      <alignment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horizontal="left" vertical="top" wrapText="1" indent="1"/>
      <protection locked="0"/>
    </xf>
    <xf numFmtId="0" fontId="8" fillId="0" borderId="0" xfId="8" applyFont="1" applyBorder="1" applyAlignment="1" applyProtection="1">
      <alignment horizontal="left" vertical="top" wrapText="1" indent="1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0" fontId="4" fillId="0" borderId="14" xfId="8" applyFont="1" applyBorder="1" applyAlignment="1" applyProtection="1">
      <alignment vertical="top"/>
      <protection locked="0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8" xfId="8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 indent="1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9" xfId="8" applyNumberFormat="1" applyFont="1" applyFill="1" applyBorder="1" applyAlignment="1" applyProtection="1">
      <alignment vertical="top"/>
      <protection locked="0"/>
    </xf>
    <xf numFmtId="168" fontId="13" fillId="3" borderId="0" xfId="0" applyNumberFormat="1" applyFont="1" applyFill="1"/>
    <xf numFmtId="4" fontId="9" fillId="0" borderId="7" xfId="8" applyNumberFormat="1" applyFont="1" applyBorder="1" applyAlignment="1" applyProtection="1">
      <alignment vertical="top"/>
      <protection locked="0"/>
    </xf>
    <xf numFmtId="4" fontId="9" fillId="0" borderId="0" xfId="8" applyNumberFormat="1" applyFont="1" applyBorder="1" applyAlignment="1" applyProtection="1">
      <alignment vertical="top"/>
      <protection locked="0"/>
    </xf>
    <xf numFmtId="0" fontId="4" fillId="0" borderId="0" xfId="0" applyFont="1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3" borderId="0" xfId="0" applyFont="1" applyFill="1"/>
    <xf numFmtId="0" fontId="14" fillId="3" borderId="0" xfId="0" applyFont="1" applyFill="1"/>
    <xf numFmtId="0" fontId="14" fillId="0" borderId="0" xfId="8" applyFont="1" applyAlignment="1" applyProtection="1">
      <alignment vertical="top"/>
      <protection locked="0"/>
    </xf>
    <xf numFmtId="0" fontId="14" fillId="3" borderId="0" xfId="18" applyFont="1" applyFill="1" applyProtection="1">
      <protection locked="0"/>
    </xf>
    <xf numFmtId="0" fontId="15" fillId="3" borderId="0" xfId="19" applyFont="1" applyFill="1" applyAlignment="1">
      <alignment horizontal="center"/>
    </xf>
    <xf numFmtId="0" fontId="14" fillId="3" borderId="0" xfId="18" applyFont="1" applyFill="1" applyBorder="1" applyAlignment="1" applyProtection="1">
      <alignment horizontal="center"/>
      <protection locked="0"/>
    </xf>
    <xf numFmtId="0" fontId="14" fillId="3" borderId="0" xfId="18" applyFont="1" applyFill="1" applyAlignment="1" applyProtection="1">
      <alignment horizontal="center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18 2" xfId="19" xr:uid="{6D5E3B79-4AF4-401F-8498-2CF5BEB029CD}"/>
    <cellStyle name="Normal 2 2" xfId="9" xr:uid="{00000000-0005-0000-0000-000009000000}"/>
    <cellStyle name="Normal 2 31" xfId="18" xr:uid="{BFE95800-F7F6-498A-A3DF-D8F5FE00EEF9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showGridLines="0" tabSelected="1" zoomScaleNormal="100" workbookViewId="0">
      <selection activeCell="B52" sqref="B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3.6640625" style="2" bestFit="1" customWidth="1"/>
    <col min="9" max="16384" width="12" style="2"/>
  </cols>
  <sheetData>
    <row r="1" spans="1:8" ht="33.6" customHeight="1" x14ac:dyDescent="0.2">
      <c r="A1" s="40" t="s">
        <v>35</v>
      </c>
      <c r="B1" s="41"/>
      <c r="C1" s="41"/>
      <c r="D1" s="41"/>
      <c r="E1" s="41"/>
      <c r="F1" s="41"/>
      <c r="G1" s="42"/>
    </row>
    <row r="2" spans="1:8" s="3" customFormat="1" x14ac:dyDescent="0.2">
      <c r="A2" s="24"/>
      <c r="B2" s="45" t="s">
        <v>0</v>
      </c>
      <c r="C2" s="46"/>
      <c r="D2" s="46"/>
      <c r="E2" s="46"/>
      <c r="F2" s="47"/>
      <c r="G2" s="43" t="s">
        <v>7</v>
      </c>
    </row>
    <row r="3" spans="1:8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8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29" t="s">
        <v>13</v>
      </c>
    </row>
    <row r="5" spans="1:8" x14ac:dyDescent="0.2">
      <c r="A5" s="48" t="s">
        <v>14</v>
      </c>
      <c r="B5" s="11">
        <v>0</v>
      </c>
      <c r="C5" s="11">
        <v>0</v>
      </c>
      <c r="D5" s="12">
        <f>B5+C5</f>
        <v>0</v>
      </c>
      <c r="E5" s="11">
        <v>0</v>
      </c>
      <c r="F5" s="11">
        <v>0</v>
      </c>
      <c r="G5" s="30">
        <f>F5-B5</f>
        <v>0</v>
      </c>
    </row>
    <row r="6" spans="1:8" x14ac:dyDescent="0.2">
      <c r="A6" s="49" t="s">
        <v>15</v>
      </c>
      <c r="B6" s="12">
        <v>0</v>
      </c>
      <c r="C6" s="12">
        <v>0</v>
      </c>
      <c r="D6" s="12">
        <f t="shared" ref="D6:D14" si="0">B6+C6</f>
        <v>0</v>
      </c>
      <c r="E6" s="12">
        <v>0</v>
      </c>
      <c r="F6" s="12">
        <v>0</v>
      </c>
      <c r="G6" s="30">
        <f t="shared" ref="G6:G14" si="1">F6-B6</f>
        <v>0</v>
      </c>
    </row>
    <row r="7" spans="1:8" x14ac:dyDescent="0.2">
      <c r="A7" s="48" t="s">
        <v>16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30">
        <f t="shared" si="1"/>
        <v>0</v>
      </c>
    </row>
    <row r="8" spans="1:8" x14ac:dyDescent="0.2">
      <c r="A8" s="48" t="s">
        <v>17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30">
        <f t="shared" si="1"/>
        <v>0</v>
      </c>
    </row>
    <row r="9" spans="1:8" x14ac:dyDescent="0.2">
      <c r="A9" s="48" t="s">
        <v>18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30">
        <f t="shared" si="1"/>
        <v>0</v>
      </c>
    </row>
    <row r="10" spans="1:8" x14ac:dyDescent="0.2">
      <c r="A10" s="49" t="s">
        <v>19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30">
        <f t="shared" si="1"/>
        <v>0</v>
      </c>
    </row>
    <row r="11" spans="1:8" x14ac:dyDescent="0.2">
      <c r="A11" s="48" t="s">
        <v>20</v>
      </c>
      <c r="B11" s="12">
        <v>151931408</v>
      </c>
      <c r="C11" s="50">
        <v>66262751.950000003</v>
      </c>
      <c r="D11" s="12">
        <f t="shared" si="0"/>
        <v>218194159.94999999</v>
      </c>
      <c r="E11" s="50">
        <v>65259873.079999998</v>
      </c>
      <c r="F11" s="50">
        <v>65259847.560000002</v>
      </c>
      <c r="G11" s="30">
        <f>F11-B11</f>
        <v>-86671560.439999998</v>
      </c>
    </row>
    <row r="12" spans="1:8" ht="22.5" x14ac:dyDescent="0.2">
      <c r="A12" s="48" t="s">
        <v>21</v>
      </c>
      <c r="B12" s="12">
        <v>0</v>
      </c>
      <c r="C12" s="50">
        <v>0</v>
      </c>
      <c r="D12" s="12">
        <f t="shared" si="0"/>
        <v>0</v>
      </c>
      <c r="E12" s="50">
        <v>0</v>
      </c>
      <c r="F12" s="50">
        <v>0</v>
      </c>
      <c r="G12" s="30">
        <f t="shared" si="1"/>
        <v>0</v>
      </c>
    </row>
    <row r="13" spans="1:8" ht="22.5" x14ac:dyDescent="0.2">
      <c r="A13" s="48" t="s">
        <v>22</v>
      </c>
      <c r="B13" s="12">
        <v>1005295365.74</v>
      </c>
      <c r="C13" s="50">
        <v>0</v>
      </c>
      <c r="D13" s="12">
        <f t="shared" si="0"/>
        <v>1005295365.74</v>
      </c>
      <c r="E13" s="50">
        <v>240726285.91999999</v>
      </c>
      <c r="F13" s="50">
        <v>240726285.91999999</v>
      </c>
      <c r="G13" s="30">
        <f t="shared" si="1"/>
        <v>-764569079.82000005</v>
      </c>
    </row>
    <row r="14" spans="1:8" x14ac:dyDescent="0.2">
      <c r="A14" s="48" t="s">
        <v>23</v>
      </c>
      <c r="B14" s="12">
        <v>0</v>
      </c>
      <c r="C14" s="12">
        <v>0</v>
      </c>
      <c r="D14" s="12">
        <f t="shared" si="0"/>
        <v>0</v>
      </c>
      <c r="E14" s="50">
        <v>0</v>
      </c>
      <c r="F14" s="50">
        <v>0</v>
      </c>
      <c r="G14" s="30">
        <f t="shared" si="1"/>
        <v>0</v>
      </c>
    </row>
    <row r="15" spans="1:8" x14ac:dyDescent="0.2">
      <c r="A15" s="51"/>
      <c r="B15" s="10"/>
      <c r="C15" s="10"/>
      <c r="D15" s="10"/>
      <c r="E15" s="10"/>
      <c r="F15" s="10"/>
      <c r="G15" s="31"/>
    </row>
    <row r="16" spans="1:8" x14ac:dyDescent="0.2">
      <c r="A16" s="52" t="s">
        <v>24</v>
      </c>
      <c r="B16" s="13">
        <f>SUM(B5:B15)</f>
        <v>1157226773.74</v>
      </c>
      <c r="C16" s="13">
        <f t="shared" ref="C16:F16" si="2">SUM(C5:C15)</f>
        <v>66262751.950000003</v>
      </c>
      <c r="D16" s="13">
        <f t="shared" si="2"/>
        <v>1223489525.6900001</v>
      </c>
      <c r="E16" s="13">
        <f>SUM(E5:E15)</f>
        <v>305986159</v>
      </c>
      <c r="F16" s="13">
        <f t="shared" si="2"/>
        <v>305986133.48000002</v>
      </c>
      <c r="G16" s="9">
        <f>SUM(G5:G15)</f>
        <v>-851240640.25999999</v>
      </c>
      <c r="H16" s="35"/>
    </row>
    <row r="17" spans="1:7" x14ac:dyDescent="0.2">
      <c r="A17" s="53"/>
      <c r="B17" s="18"/>
      <c r="C17" s="18"/>
      <c r="D17" s="20"/>
      <c r="E17" s="19" t="s">
        <v>25</v>
      </c>
      <c r="F17" s="21"/>
      <c r="G17" s="17">
        <v>0</v>
      </c>
    </row>
    <row r="18" spans="1:7" ht="10.5" customHeight="1" x14ac:dyDescent="0.2">
      <c r="A18" s="38"/>
      <c r="B18" s="45" t="s">
        <v>0</v>
      </c>
      <c r="C18" s="46"/>
      <c r="D18" s="46"/>
      <c r="E18" s="46"/>
      <c r="F18" s="47"/>
      <c r="G18" s="43" t="s">
        <v>7</v>
      </c>
    </row>
    <row r="19" spans="1:7" ht="22.5" x14ac:dyDescent="0.2">
      <c r="A19" s="2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x14ac:dyDescent="0.2">
      <c r="A20" s="3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2" t="s">
        <v>27</v>
      </c>
      <c r="B21" s="14">
        <f>SUM(B22:B29)</f>
        <v>0</v>
      </c>
      <c r="C21" s="14">
        <f>SUM(C22:C29)</f>
        <v>0</v>
      </c>
      <c r="D21" s="32">
        <f>B21+C21</f>
        <v>0</v>
      </c>
      <c r="E21" s="14">
        <f>SUM(E22:E29)</f>
        <v>0</v>
      </c>
      <c r="F21" s="14">
        <f>SUM(F22:F29)</f>
        <v>0</v>
      </c>
      <c r="G21" s="14">
        <f>SUM(G22:G29)</f>
        <v>0</v>
      </c>
    </row>
    <row r="22" spans="1:7" x14ac:dyDescent="0.2">
      <c r="A22" s="54" t="s">
        <v>14</v>
      </c>
      <c r="B22" s="15">
        <v>0</v>
      </c>
      <c r="C22" s="15">
        <v>0</v>
      </c>
      <c r="D22" s="12">
        <f t="shared" ref="D22:D29" si="3">B22+C22</f>
        <v>0</v>
      </c>
      <c r="E22" s="15">
        <v>0</v>
      </c>
      <c r="F22" s="15">
        <v>0</v>
      </c>
      <c r="G22" s="33">
        <f>F22-B22</f>
        <v>0</v>
      </c>
    </row>
    <row r="23" spans="1:7" x14ac:dyDescent="0.2">
      <c r="A23" s="54" t="s">
        <v>15</v>
      </c>
      <c r="B23" s="15">
        <v>0</v>
      </c>
      <c r="C23" s="15">
        <v>0</v>
      </c>
      <c r="D23" s="12">
        <f t="shared" si="3"/>
        <v>0</v>
      </c>
      <c r="E23" s="15">
        <v>0</v>
      </c>
      <c r="F23" s="15">
        <v>0</v>
      </c>
      <c r="G23" s="33">
        <f t="shared" ref="G23:G29" si="4">F23-B23</f>
        <v>0</v>
      </c>
    </row>
    <row r="24" spans="1:7" x14ac:dyDescent="0.2">
      <c r="A24" s="54" t="s">
        <v>16</v>
      </c>
      <c r="B24" s="15">
        <v>0</v>
      </c>
      <c r="C24" s="15">
        <v>0</v>
      </c>
      <c r="D24" s="12">
        <f t="shared" si="3"/>
        <v>0</v>
      </c>
      <c r="E24" s="15">
        <v>0</v>
      </c>
      <c r="F24" s="15">
        <v>0</v>
      </c>
      <c r="G24" s="33">
        <f t="shared" si="4"/>
        <v>0</v>
      </c>
    </row>
    <row r="25" spans="1:7" x14ac:dyDescent="0.2">
      <c r="A25" s="54" t="s">
        <v>17</v>
      </c>
      <c r="B25" s="15">
        <v>0</v>
      </c>
      <c r="C25" s="15">
        <v>0</v>
      </c>
      <c r="D25" s="12">
        <f t="shared" si="3"/>
        <v>0</v>
      </c>
      <c r="E25" s="15">
        <v>0</v>
      </c>
      <c r="F25" s="15">
        <v>0</v>
      </c>
      <c r="G25" s="33">
        <f t="shared" si="4"/>
        <v>0</v>
      </c>
    </row>
    <row r="26" spans="1:7" x14ac:dyDescent="0.2">
      <c r="A26" s="54" t="s">
        <v>28</v>
      </c>
      <c r="B26" s="15">
        <v>0</v>
      </c>
      <c r="C26" s="15">
        <v>0</v>
      </c>
      <c r="D26" s="12">
        <f t="shared" si="3"/>
        <v>0</v>
      </c>
      <c r="E26" s="15">
        <v>0</v>
      </c>
      <c r="F26" s="15">
        <v>0</v>
      </c>
      <c r="G26" s="33">
        <f t="shared" si="4"/>
        <v>0</v>
      </c>
    </row>
    <row r="27" spans="1:7" x14ac:dyDescent="0.2">
      <c r="A27" s="54" t="s">
        <v>29</v>
      </c>
      <c r="B27" s="15">
        <v>0</v>
      </c>
      <c r="C27" s="15">
        <v>0</v>
      </c>
      <c r="D27" s="12">
        <f t="shared" si="3"/>
        <v>0</v>
      </c>
      <c r="E27" s="15">
        <v>0</v>
      </c>
      <c r="F27" s="15">
        <v>0</v>
      </c>
      <c r="G27" s="33">
        <f t="shared" si="4"/>
        <v>0</v>
      </c>
    </row>
    <row r="28" spans="1:7" ht="22.5" x14ac:dyDescent="0.2">
      <c r="A28" s="54" t="s">
        <v>30</v>
      </c>
      <c r="B28" s="15">
        <v>0</v>
      </c>
      <c r="C28" s="15">
        <v>0</v>
      </c>
      <c r="D28" s="12">
        <f t="shared" si="3"/>
        <v>0</v>
      </c>
      <c r="E28" s="15">
        <v>0</v>
      </c>
      <c r="F28" s="15">
        <v>0</v>
      </c>
      <c r="G28" s="33">
        <f t="shared" si="4"/>
        <v>0</v>
      </c>
    </row>
    <row r="29" spans="1:7" ht="22.5" x14ac:dyDescent="0.2">
      <c r="A29" s="54" t="s">
        <v>22</v>
      </c>
      <c r="B29" s="15">
        <v>0</v>
      </c>
      <c r="C29" s="15">
        <v>0</v>
      </c>
      <c r="D29" s="12">
        <f t="shared" si="3"/>
        <v>0</v>
      </c>
      <c r="E29" s="15">
        <v>0</v>
      </c>
      <c r="F29" s="15">
        <v>0</v>
      </c>
      <c r="G29" s="33">
        <f t="shared" si="4"/>
        <v>0</v>
      </c>
    </row>
    <row r="30" spans="1:7" x14ac:dyDescent="0.2">
      <c r="A30" s="54"/>
      <c r="B30" s="15"/>
      <c r="C30" s="15"/>
      <c r="D30" s="15"/>
      <c r="E30" s="15"/>
      <c r="F30" s="15"/>
      <c r="G30" s="15"/>
    </row>
    <row r="31" spans="1:7" ht="33.75" x14ac:dyDescent="0.2">
      <c r="A31" s="28" t="s">
        <v>34</v>
      </c>
      <c r="B31" s="16">
        <f>SUM(B32:B35)</f>
        <v>1157226773.74</v>
      </c>
      <c r="C31" s="16">
        <f t="shared" ref="C31:G31" si="5">SUM(C32:C35)</f>
        <v>66262751.950000003</v>
      </c>
      <c r="D31" s="16">
        <f t="shared" si="5"/>
        <v>1223489525.6900001</v>
      </c>
      <c r="E31" s="16">
        <f t="shared" si="5"/>
        <v>305986159</v>
      </c>
      <c r="F31" s="16">
        <f t="shared" si="5"/>
        <v>305986133.48000002</v>
      </c>
      <c r="G31" s="16">
        <f t="shared" si="5"/>
        <v>-851240640.25999999</v>
      </c>
    </row>
    <row r="32" spans="1:7" x14ac:dyDescent="0.2">
      <c r="A32" s="54" t="s">
        <v>15</v>
      </c>
      <c r="B32" s="15">
        <v>0</v>
      </c>
      <c r="C32" s="15">
        <v>0</v>
      </c>
      <c r="D32" s="12">
        <f t="shared" ref="D32:D35" si="6">B32+C32</f>
        <v>0</v>
      </c>
      <c r="E32" s="15">
        <v>0</v>
      </c>
      <c r="F32" s="15">
        <v>0</v>
      </c>
      <c r="G32" s="33">
        <f>F32-B32</f>
        <v>0</v>
      </c>
    </row>
    <row r="33" spans="1:7" x14ac:dyDescent="0.2">
      <c r="A33" s="54" t="s">
        <v>31</v>
      </c>
      <c r="B33" s="15">
        <v>0</v>
      </c>
      <c r="C33" s="15">
        <v>0</v>
      </c>
      <c r="D33" s="12">
        <f t="shared" si="6"/>
        <v>0</v>
      </c>
      <c r="E33" s="15">
        <v>0</v>
      </c>
      <c r="F33" s="15">
        <v>0</v>
      </c>
      <c r="G33" s="33">
        <f t="shared" ref="G33:G35" si="7">F33-B33</f>
        <v>0</v>
      </c>
    </row>
    <row r="34" spans="1:7" ht="22.5" x14ac:dyDescent="0.2">
      <c r="A34" s="54" t="s">
        <v>32</v>
      </c>
      <c r="B34" s="15">
        <v>151931408</v>
      </c>
      <c r="C34" s="50">
        <v>66262751.950000003</v>
      </c>
      <c r="D34" s="12">
        <f t="shared" si="6"/>
        <v>218194159.94999999</v>
      </c>
      <c r="E34" s="33">
        <v>65259873.079999998</v>
      </c>
      <c r="F34" s="33">
        <v>65259847.560000002</v>
      </c>
      <c r="G34" s="33">
        <f t="shared" si="7"/>
        <v>-86671560.439999998</v>
      </c>
    </row>
    <row r="35" spans="1:7" ht="22.5" x14ac:dyDescent="0.2">
      <c r="A35" s="54" t="s">
        <v>22</v>
      </c>
      <c r="B35" s="15">
        <v>1005295365.74</v>
      </c>
      <c r="C35" s="33">
        <v>0</v>
      </c>
      <c r="D35" s="12">
        <f t="shared" si="6"/>
        <v>1005295365.74</v>
      </c>
      <c r="E35" s="33">
        <v>240726285.91999999</v>
      </c>
      <c r="F35" s="33">
        <v>240726285.91999999</v>
      </c>
      <c r="G35" s="33">
        <f t="shared" si="7"/>
        <v>-764569079.82000005</v>
      </c>
    </row>
    <row r="36" spans="1:7" x14ac:dyDescent="0.2">
      <c r="A36" s="55"/>
      <c r="B36" s="15"/>
      <c r="C36" s="15"/>
      <c r="D36" s="15"/>
      <c r="E36" s="15"/>
      <c r="F36" s="15"/>
      <c r="G36" s="15"/>
    </row>
    <row r="37" spans="1:7" x14ac:dyDescent="0.2">
      <c r="A37" s="23" t="s">
        <v>33</v>
      </c>
      <c r="B37" s="16">
        <f>SUM(B38)</f>
        <v>0</v>
      </c>
      <c r="C37" s="16">
        <f t="shared" ref="C37:G37" si="8">SUM(C38)</f>
        <v>0</v>
      </c>
      <c r="D37" s="16">
        <f t="shared" si="8"/>
        <v>0</v>
      </c>
      <c r="E37" s="16">
        <f t="shared" si="8"/>
        <v>0</v>
      </c>
      <c r="F37" s="16">
        <f t="shared" si="8"/>
        <v>0</v>
      </c>
      <c r="G37" s="16">
        <f t="shared" si="8"/>
        <v>0</v>
      </c>
    </row>
    <row r="38" spans="1:7" x14ac:dyDescent="0.2">
      <c r="A38" s="54" t="s">
        <v>23</v>
      </c>
      <c r="B38" s="15">
        <v>0</v>
      </c>
      <c r="C38" s="15">
        <v>0</v>
      </c>
      <c r="D38" s="12">
        <f t="shared" ref="D38" si="9">B38+C38</f>
        <v>0</v>
      </c>
      <c r="E38" s="15">
        <v>0</v>
      </c>
      <c r="F38" s="15">
        <v>0</v>
      </c>
      <c r="G38" s="33">
        <f>F38-B38</f>
        <v>0</v>
      </c>
    </row>
    <row r="39" spans="1:7" x14ac:dyDescent="0.2">
      <c r="A39" s="54"/>
      <c r="B39" s="16"/>
      <c r="C39" s="16"/>
      <c r="D39" s="16"/>
      <c r="E39" s="16"/>
      <c r="F39" s="16"/>
      <c r="G39" s="16"/>
    </row>
    <row r="40" spans="1:7" x14ac:dyDescent="0.2">
      <c r="A40" s="56" t="s">
        <v>24</v>
      </c>
      <c r="B40" s="34">
        <f>SUM(B37+B31+B21)</f>
        <v>1157226773.74</v>
      </c>
      <c r="C40" s="34">
        <f t="shared" ref="C40:F40" si="10">SUM(C37+C31+C21)</f>
        <v>66262751.950000003</v>
      </c>
      <c r="D40" s="34">
        <f t="shared" si="10"/>
        <v>1223489525.6900001</v>
      </c>
      <c r="E40" s="34">
        <f t="shared" si="10"/>
        <v>305986159</v>
      </c>
      <c r="F40" s="34">
        <f t="shared" si="10"/>
        <v>305986133.48000002</v>
      </c>
      <c r="G40" s="57">
        <f>SUM(G37+G31+G21)</f>
        <v>-851240640.25999999</v>
      </c>
    </row>
    <row r="41" spans="1:7" ht="12.75" x14ac:dyDescent="0.2">
      <c r="A41" s="53"/>
      <c r="B41" s="18"/>
      <c r="C41" s="58">
        <f>C16-C40</f>
        <v>0</v>
      </c>
      <c r="D41" s="18"/>
      <c r="E41" s="19" t="s">
        <v>25</v>
      </c>
      <c r="F41" s="59"/>
      <c r="G41" s="17">
        <v>0</v>
      </c>
    </row>
    <row r="43" spans="1:7" x14ac:dyDescent="0.2">
      <c r="A43" s="36"/>
      <c r="B43" s="37"/>
      <c r="C43" s="37"/>
      <c r="D43" s="37"/>
      <c r="E43" s="60"/>
      <c r="F43" s="60"/>
      <c r="G43" s="37"/>
    </row>
    <row r="44" spans="1:7" x14ac:dyDescent="0.2">
      <c r="A44" s="61" t="s">
        <v>36</v>
      </c>
    </row>
    <row r="45" spans="1:7" ht="22.5" customHeight="1" x14ac:dyDescent="0.2">
      <c r="A45" s="62" t="s">
        <v>37</v>
      </c>
    </row>
    <row r="46" spans="1:7" x14ac:dyDescent="0.2">
      <c r="A46" s="2" t="s">
        <v>38</v>
      </c>
    </row>
    <row r="47" spans="1:7" x14ac:dyDescent="0.2">
      <c r="A47" s="63" t="s">
        <v>39</v>
      </c>
      <c r="B47" s="63"/>
      <c r="C47" s="63"/>
      <c r="D47" s="63"/>
      <c r="E47" s="63"/>
      <c r="F47" s="63"/>
      <c r="G47" s="63"/>
    </row>
    <row r="48" spans="1:7" x14ac:dyDescent="0.2">
      <c r="A48" s="64"/>
    </row>
    <row r="49" spans="1:6" x14ac:dyDescent="0.2">
      <c r="A49" s="64"/>
    </row>
    <row r="50" spans="1:6" x14ac:dyDescent="0.2">
      <c r="A50" s="64"/>
    </row>
    <row r="51" spans="1:6" ht="12.75" x14ac:dyDescent="0.2">
      <c r="A51" s="65"/>
      <c r="B51" s="66"/>
      <c r="C51" s="66"/>
      <c r="D51" s="66"/>
      <c r="E51" s="66"/>
      <c r="F51" s="66"/>
    </row>
    <row r="52" spans="1:6" ht="12.75" x14ac:dyDescent="0.2">
      <c r="A52" s="68"/>
      <c r="B52" s="67"/>
      <c r="C52" s="69"/>
      <c r="D52" s="69"/>
      <c r="E52" s="69"/>
      <c r="F52" s="66"/>
    </row>
    <row r="53" spans="1:6" ht="12.75" x14ac:dyDescent="0.2">
      <c r="A53" s="68"/>
      <c r="B53" s="67"/>
      <c r="C53" s="70"/>
      <c r="D53" s="70"/>
      <c r="E53" s="70"/>
      <c r="F53" s="66"/>
    </row>
    <row r="54" spans="1:6" ht="12.75" x14ac:dyDescent="0.2">
      <c r="A54" s="66"/>
      <c r="B54" s="66"/>
      <c r="C54" s="66"/>
      <c r="D54" s="66"/>
      <c r="E54" s="66"/>
      <c r="F54" s="66"/>
    </row>
    <row r="55" spans="1:6" ht="12.75" x14ac:dyDescent="0.2">
      <c r="A55" s="66"/>
      <c r="B55" s="66"/>
      <c r="C55" s="66"/>
      <c r="D55" s="66"/>
      <c r="E55" s="66"/>
      <c r="F55" s="66"/>
    </row>
  </sheetData>
  <sheetProtection formatCells="0" formatColumns="0" formatRows="0" insertRows="0" autoFilter="0"/>
  <mergeCells count="8">
    <mergeCell ref="A47:G47"/>
    <mergeCell ref="C52:E52"/>
    <mergeCell ref="C53:E53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purl.org/dc/elements/1.1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2025-04-29T15:36:24Z</cp:lastPrinted>
  <dcterms:created xsi:type="dcterms:W3CDTF">2012-12-11T20:48:19Z</dcterms:created>
  <dcterms:modified xsi:type="dcterms:W3CDTF">2025-04-29T19:05:04Z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