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D103" i="2"/>
  <c r="F103" i="2" s="1"/>
  <c r="F102" i="2"/>
  <c r="F101" i="2"/>
  <c r="F100" i="2"/>
  <c r="F99" i="2"/>
  <c r="H98" i="2"/>
  <c r="G98" i="2"/>
  <c r="G97" i="2" s="1"/>
  <c r="G95" i="2" s="1"/>
  <c r="G77" i="2" s="1"/>
  <c r="E98" i="2"/>
  <c r="D98" i="2"/>
  <c r="H97" i="2"/>
  <c r="E97" i="2"/>
  <c r="F96" i="2"/>
  <c r="H95" i="2"/>
  <c r="E95" i="2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H77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G65" i="2"/>
  <c r="E65" i="2"/>
  <c r="D65" i="2"/>
  <c r="F65" i="2" s="1"/>
  <c r="F64" i="2"/>
  <c r="F63" i="2"/>
  <c r="F62" i="2"/>
  <c r="F61" i="2"/>
  <c r="H60" i="2"/>
  <c r="G60" i="2"/>
  <c r="G59" i="2" s="1"/>
  <c r="G57" i="2" s="1"/>
  <c r="E60" i="2"/>
  <c r="D60" i="2"/>
  <c r="H59" i="2"/>
  <c r="E59" i="2"/>
  <c r="F58" i="2"/>
  <c r="H57" i="2"/>
  <c r="E57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E77" i="2" l="1"/>
  <c r="F98" i="2"/>
  <c r="D97" i="2"/>
  <c r="F97" i="2" s="1"/>
  <c r="G10" i="2"/>
  <c r="F60" i="2"/>
  <c r="D59" i="2"/>
  <c r="F50" i="2"/>
  <c r="F43" i="2"/>
  <c r="E10" i="2"/>
  <c r="E119" i="2" s="1"/>
  <c r="F39" i="2"/>
  <c r="G119" i="2"/>
  <c r="G9" i="2"/>
  <c r="H11" i="2"/>
  <c r="D95" i="2"/>
  <c r="D12" i="2"/>
  <c r="F59" i="2" l="1"/>
  <c r="D57" i="2"/>
  <c r="E9" i="2"/>
  <c r="F12" i="2"/>
  <c r="D11" i="2"/>
  <c r="D77" i="2"/>
  <c r="F95" i="2"/>
  <c r="H10" i="2"/>
  <c r="F57" i="2" l="1"/>
  <c r="H9" i="2"/>
  <c r="H119" i="2"/>
  <c r="F11" i="2"/>
  <c r="D10" i="2"/>
  <c r="F77" i="2"/>
  <c r="F10" i="2" l="1"/>
  <c r="D9" i="2"/>
  <c r="F9" i="2" s="1"/>
  <c r="D119" i="2"/>
  <c r="F119" i="2" s="1"/>
  <c r="I9" i="2" l="1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<sst xmlns="http://schemas.openxmlformats.org/spreadsheetml/2006/main" count="233" uniqueCount="212">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</sst>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46"/>
  <sheetViews>
    <sheetView showGridLines="0" tabSelected="1" workbookViewId="0">
      <selection activeCell="B1" sqref="B1:I125"/>
    </sheetView>
  </sheetViews>
  <sheetFormatPr baseColWidth="10" defaultRowHeight="12.75" x14ac:dyDescent="0.2"/>
  <cols>
    <col min="1" max="1" width="7.42578125" style="24" customWidth="1"/>
    <col min="2" max="2" width="11.42578125" style="3"/>
    <col min="3" max="3" width="45.140625" style="3" customWidth="1"/>
    <col min="4" max="4" width="17.7109375" style="3" customWidth="1"/>
    <col min="5" max="5" width="16.85546875" style="3" customWidth="1"/>
    <col min="6" max="9" width="16.85546875" style="3" bestFit="1" customWidth="1"/>
    <col min="10" max="11" width="14.42578125" style="3" bestFit="1" customWidth="1"/>
    <col min="12" max="16384" width="11.42578125" style="3"/>
  </cols>
  <sheetData>
    <row r="1" spans="1:11" x14ac:dyDescent="0.2">
      <c r="B1" s="45" t="s">
        <v>7</v>
      </c>
      <c r="C1" s="45"/>
      <c r="D1" s="45"/>
      <c r="E1" s="45"/>
      <c r="F1" s="45"/>
      <c r="G1" s="45"/>
      <c r="H1" s="45"/>
      <c r="I1" s="45"/>
    </row>
    <row r="2" spans="1:11" x14ac:dyDescent="0.2">
      <c r="B2" s="45" t="s">
        <v>6</v>
      </c>
      <c r="C2" s="45"/>
      <c r="D2" s="45"/>
      <c r="E2" s="45"/>
      <c r="F2" s="45"/>
      <c r="G2" s="45"/>
      <c r="H2" s="45"/>
      <c r="I2" s="45"/>
    </row>
    <row r="3" spans="1:11" x14ac:dyDescent="0.2">
      <c r="B3" s="45" t="s">
        <v>210</v>
      </c>
      <c r="C3" s="45"/>
      <c r="D3" s="45"/>
      <c r="E3" s="45"/>
      <c r="F3" s="45"/>
      <c r="G3" s="45"/>
      <c r="H3" s="45"/>
      <c r="I3" s="45"/>
    </row>
    <row r="4" spans="1:11" x14ac:dyDescent="0.2">
      <c r="B4" s="9"/>
      <c r="C4" s="9"/>
      <c r="D4" s="9"/>
      <c r="E4" s="9"/>
      <c r="F4" s="9"/>
      <c r="G4" s="9"/>
      <c r="H4" s="9"/>
      <c r="I4" s="9"/>
    </row>
    <row r="5" spans="1:11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11" x14ac:dyDescent="0.2">
      <c r="B6" s="9"/>
      <c r="C6" s="9"/>
      <c r="D6" s="9"/>
      <c r="E6" s="9"/>
      <c r="F6" s="9"/>
      <c r="G6" s="9"/>
      <c r="H6" s="9"/>
      <c r="I6" s="9"/>
    </row>
    <row r="7" spans="1:11" x14ac:dyDescent="0.2">
      <c r="B7" s="46" t="s">
        <v>0</v>
      </c>
      <c r="C7" s="48" t="s">
        <v>1</v>
      </c>
      <c r="D7" s="50" t="s">
        <v>2</v>
      </c>
      <c r="E7" s="50"/>
      <c r="F7" s="50"/>
      <c r="G7" s="50"/>
      <c r="H7" s="50"/>
      <c r="I7" s="50" t="s">
        <v>9</v>
      </c>
    </row>
    <row r="8" spans="1:11" ht="34.5" customHeight="1" x14ac:dyDescent="0.2">
      <c r="B8" s="47"/>
      <c r="C8" s="49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1"/>
    </row>
    <row r="9" spans="1:11" ht="15" customHeight="1" x14ac:dyDescent="0.2">
      <c r="A9" s="25"/>
      <c r="B9" s="17">
        <v>1</v>
      </c>
      <c r="C9" s="5" t="s">
        <v>11</v>
      </c>
      <c r="D9" s="30">
        <f>+D10+D77</f>
        <v>808522155</v>
      </c>
      <c r="E9" s="30">
        <f t="shared" ref="E9:H9" si="0">+E10+E77</f>
        <v>110448429.59</v>
      </c>
      <c r="F9" s="30">
        <f>+D9+E9</f>
        <v>918970584.59000003</v>
      </c>
      <c r="G9" s="30">
        <f t="shared" si="0"/>
        <v>282765444.38</v>
      </c>
      <c r="H9" s="30">
        <f t="shared" si="0"/>
        <v>282765444.38</v>
      </c>
      <c r="I9" s="31">
        <f>+H9-D9</f>
        <v>-525756710.62</v>
      </c>
      <c r="J9" s="42"/>
      <c r="K9" s="42"/>
    </row>
    <row r="10" spans="1:11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808522155</v>
      </c>
      <c r="E10" s="30">
        <f t="shared" ref="E10:H10" si="1">+E11+E33+E38+E39+E43+E50+E54+E57+E75</f>
        <v>70099268.780000001</v>
      </c>
      <c r="F10" s="30">
        <f t="shared" ref="F10:F73" si="2">+D10+E10</f>
        <v>878621423.77999997</v>
      </c>
      <c r="G10" s="30">
        <f t="shared" si="1"/>
        <v>247746509.86000001</v>
      </c>
      <c r="H10" s="30">
        <f t="shared" si="1"/>
        <v>247746509.86000001</v>
      </c>
      <c r="I10" s="31">
        <f t="shared" ref="I10:I73" si="3">+H10-D10</f>
        <v>-560775645.13999999</v>
      </c>
    </row>
    <row r="11" spans="1:11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11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11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11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11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11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72342676</v>
      </c>
      <c r="E39" s="32">
        <f t="shared" ref="E39:H39" si="13">SUM(E40:E42)</f>
        <v>940777</v>
      </c>
      <c r="F39" s="32">
        <f t="shared" si="2"/>
        <v>73283453</v>
      </c>
      <c r="G39" s="32">
        <f t="shared" si="13"/>
        <v>33781103.859999999</v>
      </c>
      <c r="H39" s="32">
        <f t="shared" si="13"/>
        <v>33781103.859999999</v>
      </c>
      <c r="I39" s="33">
        <f t="shared" si="3"/>
        <v>-38561572.140000001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69523476</v>
      </c>
      <c r="E41" s="36">
        <v>940777</v>
      </c>
      <c r="F41" s="36">
        <f t="shared" si="2"/>
        <v>70464253</v>
      </c>
      <c r="G41" s="36">
        <v>33555798.979999997</v>
      </c>
      <c r="H41" s="36">
        <v>33555798.979999997</v>
      </c>
      <c r="I41" s="37">
        <f t="shared" si="3"/>
        <v>-35967677.020000003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2819200</v>
      </c>
      <c r="E42" s="36">
        <v>0</v>
      </c>
      <c r="F42" s="36">
        <f t="shared" si="2"/>
        <v>2819200</v>
      </c>
      <c r="G42" s="36">
        <v>225304.88</v>
      </c>
      <c r="H42" s="36">
        <v>225304.88</v>
      </c>
      <c r="I42" s="37">
        <f t="shared" si="3"/>
        <v>-2593895.12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69158491.780000001</v>
      </c>
      <c r="F43" s="32">
        <f t="shared" si="2"/>
        <v>69158491.780000001</v>
      </c>
      <c r="G43" s="32">
        <f t="shared" si="14"/>
        <v>0</v>
      </c>
      <c r="H43" s="32">
        <f t="shared" si="14"/>
        <v>0</v>
      </c>
      <c r="I43" s="33">
        <f t="shared" si="3"/>
        <v>0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69158491.780000001</v>
      </c>
      <c r="F49" s="34">
        <f t="shared" si="2"/>
        <v>69158491.780000001</v>
      </c>
      <c r="G49" s="36">
        <v>0</v>
      </c>
      <c r="H49" s="36">
        <v>0</v>
      </c>
      <c r="I49" s="35">
        <f t="shared" si="3"/>
        <v>0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0</v>
      </c>
      <c r="F50" s="32">
        <f t="shared" si="2"/>
        <v>0</v>
      </c>
      <c r="G50" s="32">
        <f t="shared" si="16"/>
        <v>0</v>
      </c>
      <c r="H50" s="32">
        <f t="shared" si="16"/>
        <v>0</v>
      </c>
      <c r="I50" s="33">
        <f t="shared" si="3"/>
        <v>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0</v>
      </c>
      <c r="F51" s="36">
        <f t="shared" si="2"/>
        <v>0</v>
      </c>
      <c r="G51" s="36">
        <v>0</v>
      </c>
      <c r="H51" s="36">
        <v>0</v>
      </c>
      <c r="I51" s="37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736179479</v>
      </c>
      <c r="E57" s="32">
        <f t="shared" ref="E57:H57" si="18">+E58+E59+E71</f>
        <v>0</v>
      </c>
      <c r="F57" s="32">
        <f t="shared" si="2"/>
        <v>736179479</v>
      </c>
      <c r="G57" s="32">
        <f t="shared" si="18"/>
        <v>213965406</v>
      </c>
      <c r="H57" s="32">
        <f t="shared" si="18"/>
        <v>213965406</v>
      </c>
      <c r="I57" s="33">
        <f t="shared" si="3"/>
        <v>-522214073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736179479</v>
      </c>
      <c r="E59" s="32">
        <f t="shared" ref="E59:H59" si="19">+E60+E65+E70</f>
        <v>0</v>
      </c>
      <c r="F59" s="32">
        <f t="shared" si="2"/>
        <v>736179479</v>
      </c>
      <c r="G59" s="32">
        <f t="shared" si="19"/>
        <v>213965406</v>
      </c>
      <c r="H59" s="32">
        <f t="shared" si="19"/>
        <v>213965406</v>
      </c>
      <c r="I59" s="33">
        <f t="shared" si="3"/>
        <v>-522214073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0</v>
      </c>
      <c r="F60" s="34">
        <f t="shared" si="2"/>
        <v>0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0</v>
      </c>
      <c r="F61" s="36">
        <f t="shared" si="2"/>
        <v>0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736179479</v>
      </c>
      <c r="E65" s="34">
        <f t="shared" ref="E65:H65" si="21">SUM(E66:E69)</f>
        <v>0</v>
      </c>
      <c r="F65" s="34">
        <f t="shared" si="2"/>
        <v>736179479</v>
      </c>
      <c r="G65" s="34">
        <f t="shared" si="21"/>
        <v>213965406</v>
      </c>
      <c r="H65" s="34">
        <f t="shared" si="21"/>
        <v>213965406</v>
      </c>
      <c r="I65" s="35">
        <f t="shared" si="3"/>
        <v>-522214073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736179479</v>
      </c>
      <c r="E66" s="36">
        <v>0</v>
      </c>
      <c r="F66" s="36">
        <f t="shared" si="2"/>
        <v>736179479</v>
      </c>
      <c r="G66" s="36">
        <v>213965406</v>
      </c>
      <c r="H66" s="36">
        <v>213965406</v>
      </c>
      <c r="I66" s="37">
        <f t="shared" si="3"/>
        <v>-522214073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40349160.810000002</v>
      </c>
      <c r="F77" s="30">
        <f t="shared" si="23"/>
        <v>40349160.810000002</v>
      </c>
      <c r="G77" s="30">
        <f t="shared" si="25"/>
        <v>35018934.520000003</v>
      </c>
      <c r="H77" s="30">
        <f t="shared" si="25"/>
        <v>35018934.520000003</v>
      </c>
      <c r="I77" s="31">
        <f t="shared" si="24"/>
        <v>35018934.520000003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40349160.810000002</v>
      </c>
      <c r="F95" s="32">
        <f t="shared" si="23"/>
        <v>40349160.810000002</v>
      </c>
      <c r="G95" s="32">
        <f t="shared" si="29"/>
        <v>35018934.520000003</v>
      </c>
      <c r="H95" s="32">
        <f t="shared" si="29"/>
        <v>35018934.520000003</v>
      </c>
      <c r="I95" s="32">
        <f t="shared" si="24"/>
        <v>35018934.520000003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40349160.810000002</v>
      </c>
      <c r="F97" s="32">
        <f t="shared" si="23"/>
        <v>40349160.810000002</v>
      </c>
      <c r="G97" s="32">
        <f t="shared" si="30"/>
        <v>35018934.520000003</v>
      </c>
      <c r="H97" s="32">
        <f t="shared" si="30"/>
        <v>35018934.520000003</v>
      </c>
      <c r="I97" s="32">
        <f t="shared" si="24"/>
        <v>35018934.520000003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14372501.16</v>
      </c>
      <c r="F98" s="34">
        <f t="shared" si="23"/>
        <v>14372501.16</v>
      </c>
      <c r="G98" s="34">
        <f t="shared" si="31"/>
        <v>13736087.99</v>
      </c>
      <c r="H98" s="34">
        <f t="shared" si="31"/>
        <v>13736087.99</v>
      </c>
      <c r="I98" s="35">
        <f t="shared" si="24"/>
        <v>13736087.99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14372501.16</v>
      </c>
      <c r="F99" s="36">
        <f t="shared" si="23"/>
        <v>14372501.16</v>
      </c>
      <c r="G99" s="36">
        <v>13736087.99</v>
      </c>
      <c r="H99" s="36">
        <v>13736087.99</v>
      </c>
      <c r="I99" s="37">
        <f t="shared" si="24"/>
        <v>13736087.99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25976659.649999999</v>
      </c>
      <c r="F103" s="34">
        <f t="shared" si="23"/>
        <v>25976659.649999999</v>
      </c>
      <c r="G103" s="34">
        <f t="shared" si="32"/>
        <v>21282846.530000001</v>
      </c>
      <c r="H103" s="34">
        <f t="shared" si="32"/>
        <v>21282846.530000001</v>
      </c>
      <c r="I103" s="35">
        <f t="shared" si="24"/>
        <v>21282846.530000001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21976659.649999999</v>
      </c>
      <c r="F104" s="36">
        <f t="shared" si="23"/>
        <v>21976659.649999999</v>
      </c>
      <c r="G104" s="36">
        <v>21282846.530000001</v>
      </c>
      <c r="H104" s="36">
        <v>21282846.530000001</v>
      </c>
      <c r="I104" s="37">
        <f t="shared" si="24"/>
        <v>21282846.530000001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4000000</v>
      </c>
      <c r="F105" s="36">
        <f t="shared" si="23"/>
        <v>4000000</v>
      </c>
      <c r="G105" s="36">
        <v>0</v>
      </c>
      <c r="H105" s="36">
        <v>0</v>
      </c>
      <c r="I105" s="37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808522155</v>
      </c>
      <c r="E119" s="41">
        <f t="shared" ref="E119:H119" si="35">+E10+E77</f>
        <v>110448429.59</v>
      </c>
      <c r="F119" s="41">
        <f t="shared" si="23"/>
        <v>918970584.59000003</v>
      </c>
      <c r="G119" s="41">
        <f t="shared" si="35"/>
        <v>282765444.38</v>
      </c>
      <c r="H119" s="41">
        <f t="shared" si="35"/>
        <v>282765444.38</v>
      </c>
      <c r="I119" s="41">
        <f t="shared" si="24"/>
        <v>-525756710.62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3" t="s">
        <v>205</v>
      </c>
      <c r="C124" s="43"/>
      <c r="D124" s="2"/>
      <c r="E124" s="44" t="s">
        <v>206</v>
      </c>
      <c r="F124" s="44"/>
      <c r="G124" s="44"/>
      <c r="H124" s="44"/>
    </row>
    <row r="125" spans="1:9" x14ac:dyDescent="0.2">
      <c r="B125" s="43" t="s">
        <v>207</v>
      </c>
      <c r="C125" s="43"/>
      <c r="D125" s="2"/>
      <c r="E125" s="43" t="s">
        <v>208</v>
      </c>
      <c r="F125" s="43"/>
      <c r="G125" s="43"/>
      <c r="H125" s="43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2017-11-14T21:37:58Z</cp:lastPrinted>
  <dcterms:created xsi:type="dcterms:W3CDTF">2017-07-04T21:04:26Z</dcterms:created>
  <dcterms:modified xsi:type="dcterms:W3CDTF">2017-11-14T21:38:10Z</dcterms:modified>
</cp:coreProperties>
</file>