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715112FD-CC83-4AEB-A37E-986278580226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OG" sheetId="6" r:id="rId1"/>
    <sheet name="CTG" sheetId="8" r:id="rId2"/>
  </sheets>
  <definedNames>
    <definedName name="_xlnm._FilterDatabase" localSheetId="0" hidden="1">COG!$A$3:$G$76</definedName>
    <definedName name="_xlnm.Print_Area" localSheetId="0">COG!$A$1:$G$79</definedName>
    <definedName name="_xlnm.Print_Area" localSheetId="1">CTG!$A$1:$G$13</definedName>
  </definedNames>
  <calcPr calcId="191029"/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33" i="6" l="1"/>
  <c r="G33" i="6" s="1"/>
  <c r="D53" i="6"/>
  <c r="G53" i="6" s="1"/>
  <c r="D65" i="6"/>
  <c r="G65" i="6" s="1"/>
  <c r="D69" i="6"/>
  <c r="G69" i="6" s="1"/>
  <c r="D57" i="6"/>
  <c r="G57" i="6" s="1"/>
  <c r="D43" i="6"/>
  <c r="G43" i="6" s="1"/>
  <c r="D23" i="6"/>
  <c r="G23" i="6" s="1"/>
  <c r="D13" i="6"/>
  <c r="G13" i="6" s="1"/>
  <c r="C77" i="6"/>
  <c r="F77" i="6"/>
  <c r="D5" i="6"/>
  <c r="B77" i="6"/>
  <c r="E77" i="6"/>
  <c r="D10" i="8"/>
  <c r="G10" i="8"/>
  <c r="D77" i="6" l="1"/>
  <c r="G5" i="6"/>
  <c r="G77" i="6" s="1"/>
</calcChain>
</file>

<file path=xl/sharedStrings.xml><?xml version="1.0" encoding="utf-8"?>
<sst xmlns="http://schemas.openxmlformats.org/spreadsheetml/2006/main" count="103" uniqueCount="89">
  <si>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</si>
  <si>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</si>
  <si>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</si>
  <si>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</si>
  <si>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</si>
  <si>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</si>
  <si>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</si>
  <si>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</si>
  <si>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</si>
  <si>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</si>
  <si>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</si>
  <si>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</si>
  <si>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</si>
  <si>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</si>
  <si>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</si>
  <si>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</si>
  <si>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</si>
  <si>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</si>
  <si>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</si>
  <si>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</si>
  <si>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</si>
  <si>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</si>
  <si>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</si>
  <si>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</si>
  <si>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</si>
  <si>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</si>
  <si>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</si>
  <si>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</si>
  <si>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</si>
  <si>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</si>
  <si>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</si>
  <si>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</si>
  <si>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</si>
  <si>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</si>
  <si>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</si>
  <si>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</si>
  <si>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</si>
  <si>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</si>
  <si>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</si>
  <si>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</si>
  <si>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</si>
  <si>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</si>
  <si>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</si>
  <si>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</si>
  <si>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</si>
  <si>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</si>
  <si>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</si>
  <si>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</si>
  <si>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</si>
  <si>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</si>
  <si>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</si>
  <si>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</si>
  <si>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</si>
  <si>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</si>
  <si>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</si>
  <si>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</si>
  <si>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</si>
  <si>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</si>
  <si>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</si>
  <si>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</si>
  <si>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</si>
  <si>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</si>
  <si>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</si>
  <si>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</si>
  <si>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</si>
  <si>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</si>
  <si>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</si>
  <si>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</si>
  <si>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</si>
  <si>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</si>
  <si>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</si>
  <si>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</si>
  <si>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</si>
  <si>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</si>
  <si>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</si>
  <si>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</si>
  <si>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</si>
  <si>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</si>
  <si>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</si>
  <si>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</si>
  <si>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</si>
  <si>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</si>
  <si>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</si>
  <si>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</si>
  <si>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</si>
  <si>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</si>
  <si>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</si>
  <si>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por Objeto del Gasto (Capítulo y Concepto)
Del 1 de Enero al 31 de Diciembre de 2022</t>
  </si>
  <si>
    <t>SISTEMA AVANZADO DE BACHILLERATO Y EDUCACION SUPERIOR EN EL ESTADO DE GTO.
Estado Analítico del Ejercicio del Presupuesto de Egresos
Clasificación Económica (por Tipo de Gasto)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</si>
</sst>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6" fillId="0" borderId="6" xfId="0" applyFont="1" applyBorder="1" applyAlignment="1" applyProtection="1">
      <alignment horizontal="left" indent="2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showGridLines="0" tabSelected="1" topLeftCell="A54" workbookViewId="0">
      <selection activeCell="G79" sqref="A1:G79"/>
    </sheetView>
  </sheetViews>
  <sheetFormatPr baseColWidth="10" defaultRowHeight="11.25" x14ac:dyDescent="0.2"/>
  <cols>
    <col min="1" max="1" width="61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50.1" customHeight="1" x14ac:dyDescent="0.2">
      <c r="A1" s="18" t="s">
        <v>87</v>
      </c>
      <c r="B1" s="19"/>
      <c r="C1" s="19"/>
      <c r="D1" s="19"/>
      <c r="E1" s="19"/>
      <c r="F1" s="19"/>
      <c r="G1" s="20"/>
    </row>
    <row r="2" spans="1:7" x14ac:dyDescent="0.2">
      <c r="A2" s="23" t="s">
        <v>12</v>
      </c>
      <c r="B2" s="18" t="s">
        <v>18</v>
      </c>
      <c r="C2" s="19"/>
      <c r="D2" s="19"/>
      <c r="E2" s="19"/>
      <c r="F2" s="20"/>
      <c r="G2" s="21" t="s">
        <v>17</v>
      </c>
    </row>
    <row r="3" spans="1:7" ht="24.95" customHeight="1" x14ac:dyDescent="0.2">
      <c r="A3" s="24"/>
      <c r="B3" s="2" t="s">
        <v>13</v>
      </c>
      <c r="C3" s="2" t="s">
        <v>83</v>
      </c>
      <c r="D3" s="2" t="s">
        <v>14</v>
      </c>
      <c r="E3" s="2" t="s">
        <v>15</v>
      </c>
      <c r="F3" s="2" t="s">
        <v>16</v>
      </c>
      <c r="G3" s="22"/>
    </row>
    <row r="4" spans="1:7" x14ac:dyDescent="0.2">
      <c r="A4" s="25"/>
      <c r="B4" s="3">
        <v>1</v>
      </c>
      <c r="C4" s="3">
        <v>2</v>
      </c>
      <c r="D4" s="3" t="s">
        <v>84</v>
      </c>
      <c r="E4" s="3">
        <v>4</v>
      </c>
      <c r="F4" s="3">
        <v>5</v>
      </c>
      <c r="G4" s="3" t="s">
        <v>85</v>
      </c>
    </row>
    <row r="5" spans="1:7" x14ac:dyDescent="0.2">
      <c r="A5" s="6" t="s">
        <v>19</v>
      </c>
      <c r="B5" s="9">
        <f>SUM(B6:B12)</f>
        <v>846990084.09000003</v>
      </c>
      <c r="C5" s="9">
        <f>SUM(C6:C12)</f>
        <v>-16806483.02</v>
      </c>
      <c r="D5" s="9">
        <f>B5+C5</f>
        <v>830183601.07000005</v>
      </c>
      <c r="E5" s="9">
        <f>SUM(E6:E12)</f>
        <v>778043888.33999991</v>
      </c>
      <c r="F5" s="9">
        <f>SUM(F6:F12)</f>
        <v>770396736.38</v>
      </c>
      <c r="G5" s="9">
        <f>D5-E5</f>
        <v>52139712.730000138</v>
      </c>
    </row>
    <row r="6" spans="1:7" x14ac:dyDescent="0.2">
      <c r="A6" s="15" t="s">
        <v>28</v>
      </c>
      <c r="B6" s="4">
        <v>541347672.51999998</v>
      </c>
      <c r="C6" s="4">
        <v>-8296446.9000000004</v>
      </c>
      <c r="D6" s="4">
        <f t="shared" ref="D6:D69" si="0">B6+C6</f>
        <v>533051225.62</v>
      </c>
      <c r="E6" s="4">
        <v>510775426.02999997</v>
      </c>
      <c r="F6" s="4">
        <v>509786727.11000001</v>
      </c>
      <c r="G6" s="4">
        <f t="shared" ref="G6:G69" si="1">D6-E6</f>
        <v>22275799.590000033</v>
      </c>
    </row>
    <row r="7" spans="1:7" x14ac:dyDescent="0.2">
      <c r="A7" s="15" t="s">
        <v>29</v>
      </c>
      <c r="B7" s="4">
        <v>360000</v>
      </c>
      <c r="C7" s="4">
        <v>2709827.36</v>
      </c>
      <c r="D7" s="4">
        <f t="shared" si="0"/>
        <v>3069827.36</v>
      </c>
      <c r="E7" s="4">
        <v>2576277.19</v>
      </c>
      <c r="F7" s="4">
        <v>2483339.06</v>
      </c>
      <c r="G7" s="4">
        <f t="shared" si="1"/>
        <v>493550.16999999993</v>
      </c>
    </row>
    <row r="8" spans="1:7" x14ac:dyDescent="0.2">
      <c r="A8" s="15" t="s">
        <v>30</v>
      </c>
      <c r="B8" s="4">
        <v>70299771.140000001</v>
      </c>
      <c r="C8" s="4">
        <v>507363.59</v>
      </c>
      <c r="D8" s="4">
        <f t="shared" si="0"/>
        <v>70807134.730000004</v>
      </c>
      <c r="E8" s="4">
        <v>61679614.009999998</v>
      </c>
      <c r="F8" s="4">
        <v>61190405.659999996</v>
      </c>
      <c r="G8" s="4">
        <f t="shared" si="1"/>
        <v>9127520.7200000063</v>
      </c>
    </row>
    <row r="9" spans="1:7" x14ac:dyDescent="0.2">
      <c r="A9" s="15" t="s">
        <v>4</v>
      </c>
      <c r="B9" s="4">
        <v>124659240.31</v>
      </c>
      <c r="C9" s="4">
        <v>393858.47</v>
      </c>
      <c r="D9" s="4">
        <f t="shared" si="0"/>
        <v>125053098.78</v>
      </c>
      <c r="E9" s="4">
        <v>113082541.66</v>
      </c>
      <c r="F9" s="4">
        <v>113082541.66</v>
      </c>
      <c r="G9" s="4">
        <f t="shared" si="1"/>
        <v>11970557.120000005</v>
      </c>
    </row>
    <row r="10" spans="1:7" x14ac:dyDescent="0.2">
      <c r="A10" s="15" t="s">
        <v>31</v>
      </c>
      <c r="B10" s="4">
        <v>85429735.370000005</v>
      </c>
      <c r="C10" s="4">
        <v>10587245.41</v>
      </c>
      <c r="D10" s="4">
        <f t="shared" si="0"/>
        <v>96016980.780000001</v>
      </c>
      <c r="E10" s="4">
        <v>87944416.189999998</v>
      </c>
      <c r="F10" s="4">
        <v>83853722.890000001</v>
      </c>
      <c r="G10" s="4">
        <f t="shared" si="1"/>
        <v>8072564.5900000036</v>
      </c>
    </row>
    <row r="11" spans="1:7" x14ac:dyDescent="0.2">
      <c r="A11" s="15" t="s">
        <v>5</v>
      </c>
      <c r="B11" s="4">
        <v>22908051.489999998</v>
      </c>
      <c r="C11" s="4">
        <v>-22708330.949999999</v>
      </c>
      <c r="D11" s="4">
        <f t="shared" si="0"/>
        <v>199720.53999999911</v>
      </c>
      <c r="E11" s="4">
        <v>0</v>
      </c>
      <c r="F11" s="4">
        <v>0</v>
      </c>
      <c r="G11" s="4">
        <f t="shared" si="1"/>
        <v>199720.53999999911</v>
      </c>
    </row>
    <row r="12" spans="1:7" x14ac:dyDescent="0.2">
      <c r="A12" s="15" t="s">
        <v>32</v>
      </c>
      <c r="B12" s="4">
        <v>1985613.26</v>
      </c>
      <c r="C12" s="4">
        <v>0</v>
      </c>
      <c r="D12" s="4">
        <f t="shared" si="0"/>
        <v>1985613.26</v>
      </c>
      <c r="E12" s="4">
        <v>1985613.26</v>
      </c>
      <c r="F12" s="4">
        <v>0</v>
      </c>
      <c r="G12" s="4">
        <f t="shared" si="1"/>
        <v>0</v>
      </c>
    </row>
    <row r="13" spans="1:7" x14ac:dyDescent="0.2">
      <c r="A13" s="6" t="s">
        <v>20</v>
      </c>
      <c r="B13" s="10">
        <f>SUM(B14:B22)</f>
        <v>25935471.09</v>
      </c>
      <c r="C13" s="10">
        <f>SUM(C14:C22)</f>
        <v>1329805.52</v>
      </c>
      <c r="D13" s="10">
        <f t="shared" si="0"/>
        <v>27265276.609999999</v>
      </c>
      <c r="E13" s="10">
        <f>SUM(E14:E22)</f>
        <v>16078995.330000002</v>
      </c>
      <c r="F13" s="10">
        <f>SUM(F14:F22)</f>
        <v>15889350.77</v>
      </c>
      <c r="G13" s="10">
        <f t="shared" si="1"/>
        <v>11186281.279999997</v>
      </c>
    </row>
    <row r="14" spans="1:7" x14ac:dyDescent="0.2">
      <c r="A14" s="15" t="s">
        <v>33</v>
      </c>
      <c r="B14" s="4">
        <v>6349828.4400000004</v>
      </c>
      <c r="C14" s="4">
        <v>-153912.98000000001</v>
      </c>
      <c r="D14" s="4">
        <f t="shared" si="0"/>
        <v>6195915.46</v>
      </c>
      <c r="E14" s="4">
        <v>3457673.84</v>
      </c>
      <c r="F14" s="4">
        <v>3457673.84</v>
      </c>
      <c r="G14" s="4">
        <f t="shared" si="1"/>
        <v>2738241.62</v>
      </c>
    </row>
    <row r="15" spans="1:7" x14ac:dyDescent="0.2">
      <c r="A15" s="15" t="s">
        <v>34</v>
      </c>
      <c r="B15" s="4">
        <v>6646331.71</v>
      </c>
      <c r="C15" s="4">
        <v>-315748.19</v>
      </c>
      <c r="D15" s="4">
        <f t="shared" si="0"/>
        <v>6330583.5199999996</v>
      </c>
      <c r="E15" s="4">
        <v>3826402.74</v>
      </c>
      <c r="F15" s="4">
        <v>3824210.34</v>
      </c>
      <c r="G15" s="4">
        <f t="shared" si="1"/>
        <v>2504180.7799999993</v>
      </c>
    </row>
    <row r="16" spans="1:7" x14ac:dyDescent="0.2">
      <c r="A16" s="15" t="s">
        <v>35</v>
      </c>
      <c r="B16" s="4">
        <v>270500</v>
      </c>
      <c r="C16" s="4">
        <v>110750</v>
      </c>
      <c r="D16" s="4">
        <f t="shared" si="0"/>
        <v>381250</v>
      </c>
      <c r="E16" s="4">
        <v>217298.48</v>
      </c>
      <c r="F16" s="4">
        <v>217298.48</v>
      </c>
      <c r="G16" s="4">
        <f t="shared" si="1"/>
        <v>163951.51999999999</v>
      </c>
    </row>
    <row r="17" spans="1:7" x14ac:dyDescent="0.2">
      <c r="A17" s="15" t="s">
        <v>36</v>
      </c>
      <c r="B17" s="4">
        <v>1393317.52</v>
      </c>
      <c r="C17" s="4">
        <v>362365.77</v>
      </c>
      <c r="D17" s="4">
        <f t="shared" si="0"/>
        <v>1755683.29</v>
      </c>
      <c r="E17" s="4">
        <v>969974.13</v>
      </c>
      <c r="F17" s="4">
        <v>968193.78</v>
      </c>
      <c r="G17" s="4">
        <f t="shared" si="1"/>
        <v>785709.16</v>
      </c>
    </row>
    <row r="18" spans="1:7" x14ac:dyDescent="0.2">
      <c r="A18" s="15" t="s">
        <v>37</v>
      </c>
      <c r="B18" s="4">
        <v>1173473</v>
      </c>
      <c r="C18" s="4">
        <v>308113.40999999997</v>
      </c>
      <c r="D18" s="4">
        <f t="shared" si="0"/>
        <v>1481586.41</v>
      </c>
      <c r="E18" s="4">
        <v>401366.02</v>
      </c>
      <c r="F18" s="4">
        <v>401366.02</v>
      </c>
      <c r="G18" s="4">
        <f t="shared" si="1"/>
        <v>1080220.3899999999</v>
      </c>
    </row>
    <row r="19" spans="1:7" x14ac:dyDescent="0.2">
      <c r="A19" s="15" t="s">
        <v>38</v>
      </c>
      <c r="B19" s="4">
        <v>4372474.1500000004</v>
      </c>
      <c r="C19" s="4">
        <v>0</v>
      </c>
      <c r="D19" s="4">
        <f t="shared" si="0"/>
        <v>4372474.1500000004</v>
      </c>
      <c r="E19" s="4">
        <v>3248303.17</v>
      </c>
      <c r="F19" s="4">
        <v>3062631.36</v>
      </c>
      <c r="G19" s="4">
        <f t="shared" si="1"/>
        <v>1124170.9800000004</v>
      </c>
    </row>
    <row r="20" spans="1:7" x14ac:dyDescent="0.2">
      <c r="A20" s="15" t="s">
        <v>39</v>
      </c>
      <c r="B20" s="4">
        <v>3310400</v>
      </c>
      <c r="C20" s="4">
        <v>-215203.43</v>
      </c>
      <c r="D20" s="4">
        <f t="shared" si="0"/>
        <v>3095196.57</v>
      </c>
      <c r="E20" s="4">
        <v>2045779.98</v>
      </c>
      <c r="F20" s="4">
        <v>2045779.98</v>
      </c>
      <c r="G20" s="4">
        <f t="shared" si="1"/>
        <v>1049416.5899999999</v>
      </c>
    </row>
    <row r="21" spans="1:7" x14ac:dyDescent="0.2">
      <c r="A21" s="15" t="s">
        <v>40</v>
      </c>
      <c r="B21" s="4">
        <v>0</v>
      </c>
      <c r="C21" s="4">
        <v>0</v>
      </c>
      <c r="D21" s="4">
        <f t="shared" si="0"/>
        <v>0</v>
      </c>
      <c r="E21" s="4">
        <v>0</v>
      </c>
      <c r="F21" s="4">
        <v>0</v>
      </c>
      <c r="G21" s="4">
        <f t="shared" si="1"/>
        <v>0</v>
      </c>
    </row>
    <row r="22" spans="1:7" x14ac:dyDescent="0.2">
      <c r="A22" s="15" t="s">
        <v>41</v>
      </c>
      <c r="B22" s="4">
        <v>2419146.27</v>
      </c>
      <c r="C22" s="4">
        <v>1233440.94</v>
      </c>
      <c r="D22" s="4">
        <f t="shared" si="0"/>
        <v>3652587.21</v>
      </c>
      <c r="E22" s="4">
        <v>1912196.97</v>
      </c>
      <c r="F22" s="4">
        <v>1912196.97</v>
      </c>
      <c r="G22" s="4">
        <f t="shared" si="1"/>
        <v>1740390.24</v>
      </c>
    </row>
    <row r="23" spans="1:7" x14ac:dyDescent="0.2">
      <c r="A23" s="6" t="s">
        <v>21</v>
      </c>
      <c r="B23" s="10">
        <f>SUM(B24:B32)</f>
        <v>127513019.22999999</v>
      </c>
      <c r="C23" s="10">
        <f>SUM(C24:C32)</f>
        <v>40145651.810000002</v>
      </c>
      <c r="D23" s="10">
        <f t="shared" si="0"/>
        <v>167658671.03999999</v>
      </c>
      <c r="E23" s="10">
        <f>SUM(E24:E32)</f>
        <v>134528330.39000002</v>
      </c>
      <c r="F23" s="10">
        <f>SUM(F24:F32)</f>
        <v>115866048.53</v>
      </c>
      <c r="G23" s="10">
        <f t="shared" si="1"/>
        <v>33130340.649999976</v>
      </c>
    </row>
    <row r="24" spans="1:7" x14ac:dyDescent="0.2">
      <c r="A24" s="15" t="s">
        <v>42</v>
      </c>
      <c r="B24" s="4">
        <v>8913920.3800000008</v>
      </c>
      <c r="C24" s="4">
        <v>-599300</v>
      </c>
      <c r="D24" s="4">
        <f t="shared" si="0"/>
        <v>8314620.3800000008</v>
      </c>
      <c r="E24" s="4">
        <v>6614181.46</v>
      </c>
      <c r="F24" s="4">
        <v>6264194.8499999996</v>
      </c>
      <c r="G24" s="4">
        <f t="shared" si="1"/>
        <v>1700438.9200000009</v>
      </c>
    </row>
    <row r="25" spans="1:7" x14ac:dyDescent="0.2">
      <c r="A25" s="15" t="s">
        <v>43</v>
      </c>
      <c r="B25" s="4">
        <v>13948561.880000001</v>
      </c>
      <c r="C25" s="4">
        <v>-779503.53</v>
      </c>
      <c r="D25" s="4">
        <f t="shared" si="0"/>
        <v>13169058.350000001</v>
      </c>
      <c r="E25" s="4">
        <v>10917306.289999999</v>
      </c>
      <c r="F25" s="4">
        <v>9953109.9000000004</v>
      </c>
      <c r="G25" s="4">
        <f t="shared" si="1"/>
        <v>2251752.0600000024</v>
      </c>
    </row>
    <row r="26" spans="1:7" x14ac:dyDescent="0.2">
      <c r="A26" s="15" t="s">
        <v>44</v>
      </c>
      <c r="B26" s="4">
        <v>47835930.310000002</v>
      </c>
      <c r="C26" s="4">
        <v>-4062443.9</v>
      </c>
      <c r="D26" s="4">
        <f t="shared" si="0"/>
        <v>43773486.410000004</v>
      </c>
      <c r="E26" s="4">
        <v>30782736.920000002</v>
      </c>
      <c r="F26" s="4">
        <v>23658679.48</v>
      </c>
      <c r="G26" s="4">
        <f t="shared" si="1"/>
        <v>12990749.490000002</v>
      </c>
    </row>
    <row r="27" spans="1:7" x14ac:dyDescent="0.2">
      <c r="A27" s="15" t="s">
        <v>45</v>
      </c>
      <c r="B27" s="4">
        <v>4151125.82</v>
      </c>
      <c r="C27" s="4">
        <v>302820.11</v>
      </c>
      <c r="D27" s="4">
        <f t="shared" si="0"/>
        <v>4453945.93</v>
      </c>
      <c r="E27" s="4">
        <v>3579360.53</v>
      </c>
      <c r="F27" s="4">
        <v>3577895.95</v>
      </c>
      <c r="G27" s="4">
        <f t="shared" si="1"/>
        <v>874585.39999999991</v>
      </c>
    </row>
    <row r="28" spans="1:7" x14ac:dyDescent="0.2">
      <c r="A28" s="15" t="s">
        <v>46</v>
      </c>
      <c r="B28" s="4">
        <v>22174761.300000001</v>
      </c>
      <c r="C28" s="4">
        <v>43019807.18</v>
      </c>
      <c r="D28" s="4">
        <f t="shared" si="0"/>
        <v>65194568.480000004</v>
      </c>
      <c r="E28" s="4">
        <v>56223187.100000001</v>
      </c>
      <c r="F28" s="4">
        <v>46659540.259999998</v>
      </c>
      <c r="G28" s="4">
        <f t="shared" si="1"/>
        <v>8971381.3800000027</v>
      </c>
    </row>
    <row r="29" spans="1:7" x14ac:dyDescent="0.2">
      <c r="A29" s="15" t="s">
        <v>47</v>
      </c>
      <c r="B29" s="4">
        <v>2590600</v>
      </c>
      <c r="C29" s="4">
        <v>70000</v>
      </c>
      <c r="D29" s="4">
        <f t="shared" si="0"/>
        <v>2660600</v>
      </c>
      <c r="E29" s="4">
        <v>2624181.7799999998</v>
      </c>
      <c r="F29" s="4">
        <v>2112484.08</v>
      </c>
      <c r="G29" s="4">
        <f t="shared" si="1"/>
        <v>36418.220000000205</v>
      </c>
    </row>
    <row r="30" spans="1:7" x14ac:dyDescent="0.2">
      <c r="A30" s="15" t="s">
        <v>48</v>
      </c>
      <c r="B30" s="4">
        <v>1298224.19</v>
      </c>
      <c r="C30" s="4">
        <v>100000</v>
      </c>
      <c r="D30" s="4">
        <f t="shared" si="0"/>
        <v>1398224.19</v>
      </c>
      <c r="E30" s="4">
        <v>482976.53</v>
      </c>
      <c r="F30" s="4">
        <v>475887.34</v>
      </c>
      <c r="G30" s="4">
        <f t="shared" si="1"/>
        <v>915247.65999999992</v>
      </c>
    </row>
    <row r="31" spans="1:7" x14ac:dyDescent="0.2">
      <c r="A31" s="15" t="s">
        <v>49</v>
      </c>
      <c r="B31" s="4">
        <v>1779030</v>
      </c>
      <c r="C31" s="4">
        <v>2077274</v>
      </c>
      <c r="D31" s="4">
        <f t="shared" si="0"/>
        <v>3856304</v>
      </c>
      <c r="E31" s="4">
        <v>3525755.31</v>
      </c>
      <c r="F31" s="4">
        <v>3525755.31</v>
      </c>
      <c r="G31" s="4">
        <f t="shared" si="1"/>
        <v>330548.68999999994</v>
      </c>
    </row>
    <row r="32" spans="1:7" x14ac:dyDescent="0.2">
      <c r="A32" s="15" t="s">
        <v>3</v>
      </c>
      <c r="B32" s="4">
        <v>24820865.350000001</v>
      </c>
      <c r="C32" s="4">
        <v>16997.95</v>
      </c>
      <c r="D32" s="4">
        <f t="shared" si="0"/>
        <v>24837863.300000001</v>
      </c>
      <c r="E32" s="4">
        <v>19778644.469999999</v>
      </c>
      <c r="F32" s="4">
        <v>19638501.359999999</v>
      </c>
      <c r="G32" s="4">
        <f t="shared" si="1"/>
        <v>5059218.8300000019</v>
      </c>
    </row>
    <row r="33" spans="1:7" x14ac:dyDescent="0.2">
      <c r="A33" s="6" t="s">
        <v>22</v>
      </c>
      <c r="B33" s="10">
        <f>SUM(B34:B42)</f>
        <v>4766495.21</v>
      </c>
      <c r="C33" s="10">
        <f>SUM(C34:C42)</f>
        <v>3407734.11</v>
      </c>
      <c r="D33" s="10">
        <f t="shared" si="0"/>
        <v>8174229.3200000003</v>
      </c>
      <c r="E33" s="10">
        <f>SUM(E34:E42)</f>
        <v>4434200.2699999996</v>
      </c>
      <c r="F33" s="10">
        <f>SUM(F34:F42)</f>
        <v>4434200.2699999996</v>
      </c>
      <c r="G33" s="10">
        <f t="shared" si="1"/>
        <v>3740029.0500000007</v>
      </c>
    </row>
    <row r="34" spans="1:7" x14ac:dyDescent="0.2">
      <c r="A34" s="15" t="s">
        <v>50</v>
      </c>
      <c r="B34" s="4">
        <v>0</v>
      </c>
      <c r="C34" s="4">
        <v>0</v>
      </c>
      <c r="D34" s="4">
        <f t="shared" si="0"/>
        <v>0</v>
      </c>
      <c r="E34" s="4">
        <v>0</v>
      </c>
      <c r="F34" s="4">
        <v>0</v>
      </c>
      <c r="G34" s="4">
        <f t="shared" si="1"/>
        <v>0</v>
      </c>
    </row>
    <row r="35" spans="1:7" x14ac:dyDescent="0.2">
      <c r="A35" s="15" t="s">
        <v>51</v>
      </c>
      <c r="B35" s="4">
        <v>0</v>
      </c>
      <c r="C35" s="4">
        <v>0</v>
      </c>
      <c r="D35" s="4">
        <f t="shared" si="0"/>
        <v>0</v>
      </c>
      <c r="E35" s="4">
        <v>0</v>
      </c>
      <c r="F35" s="4">
        <v>0</v>
      </c>
      <c r="G35" s="4">
        <f t="shared" si="1"/>
        <v>0</v>
      </c>
    </row>
    <row r="36" spans="1:7" x14ac:dyDescent="0.2">
      <c r="A36" s="15" t="s">
        <v>52</v>
      </c>
      <c r="B36" s="4">
        <v>0</v>
      </c>
      <c r="C36" s="4">
        <v>0</v>
      </c>
      <c r="D36" s="4">
        <f t="shared" si="0"/>
        <v>0</v>
      </c>
      <c r="E36" s="4">
        <v>0</v>
      </c>
      <c r="F36" s="4">
        <v>0</v>
      </c>
      <c r="G36" s="4">
        <f t="shared" si="1"/>
        <v>0</v>
      </c>
    </row>
    <row r="37" spans="1:7" x14ac:dyDescent="0.2">
      <c r="A37" s="15" t="s">
        <v>53</v>
      </c>
      <c r="B37" s="4">
        <v>4766495.21</v>
      </c>
      <c r="C37" s="4">
        <v>3407734.11</v>
      </c>
      <c r="D37" s="4">
        <f t="shared" si="0"/>
        <v>8174229.3200000003</v>
      </c>
      <c r="E37" s="4">
        <v>4434200.2699999996</v>
      </c>
      <c r="F37" s="4">
        <v>4434200.2699999996</v>
      </c>
      <c r="G37" s="4">
        <f t="shared" si="1"/>
        <v>3740029.0500000007</v>
      </c>
    </row>
    <row r="38" spans="1:7" x14ac:dyDescent="0.2">
      <c r="A38" s="15" t="s">
        <v>10</v>
      </c>
      <c r="B38" s="4">
        <v>0</v>
      </c>
      <c r="C38" s="4">
        <v>0</v>
      </c>
      <c r="D38" s="4">
        <f t="shared" si="0"/>
        <v>0</v>
      </c>
      <c r="E38" s="4">
        <v>0</v>
      </c>
      <c r="F38" s="4">
        <v>0</v>
      </c>
      <c r="G38" s="4">
        <f t="shared" si="1"/>
        <v>0</v>
      </c>
    </row>
    <row r="39" spans="1:7" x14ac:dyDescent="0.2">
      <c r="A39" s="15" t="s">
        <v>54</v>
      </c>
      <c r="B39" s="4">
        <v>0</v>
      </c>
      <c r="C39" s="4">
        <v>0</v>
      </c>
      <c r="D39" s="4">
        <f t="shared" si="0"/>
        <v>0</v>
      </c>
      <c r="E39" s="4">
        <v>0</v>
      </c>
      <c r="F39" s="4">
        <v>0</v>
      </c>
      <c r="G39" s="4">
        <f t="shared" si="1"/>
        <v>0</v>
      </c>
    </row>
    <row r="40" spans="1:7" x14ac:dyDescent="0.2">
      <c r="A40" s="15" t="s">
        <v>55</v>
      </c>
      <c r="B40" s="4">
        <v>0</v>
      </c>
      <c r="C40" s="4">
        <v>0</v>
      </c>
      <c r="D40" s="4">
        <f t="shared" si="0"/>
        <v>0</v>
      </c>
      <c r="E40" s="4">
        <v>0</v>
      </c>
      <c r="F40" s="4">
        <v>0</v>
      </c>
      <c r="G40" s="4">
        <f t="shared" si="1"/>
        <v>0</v>
      </c>
    </row>
    <row r="41" spans="1:7" x14ac:dyDescent="0.2">
      <c r="A41" s="15" t="s">
        <v>6</v>
      </c>
      <c r="B41" s="4">
        <v>0</v>
      </c>
      <c r="C41" s="4">
        <v>0</v>
      </c>
      <c r="D41" s="4">
        <f t="shared" si="0"/>
        <v>0</v>
      </c>
      <c r="E41" s="4">
        <v>0</v>
      </c>
      <c r="F41" s="4">
        <v>0</v>
      </c>
      <c r="G41" s="4">
        <f t="shared" si="1"/>
        <v>0</v>
      </c>
    </row>
    <row r="42" spans="1:7" x14ac:dyDescent="0.2">
      <c r="A42" s="15" t="s">
        <v>56</v>
      </c>
      <c r="B42" s="4">
        <v>0</v>
      </c>
      <c r="C42" s="4">
        <v>0</v>
      </c>
      <c r="D42" s="4">
        <f t="shared" si="0"/>
        <v>0</v>
      </c>
      <c r="E42" s="4">
        <v>0</v>
      </c>
      <c r="F42" s="4">
        <v>0</v>
      </c>
      <c r="G42" s="4">
        <f t="shared" si="1"/>
        <v>0</v>
      </c>
    </row>
    <row r="43" spans="1:7" x14ac:dyDescent="0.2">
      <c r="A43" s="6" t="s">
        <v>23</v>
      </c>
      <c r="B43" s="10">
        <f>SUM(B44:B52)</f>
        <v>20547793.420000002</v>
      </c>
      <c r="C43" s="10">
        <f>SUM(C44:C52)</f>
        <v>24541398.16</v>
      </c>
      <c r="D43" s="10">
        <f t="shared" si="0"/>
        <v>45089191.579999998</v>
      </c>
      <c r="E43" s="10">
        <f>SUM(E44:E52)</f>
        <v>25747008.560000002</v>
      </c>
      <c r="F43" s="10">
        <f>SUM(F44:F52)</f>
        <v>23182539.579999998</v>
      </c>
      <c r="G43" s="10">
        <f t="shared" si="1"/>
        <v>19342183.019999996</v>
      </c>
    </row>
    <row r="44" spans="1:7" x14ac:dyDescent="0.2">
      <c r="A44" s="15" t="s">
        <v>57</v>
      </c>
      <c r="B44" s="4">
        <v>13385239.26</v>
      </c>
      <c r="C44" s="4">
        <v>15980365.74</v>
      </c>
      <c r="D44" s="4">
        <f t="shared" si="0"/>
        <v>29365605</v>
      </c>
      <c r="E44" s="4">
        <v>15543336.050000001</v>
      </c>
      <c r="F44" s="4">
        <v>15387382.01</v>
      </c>
      <c r="G44" s="4">
        <f t="shared" si="1"/>
        <v>13822268.949999999</v>
      </c>
    </row>
    <row r="45" spans="1:7" x14ac:dyDescent="0.2">
      <c r="A45" s="15" t="s">
        <v>58</v>
      </c>
      <c r="B45" s="4">
        <v>2050000</v>
      </c>
      <c r="C45" s="4">
        <v>4169046.89</v>
      </c>
      <c r="D45" s="4">
        <f t="shared" si="0"/>
        <v>6219046.8900000006</v>
      </c>
      <c r="E45" s="4">
        <v>4003546.28</v>
      </c>
      <c r="F45" s="4">
        <v>4003546.28</v>
      </c>
      <c r="G45" s="4">
        <f t="shared" si="1"/>
        <v>2215500.6100000008</v>
      </c>
    </row>
    <row r="46" spans="1:7" x14ac:dyDescent="0.2">
      <c r="A46" s="15" t="s">
        <v>59</v>
      </c>
      <c r="B46" s="4">
        <v>800000</v>
      </c>
      <c r="C46" s="4">
        <v>1138086.28</v>
      </c>
      <c r="D46" s="4">
        <f t="shared" si="0"/>
        <v>1938086.28</v>
      </c>
      <c r="E46" s="4">
        <v>1111010.8799999999</v>
      </c>
      <c r="F46" s="4">
        <v>1111010.8799999999</v>
      </c>
      <c r="G46" s="4">
        <f t="shared" si="1"/>
        <v>827075.40000000014</v>
      </c>
    </row>
    <row r="47" spans="1:7" x14ac:dyDescent="0.2">
      <c r="A47" s="15" t="s">
        <v>60</v>
      </c>
      <c r="B47" s="4">
        <v>0</v>
      </c>
      <c r="C47" s="4">
        <v>6068</v>
      </c>
      <c r="D47" s="4">
        <f t="shared" si="0"/>
        <v>6068</v>
      </c>
      <c r="E47" s="4">
        <v>0</v>
      </c>
      <c r="F47" s="4">
        <v>0</v>
      </c>
      <c r="G47" s="4">
        <f t="shared" si="1"/>
        <v>6068</v>
      </c>
    </row>
    <row r="48" spans="1:7" x14ac:dyDescent="0.2">
      <c r="A48" s="15" t="s">
        <v>61</v>
      </c>
      <c r="B48" s="4">
        <v>0</v>
      </c>
      <c r="C48" s="4">
        <v>0</v>
      </c>
      <c r="D48" s="4">
        <f t="shared" si="0"/>
        <v>0</v>
      </c>
      <c r="E48" s="4">
        <v>0</v>
      </c>
      <c r="F48" s="4">
        <v>0</v>
      </c>
      <c r="G48" s="4">
        <f t="shared" si="1"/>
        <v>0</v>
      </c>
    </row>
    <row r="49" spans="1:7" x14ac:dyDescent="0.2">
      <c r="A49" s="15" t="s">
        <v>62</v>
      </c>
      <c r="B49" s="4">
        <v>4312554.16</v>
      </c>
      <c r="C49" s="4">
        <v>3247831.25</v>
      </c>
      <c r="D49" s="4">
        <f t="shared" si="0"/>
        <v>7560385.4100000001</v>
      </c>
      <c r="E49" s="4">
        <v>5089115.3499999996</v>
      </c>
      <c r="F49" s="4">
        <v>2680600.41</v>
      </c>
      <c r="G49" s="4">
        <f t="shared" si="1"/>
        <v>2471270.0600000005</v>
      </c>
    </row>
    <row r="50" spans="1:7" x14ac:dyDescent="0.2">
      <c r="A50" s="15" t="s">
        <v>63</v>
      </c>
      <c r="B50" s="4">
        <v>0</v>
      </c>
      <c r="C50" s="4">
        <v>0</v>
      </c>
      <c r="D50" s="4">
        <f t="shared" si="0"/>
        <v>0</v>
      </c>
      <c r="E50" s="4">
        <v>0</v>
      </c>
      <c r="F50" s="4">
        <v>0</v>
      </c>
      <c r="G50" s="4">
        <f t="shared" si="1"/>
        <v>0</v>
      </c>
    </row>
    <row r="51" spans="1:7" x14ac:dyDescent="0.2">
      <c r="A51" s="15" t="s">
        <v>64</v>
      </c>
      <c r="B51" s="4">
        <v>0</v>
      </c>
      <c r="C51" s="4">
        <v>0</v>
      </c>
      <c r="D51" s="4">
        <f t="shared" si="0"/>
        <v>0</v>
      </c>
      <c r="E51" s="4">
        <v>0</v>
      </c>
      <c r="F51" s="4">
        <v>0</v>
      </c>
      <c r="G51" s="4">
        <f t="shared" si="1"/>
        <v>0</v>
      </c>
    </row>
    <row r="52" spans="1:7" x14ac:dyDescent="0.2">
      <c r="A52" s="15" t="s">
        <v>65</v>
      </c>
      <c r="B52" s="4">
        <v>0</v>
      </c>
      <c r="C52" s="4">
        <v>0</v>
      </c>
      <c r="D52" s="4">
        <f t="shared" si="0"/>
        <v>0</v>
      </c>
      <c r="E52" s="4">
        <v>0</v>
      </c>
      <c r="F52" s="4">
        <v>0</v>
      </c>
      <c r="G52" s="4">
        <f t="shared" si="1"/>
        <v>0</v>
      </c>
    </row>
    <row r="53" spans="1:7" x14ac:dyDescent="0.2">
      <c r="A53" s="6" t="s">
        <v>24</v>
      </c>
      <c r="B53" s="10">
        <f>SUM(B54:B56)</f>
        <v>0</v>
      </c>
      <c r="C53" s="10">
        <f>SUM(C54:C56)</f>
        <v>3047819.35</v>
      </c>
      <c r="D53" s="10">
        <f t="shared" si="0"/>
        <v>3047819.35</v>
      </c>
      <c r="E53" s="10">
        <f>SUM(E54:E56)</f>
        <v>102035.85</v>
      </c>
      <c r="F53" s="10">
        <f>SUM(F54:F56)</f>
        <v>102035.85</v>
      </c>
      <c r="G53" s="10">
        <f t="shared" si="1"/>
        <v>2945783.5</v>
      </c>
    </row>
    <row r="54" spans="1:7" x14ac:dyDescent="0.2">
      <c r="A54" s="15" t="s">
        <v>66</v>
      </c>
      <c r="B54" s="4">
        <v>0</v>
      </c>
      <c r="C54" s="4">
        <v>0</v>
      </c>
      <c r="D54" s="4">
        <f t="shared" si="0"/>
        <v>0</v>
      </c>
      <c r="E54" s="4">
        <v>0</v>
      </c>
      <c r="F54" s="4">
        <v>0</v>
      </c>
      <c r="G54" s="4">
        <f t="shared" si="1"/>
        <v>0</v>
      </c>
    </row>
    <row r="55" spans="1:7" x14ac:dyDescent="0.2">
      <c r="A55" s="15" t="s">
        <v>67</v>
      </c>
      <c r="B55" s="4">
        <v>0</v>
      </c>
      <c r="C55" s="4">
        <v>3047819.35</v>
      </c>
      <c r="D55" s="4">
        <f t="shared" si="0"/>
        <v>3047819.35</v>
      </c>
      <c r="E55" s="4">
        <v>102035.85</v>
      </c>
      <c r="F55" s="4">
        <v>102035.85</v>
      </c>
      <c r="G55" s="4">
        <f t="shared" si="1"/>
        <v>2945783.5</v>
      </c>
    </row>
    <row r="56" spans="1:7" x14ac:dyDescent="0.2">
      <c r="A56" s="15" t="s">
        <v>68</v>
      </c>
      <c r="B56" s="4">
        <v>0</v>
      </c>
      <c r="C56" s="4">
        <v>0</v>
      </c>
      <c r="D56" s="4">
        <f t="shared" si="0"/>
        <v>0</v>
      </c>
      <c r="E56" s="4">
        <v>0</v>
      </c>
      <c r="F56" s="4">
        <v>0</v>
      </c>
      <c r="G56" s="4">
        <f t="shared" si="1"/>
        <v>0</v>
      </c>
    </row>
    <row r="57" spans="1:7" x14ac:dyDescent="0.2">
      <c r="A57" s="6" t="s">
        <v>25</v>
      </c>
      <c r="B57" s="10">
        <f>SUM(B58:B64)</f>
        <v>0</v>
      </c>
      <c r="C57" s="10">
        <f>SUM(C58:C64)</f>
        <v>15651111.119999999</v>
      </c>
      <c r="D57" s="10">
        <f t="shared" si="0"/>
        <v>15651111.119999999</v>
      </c>
      <c r="E57" s="10">
        <f>SUM(E58:E64)</f>
        <v>0</v>
      </c>
      <c r="F57" s="10">
        <f>SUM(F58:F64)</f>
        <v>0</v>
      </c>
      <c r="G57" s="10">
        <f t="shared" si="1"/>
        <v>15651111.119999999</v>
      </c>
    </row>
    <row r="58" spans="1:7" x14ac:dyDescent="0.2">
      <c r="A58" s="15" t="s">
        <v>69</v>
      </c>
      <c r="B58" s="4">
        <v>0</v>
      </c>
      <c r="C58" s="4">
        <v>0</v>
      </c>
      <c r="D58" s="4">
        <f t="shared" si="0"/>
        <v>0</v>
      </c>
      <c r="E58" s="4">
        <v>0</v>
      </c>
      <c r="F58" s="4">
        <v>0</v>
      </c>
      <c r="G58" s="4">
        <f t="shared" si="1"/>
        <v>0</v>
      </c>
    </row>
    <row r="59" spans="1:7" x14ac:dyDescent="0.2">
      <c r="A59" s="15" t="s">
        <v>70</v>
      </c>
      <c r="B59" s="4">
        <v>0</v>
      </c>
      <c r="C59" s="4">
        <v>0</v>
      </c>
      <c r="D59" s="4">
        <f t="shared" si="0"/>
        <v>0</v>
      </c>
      <c r="E59" s="4">
        <v>0</v>
      </c>
      <c r="F59" s="4">
        <v>0</v>
      </c>
      <c r="G59" s="4">
        <f t="shared" si="1"/>
        <v>0</v>
      </c>
    </row>
    <row r="60" spans="1:7" x14ac:dyDescent="0.2">
      <c r="A60" s="15" t="s">
        <v>71</v>
      </c>
      <c r="B60" s="4">
        <v>0</v>
      </c>
      <c r="C60" s="4">
        <v>0</v>
      </c>
      <c r="D60" s="4">
        <f t="shared" si="0"/>
        <v>0</v>
      </c>
      <c r="E60" s="4">
        <v>0</v>
      </c>
      <c r="F60" s="4">
        <v>0</v>
      </c>
      <c r="G60" s="4">
        <f t="shared" si="1"/>
        <v>0</v>
      </c>
    </row>
    <row r="61" spans="1:7" x14ac:dyDescent="0.2">
      <c r="A61" s="15" t="s">
        <v>72</v>
      </c>
      <c r="B61" s="4">
        <v>0</v>
      </c>
      <c r="C61" s="4">
        <v>0</v>
      </c>
      <c r="D61" s="4">
        <f t="shared" si="0"/>
        <v>0</v>
      </c>
      <c r="E61" s="4">
        <v>0</v>
      </c>
      <c r="F61" s="4">
        <v>0</v>
      </c>
      <c r="G61" s="4">
        <f t="shared" si="1"/>
        <v>0</v>
      </c>
    </row>
    <row r="62" spans="1:7" x14ac:dyDescent="0.2">
      <c r="A62" s="15" t="s">
        <v>73</v>
      </c>
      <c r="B62" s="4">
        <v>0</v>
      </c>
      <c r="C62" s="4">
        <v>0</v>
      </c>
      <c r="D62" s="4">
        <f t="shared" si="0"/>
        <v>0</v>
      </c>
      <c r="E62" s="4">
        <v>0</v>
      </c>
      <c r="F62" s="4">
        <v>0</v>
      </c>
      <c r="G62" s="4">
        <f t="shared" si="1"/>
        <v>0</v>
      </c>
    </row>
    <row r="63" spans="1:7" x14ac:dyDescent="0.2">
      <c r="A63" s="15" t="s">
        <v>74</v>
      </c>
      <c r="B63" s="4">
        <v>0</v>
      </c>
      <c r="C63" s="4">
        <v>0</v>
      </c>
      <c r="D63" s="4">
        <f t="shared" si="0"/>
        <v>0</v>
      </c>
      <c r="E63" s="4">
        <v>0</v>
      </c>
      <c r="F63" s="4">
        <v>0</v>
      </c>
      <c r="G63" s="4">
        <f t="shared" si="1"/>
        <v>0</v>
      </c>
    </row>
    <row r="64" spans="1:7" x14ac:dyDescent="0.2">
      <c r="A64" s="15" t="s">
        <v>75</v>
      </c>
      <c r="B64" s="4">
        <v>0</v>
      </c>
      <c r="C64" s="4">
        <v>15651111.119999999</v>
      </c>
      <c r="D64" s="4">
        <f t="shared" si="0"/>
        <v>15651111.119999999</v>
      </c>
      <c r="E64" s="4">
        <v>0</v>
      </c>
      <c r="F64" s="4">
        <v>0</v>
      </c>
      <c r="G64" s="4">
        <f t="shared" si="1"/>
        <v>15651111.119999999</v>
      </c>
    </row>
    <row r="65" spans="1:7" x14ac:dyDescent="0.2">
      <c r="A65" s="6" t="s">
        <v>26</v>
      </c>
      <c r="B65" s="10">
        <f>SUM(B66:B68)</f>
        <v>0</v>
      </c>
      <c r="C65" s="10">
        <f>SUM(C66:C68)</f>
        <v>0</v>
      </c>
      <c r="D65" s="10">
        <f t="shared" si="0"/>
        <v>0</v>
      </c>
      <c r="E65" s="10">
        <f>SUM(E66:E68)</f>
        <v>0</v>
      </c>
      <c r="F65" s="10">
        <f>SUM(F66:F68)</f>
        <v>0</v>
      </c>
      <c r="G65" s="10">
        <f t="shared" si="1"/>
        <v>0</v>
      </c>
    </row>
    <row r="66" spans="1:7" x14ac:dyDescent="0.2">
      <c r="A66" s="15" t="s">
        <v>7</v>
      </c>
      <c r="B66" s="4">
        <v>0</v>
      </c>
      <c r="C66" s="4">
        <v>0</v>
      </c>
      <c r="D66" s="4">
        <f t="shared" si="0"/>
        <v>0</v>
      </c>
      <c r="E66" s="4">
        <v>0</v>
      </c>
      <c r="F66" s="4">
        <v>0</v>
      </c>
      <c r="G66" s="4">
        <f t="shared" si="1"/>
        <v>0</v>
      </c>
    </row>
    <row r="67" spans="1:7" x14ac:dyDescent="0.2">
      <c r="A67" s="15" t="s">
        <v>8</v>
      </c>
      <c r="B67" s="4">
        <v>0</v>
      </c>
      <c r="C67" s="4">
        <v>0</v>
      </c>
      <c r="D67" s="4">
        <f t="shared" si="0"/>
        <v>0</v>
      </c>
      <c r="E67" s="4">
        <v>0</v>
      </c>
      <c r="F67" s="4">
        <v>0</v>
      </c>
      <c r="G67" s="4">
        <f t="shared" si="1"/>
        <v>0</v>
      </c>
    </row>
    <row r="68" spans="1:7" x14ac:dyDescent="0.2">
      <c r="A68" s="15" t="s">
        <v>9</v>
      </c>
      <c r="B68" s="4">
        <v>0</v>
      </c>
      <c r="C68" s="4">
        <v>0</v>
      </c>
      <c r="D68" s="4">
        <f t="shared" si="0"/>
        <v>0</v>
      </c>
      <c r="E68" s="4">
        <v>0</v>
      </c>
      <c r="F68" s="4">
        <v>0</v>
      </c>
      <c r="G68" s="4">
        <f t="shared" si="1"/>
        <v>0</v>
      </c>
    </row>
    <row r="69" spans="1:7" x14ac:dyDescent="0.2">
      <c r="A69" s="6" t="s">
        <v>27</v>
      </c>
      <c r="B69" s="10">
        <f>SUM(B70:B76)</f>
        <v>0</v>
      </c>
      <c r="C69" s="10">
        <f>SUM(C70:C76)</f>
        <v>0</v>
      </c>
      <c r="D69" s="10">
        <f t="shared" si="0"/>
        <v>0</v>
      </c>
      <c r="E69" s="10">
        <f>SUM(E70:E76)</f>
        <v>0</v>
      </c>
      <c r="F69" s="10">
        <f>SUM(F70:F76)</f>
        <v>0</v>
      </c>
      <c r="G69" s="10">
        <f t="shared" si="1"/>
        <v>0</v>
      </c>
    </row>
    <row r="70" spans="1:7" x14ac:dyDescent="0.2">
      <c r="A70" s="15" t="s">
        <v>76</v>
      </c>
      <c r="B70" s="4">
        <v>0</v>
      </c>
      <c r="C70" s="4">
        <v>0</v>
      </c>
      <c r="D70" s="4">
        <f t="shared" ref="D70:D76" si="2">B70+C70</f>
        <v>0</v>
      </c>
      <c r="E70" s="4">
        <v>0</v>
      </c>
      <c r="F70" s="4">
        <v>0</v>
      </c>
      <c r="G70" s="4">
        <f t="shared" ref="G70:G76" si="3">D70-E70</f>
        <v>0</v>
      </c>
    </row>
    <row r="71" spans="1:7" x14ac:dyDescent="0.2">
      <c r="A71" s="15" t="s">
        <v>77</v>
      </c>
      <c r="B71" s="4">
        <v>0</v>
      </c>
      <c r="C71" s="4">
        <v>0</v>
      </c>
      <c r="D71" s="4">
        <f t="shared" si="2"/>
        <v>0</v>
      </c>
      <c r="E71" s="4">
        <v>0</v>
      </c>
      <c r="F71" s="4">
        <v>0</v>
      </c>
      <c r="G71" s="4">
        <f t="shared" si="3"/>
        <v>0</v>
      </c>
    </row>
    <row r="72" spans="1:7" x14ac:dyDescent="0.2">
      <c r="A72" s="15" t="s">
        <v>78</v>
      </c>
      <c r="B72" s="4">
        <v>0</v>
      </c>
      <c r="C72" s="4">
        <v>0</v>
      </c>
      <c r="D72" s="4">
        <f t="shared" si="2"/>
        <v>0</v>
      </c>
      <c r="E72" s="4">
        <v>0</v>
      </c>
      <c r="F72" s="4">
        <v>0</v>
      </c>
      <c r="G72" s="4">
        <f t="shared" si="3"/>
        <v>0</v>
      </c>
    </row>
    <row r="73" spans="1:7" x14ac:dyDescent="0.2">
      <c r="A73" s="15" t="s">
        <v>79</v>
      </c>
      <c r="B73" s="4">
        <v>0</v>
      </c>
      <c r="C73" s="4">
        <v>0</v>
      </c>
      <c r="D73" s="4">
        <f t="shared" si="2"/>
        <v>0</v>
      </c>
      <c r="E73" s="4">
        <v>0</v>
      </c>
      <c r="F73" s="4">
        <v>0</v>
      </c>
      <c r="G73" s="4">
        <f t="shared" si="3"/>
        <v>0</v>
      </c>
    </row>
    <row r="74" spans="1:7" x14ac:dyDescent="0.2">
      <c r="A74" s="15" t="s">
        <v>80</v>
      </c>
      <c r="B74" s="4">
        <v>0</v>
      </c>
      <c r="C74" s="4">
        <v>0</v>
      </c>
      <c r="D74" s="4">
        <f t="shared" si="2"/>
        <v>0</v>
      </c>
      <c r="E74" s="4">
        <v>0</v>
      </c>
      <c r="F74" s="4">
        <v>0</v>
      </c>
      <c r="G74" s="4">
        <f t="shared" si="3"/>
        <v>0</v>
      </c>
    </row>
    <row r="75" spans="1:7" x14ac:dyDescent="0.2">
      <c r="A75" s="15" t="s">
        <v>81</v>
      </c>
      <c r="B75" s="4">
        <v>0</v>
      </c>
      <c r="C75" s="4">
        <v>0</v>
      </c>
      <c r="D75" s="4">
        <f t="shared" si="2"/>
        <v>0</v>
      </c>
      <c r="E75" s="4">
        <v>0</v>
      </c>
      <c r="F75" s="4">
        <v>0</v>
      </c>
      <c r="G75" s="4">
        <f t="shared" si="3"/>
        <v>0</v>
      </c>
    </row>
    <row r="76" spans="1:7" x14ac:dyDescent="0.2">
      <c r="A76" s="16" t="s">
        <v>82</v>
      </c>
      <c r="B76" s="11">
        <v>0</v>
      </c>
      <c r="C76" s="11">
        <v>0</v>
      </c>
      <c r="D76" s="11">
        <f t="shared" si="2"/>
        <v>0</v>
      </c>
      <c r="E76" s="11">
        <v>0</v>
      </c>
      <c r="F76" s="11">
        <v>0</v>
      </c>
      <c r="G76" s="11">
        <f t="shared" si="3"/>
        <v>0</v>
      </c>
    </row>
    <row r="77" spans="1:7" x14ac:dyDescent="0.2">
      <c r="A77" s="17" t="s">
        <v>11</v>
      </c>
      <c r="B77" s="12">
        <f t="shared" ref="B77:G77" si="4">SUM(B5+B13+B23+B33+B43+B53+B57+B65+B69)</f>
        <v>1025752863.0400001</v>
      </c>
      <c r="C77" s="12">
        <f t="shared" si="4"/>
        <v>71317037.049999997</v>
      </c>
      <c r="D77" s="12">
        <f t="shared" si="4"/>
        <v>1097069900.0899999</v>
      </c>
      <c r="E77" s="12">
        <f t="shared" si="4"/>
        <v>958934458.73999989</v>
      </c>
      <c r="F77" s="12">
        <f t="shared" si="4"/>
        <v>929870911.38</v>
      </c>
      <c r="G77" s="12">
        <f t="shared" si="4"/>
        <v>138135441.35000011</v>
      </c>
    </row>
    <row r="79" spans="1:7" x14ac:dyDescent="0.2">
      <c r="A79" s="1" t="s">
        <v>86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"/>
  <sheetViews>
    <sheetView showGridLines="0" tabSelected="1" zoomScaleNormal="100" workbookViewId="0">
      <selection activeCell="G79" sqref="A1:G79"/>
    </sheetView>
  </sheetViews>
  <sheetFormatPr baseColWidth="10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9" t="s">
        <v>88</v>
      </c>
      <c r="B1" s="19"/>
      <c r="C1" s="19"/>
      <c r="D1" s="19"/>
      <c r="E1" s="19"/>
      <c r="F1" s="19"/>
      <c r="G1" s="20"/>
    </row>
    <row r="2" spans="1:7" x14ac:dyDescent="0.2">
      <c r="A2" s="26" t="s">
        <v>12</v>
      </c>
      <c r="B2" s="18" t="s">
        <v>18</v>
      </c>
      <c r="C2" s="19"/>
      <c r="D2" s="19"/>
      <c r="E2" s="19"/>
      <c r="F2" s="20"/>
      <c r="G2" s="21" t="s">
        <v>17</v>
      </c>
    </row>
    <row r="3" spans="1:7" ht="24.95" customHeight="1" x14ac:dyDescent="0.2">
      <c r="A3" s="27"/>
      <c r="B3" s="2" t="s">
        <v>13</v>
      </c>
      <c r="C3" s="2" t="s">
        <v>83</v>
      </c>
      <c r="D3" s="2" t="s">
        <v>14</v>
      </c>
      <c r="E3" s="2" t="s">
        <v>15</v>
      </c>
      <c r="F3" s="2" t="s">
        <v>16</v>
      </c>
      <c r="G3" s="22"/>
    </row>
    <row r="4" spans="1:7" x14ac:dyDescent="0.2">
      <c r="A4" s="28"/>
      <c r="B4" s="3">
        <v>1</v>
      </c>
      <c r="C4" s="3">
        <v>2</v>
      </c>
      <c r="D4" s="3" t="s">
        <v>84</v>
      </c>
      <c r="E4" s="3">
        <v>4</v>
      </c>
      <c r="F4" s="3">
        <v>5</v>
      </c>
      <c r="G4" s="3" t="s">
        <v>85</v>
      </c>
    </row>
    <row r="5" spans="1:7" x14ac:dyDescent="0.2">
      <c r="A5" s="5" t="s">
        <v>0</v>
      </c>
      <c r="B5" s="13">
        <v>1005205069.62</v>
      </c>
      <c r="C5" s="13">
        <v>43727819.539999999</v>
      </c>
      <c r="D5" s="13">
        <f>B5+C5</f>
        <v>1048932889.16</v>
      </c>
      <c r="E5" s="13">
        <v>933085414.33000004</v>
      </c>
      <c r="F5" s="13">
        <v>906586335.95000005</v>
      </c>
      <c r="G5" s="13">
        <f>D5-E5</f>
        <v>115847474.82999992</v>
      </c>
    </row>
    <row r="6" spans="1:7" x14ac:dyDescent="0.2">
      <c r="A6" s="5" t="s">
        <v>1</v>
      </c>
      <c r="B6" s="13">
        <v>20547793.420000002</v>
      </c>
      <c r="C6" s="13">
        <v>27589217.510000002</v>
      </c>
      <c r="D6" s="13">
        <f>B6+C6</f>
        <v>48137010.930000007</v>
      </c>
      <c r="E6" s="13">
        <v>25849044.41</v>
      </c>
      <c r="F6" s="13">
        <v>23284575.43</v>
      </c>
      <c r="G6" s="13">
        <f>D6-E6</f>
        <v>22287966.520000007</v>
      </c>
    </row>
    <row r="7" spans="1:7" x14ac:dyDescent="0.2">
      <c r="A7" s="5" t="s">
        <v>2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2">
      <c r="A8" s="5" t="s">
        <v>10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8" t="s">
        <v>7</v>
      </c>
      <c r="B9" s="14">
        <v>0</v>
      </c>
      <c r="C9" s="14">
        <v>0</v>
      </c>
      <c r="D9" s="14">
        <f>B9+C9</f>
        <v>0</v>
      </c>
      <c r="E9" s="14">
        <v>0</v>
      </c>
      <c r="F9" s="14">
        <v>0</v>
      </c>
      <c r="G9" s="14">
        <f>D9-E9</f>
        <v>0</v>
      </c>
    </row>
    <row r="10" spans="1:7" x14ac:dyDescent="0.2">
      <c r="A10" s="7" t="s">
        <v>11</v>
      </c>
      <c r="B10" s="12">
        <f t="shared" ref="B10:G10" si="0">SUM(B5+B6+B7+B8+B9)</f>
        <v>1025752863.04</v>
      </c>
      <c r="C10" s="12">
        <f t="shared" si="0"/>
        <v>71317037.049999997</v>
      </c>
      <c r="D10" s="12">
        <f t="shared" si="0"/>
        <v>1097069900.0899999</v>
      </c>
      <c r="E10" s="12">
        <f t="shared" si="0"/>
        <v>958934458.74000001</v>
      </c>
      <c r="F10" s="12">
        <f t="shared" si="0"/>
        <v>929870911.38</v>
      </c>
      <c r="G10" s="12">
        <f t="shared" si="0"/>
        <v>138135441.34999993</v>
      </c>
    </row>
    <row r="13" spans="1:7" x14ac:dyDescent="0.2">
      <c r="A13" s="1" t="s">
        <v>86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2023-01-24T15:38:55Z</cp:lastPrinted>
  <dcterms:created xsi:type="dcterms:W3CDTF">2014-02-10T03:37:14Z</dcterms:created>
  <dcterms:modified xsi:type="dcterms:W3CDTF">2023-01-24T15:40:55Z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