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1\LEY CONTABLE\CUARTO TRIMESTRE\"/>
    </mc:Choice>
  </mc:AlternateContent>
  <xr:revisionPtr revIDLastSave="0" documentId="13_ncr:1_{8DB86418-0EA1-4E67-9560-BE168053B412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OG" sheetId="6" r:id="rId1"/>
    <sheet name="CTG" sheetId="8" r:id="rId2"/>
  </sheets>
  <definedNames>
    <definedName name="_xlnm._FilterDatabase" localSheetId="0" hidden="1">COG!$A$3:$H$76</definedName>
    <definedName name="_xlnm.Print_Area" localSheetId="0">COG!$A$1:$H$79</definedName>
    <definedName name="_xlnm.Print_Area" localSheetId="1">CTG!$A$1:$H$12</definedName>
  </definedNames>
  <calcPr calcId="191029"/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H10" i="8"/>
  <c r="E77" i="6" l="1"/>
  <c r="H5" i="6"/>
  <c r="H77" i="6" s="1"/>
</calcChain>
</file>

<file path=xl/sharedStrings.xml><?xml version="1.0" encoding="utf-8"?>
<sst xmlns="http://schemas.openxmlformats.org/spreadsheetml/2006/main" count="103" uniqueCount="89">
  <si>
    <t>Gasto Corriente</t>
  </si>
  <si>
    <t>Gasto de Capital</t>
  </si>
  <si>
    <t>Amortización de la Deuda y Disminución de Pasivos</t>
  </si>
  <si>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</si>
  <si>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</si>
  <si>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</si>
  <si>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</si>
  <si>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</si>
  <si>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</si>
  <si>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</si>
  <si>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</si>
  <si>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</si>
  <si>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</si>
  <si>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</si>
  <si>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</si>
  <si>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</si>
  <si>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</si>
  <si>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</si>
  <si>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</si>
  <si>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</si>
  <si>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</si>
  <si>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</si>
  <si>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</si>
  <si>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</si>
  <si>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</si>
  <si>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</si>
  <si>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</si>
  <si>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</si>
  <si>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</si>
  <si>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</si>
  <si>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</si>
  <si>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</si>
  <si>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</si>
  <si>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</si>
  <si>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</si>
  <si>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</si>
  <si>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</si>
  <si>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</si>
  <si>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</si>
  <si>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</si>
  <si>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</si>
  <si>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</si>
  <si>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</si>
  <si>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</si>
  <si>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</si>
  <si>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</si>
  <si>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</si>
  <si>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</si>
  <si>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</si>
  <si>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</si>
  <si>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</si>
  <si>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</si>
  <si>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</si>
  <si>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</si>
  <si>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</si>
  <si>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</si>
  <si>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</si>
  <si>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</si>
  <si>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</si>
  <si>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</si>
  <si>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</si>
  <si>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</si>
  <si>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</si>
  <si>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</si>
  <si>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</si>
  <si>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</si>
  <si>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</si>
  <si>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</si>
  <si>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</si>
  <si>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</si>
  <si>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</si>
  <si>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</si>
  <si>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</si>
  <si>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</si>
  <si>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</si>
  <si>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</si>
  <si>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</si>
  <si>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</si>
  <si>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</si>
  <si>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</si>
  <si>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</si>
  <si>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</si>
  <si>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</si>
  <si>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</si>
  <si>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</si>
  <si>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</si>
  <si>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</si>
  <si>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SISTEMA AVANZADO DE BACHILLERATO Y EDUCACION SUPERIOR EN EL ESTADO DE GTO.
Estado Analítico del Ejercicio del Presupuesto de Egresos
Clasificación por Objeto del Gasto (Capítulo y Concepto)
Del 1 de Enero al 31 de Diciembre de 2021</t>
  </si>
  <si>
    <t>SISTEMA AVANZADO DE BACHILLERATO Y EDUCACION SUPERIOR EN EL ESTADO DE GTO.
Estado Analítico del Ejercicio del Presupuesto de Egresos
Clasificación Económica (por Tipo de Gasto)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</si>
</sst>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workbookViewId="0">
      <selection sqref="A1:H79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3" t="s">
        <v>87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13" t="s">
        <v>19</v>
      </c>
      <c r="B5" s="3"/>
      <c r="C5" s="17">
        <f>SUM(C6:C12)</f>
        <v>824082028.9000001</v>
      </c>
      <c r="D5" s="17">
        <f>SUM(D6:D12)</f>
        <v>28559821.369999997</v>
      </c>
      <c r="E5" s="17">
        <f>C5+D5</f>
        <v>852641850.2700001</v>
      </c>
      <c r="F5" s="17">
        <f>SUM(F6:F12)</f>
        <v>800806406.20999992</v>
      </c>
      <c r="G5" s="17">
        <f>SUM(G6:G12)</f>
        <v>791451342.25999999</v>
      </c>
      <c r="H5" s="17">
        <f>E5-F5</f>
        <v>51835444.060000181</v>
      </c>
    </row>
    <row r="6" spans="1:8" x14ac:dyDescent="0.2">
      <c r="A6" s="12">
        <v>1100</v>
      </c>
      <c r="B6" s="7" t="s">
        <v>28</v>
      </c>
      <c r="C6" s="9">
        <v>541347811.96000004</v>
      </c>
      <c r="D6" s="9">
        <v>-3773950.35</v>
      </c>
      <c r="E6" s="9">
        <f t="shared" ref="E6:E69" si="0">C6+D6</f>
        <v>537573861.61000001</v>
      </c>
      <c r="F6" s="9">
        <v>515107245.29000002</v>
      </c>
      <c r="G6" s="9">
        <v>510145226.55000001</v>
      </c>
      <c r="H6" s="9">
        <f t="shared" ref="H6:H69" si="1">E6-F6</f>
        <v>22466616.319999993</v>
      </c>
    </row>
    <row r="7" spans="1:8" x14ac:dyDescent="0.2">
      <c r="A7" s="12">
        <v>1200</v>
      </c>
      <c r="B7" s="7" t="s">
        <v>29</v>
      </c>
      <c r="C7" s="9">
        <v>360000</v>
      </c>
      <c r="D7" s="9">
        <v>12646446.98</v>
      </c>
      <c r="E7" s="9">
        <f t="shared" si="0"/>
        <v>13006446.98</v>
      </c>
      <c r="F7" s="9">
        <v>11023642.1</v>
      </c>
      <c r="G7" s="9">
        <v>10911994.689999999</v>
      </c>
      <c r="H7" s="9">
        <f t="shared" si="1"/>
        <v>1982804.8800000008</v>
      </c>
    </row>
    <row r="8" spans="1:8" x14ac:dyDescent="0.2">
      <c r="A8" s="12">
        <v>1300</v>
      </c>
      <c r="B8" s="7" t="s">
        <v>30</v>
      </c>
      <c r="C8" s="9">
        <v>70186074.549999997</v>
      </c>
      <c r="D8" s="9">
        <v>2234953.2999999998</v>
      </c>
      <c r="E8" s="9">
        <f t="shared" si="0"/>
        <v>72421027.849999994</v>
      </c>
      <c r="F8" s="9">
        <v>62796942.990000002</v>
      </c>
      <c r="G8" s="9">
        <v>62283028.469999999</v>
      </c>
      <c r="H8" s="9">
        <f t="shared" si="1"/>
        <v>9624084.859999992</v>
      </c>
    </row>
    <row r="9" spans="1:8" x14ac:dyDescent="0.2">
      <c r="A9" s="12">
        <v>1400</v>
      </c>
      <c r="B9" s="7" t="s">
        <v>4</v>
      </c>
      <c r="C9" s="9">
        <v>124138041.93000001</v>
      </c>
      <c r="D9" s="9">
        <v>2881620.59</v>
      </c>
      <c r="E9" s="9">
        <f t="shared" si="0"/>
        <v>127019662.52000001</v>
      </c>
      <c r="F9" s="9">
        <v>118128367.55</v>
      </c>
      <c r="G9" s="9">
        <v>118128367.55</v>
      </c>
      <c r="H9" s="9">
        <f t="shared" si="1"/>
        <v>8891294.9700000137</v>
      </c>
    </row>
    <row r="10" spans="1:8" x14ac:dyDescent="0.2">
      <c r="A10" s="12">
        <v>1500</v>
      </c>
      <c r="B10" s="7" t="s">
        <v>31</v>
      </c>
      <c r="C10" s="9">
        <v>86064487.200000003</v>
      </c>
      <c r="D10" s="9">
        <v>14570750.85</v>
      </c>
      <c r="E10" s="9">
        <f t="shared" si="0"/>
        <v>100635238.05</v>
      </c>
      <c r="F10" s="9">
        <v>92490163.920000002</v>
      </c>
      <c r="G10" s="9">
        <v>89982725</v>
      </c>
      <c r="H10" s="9">
        <f t="shared" si="1"/>
        <v>8145074.1299999952</v>
      </c>
    </row>
    <row r="11" spans="1:8" x14ac:dyDescent="0.2">
      <c r="A11" s="12">
        <v>1600</v>
      </c>
      <c r="B11" s="7" t="s">
        <v>5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12">
        <v>1700</v>
      </c>
      <c r="B12" s="7" t="s">
        <v>32</v>
      </c>
      <c r="C12" s="9">
        <v>1985613.26</v>
      </c>
      <c r="D12" s="9">
        <v>0</v>
      </c>
      <c r="E12" s="9">
        <f t="shared" si="0"/>
        <v>1985613.26</v>
      </c>
      <c r="F12" s="9">
        <v>1260044.3600000001</v>
      </c>
      <c r="G12" s="9">
        <v>0</v>
      </c>
      <c r="H12" s="9">
        <f t="shared" si="1"/>
        <v>725568.89999999991</v>
      </c>
    </row>
    <row r="13" spans="1:8" x14ac:dyDescent="0.2">
      <c r="A13" s="13" t="s">
        <v>20</v>
      </c>
      <c r="B13" s="3"/>
      <c r="C13" s="18">
        <f>SUM(C14:C22)</f>
        <v>28902557.919999998</v>
      </c>
      <c r="D13" s="18">
        <f>SUM(D14:D22)</f>
        <v>-2338998.2499999995</v>
      </c>
      <c r="E13" s="18">
        <f t="shared" si="0"/>
        <v>26563559.669999998</v>
      </c>
      <c r="F13" s="18">
        <f>SUM(F14:F22)</f>
        <v>12661234.320000002</v>
      </c>
      <c r="G13" s="18">
        <f>SUM(G14:G22)</f>
        <v>10912363.829999998</v>
      </c>
      <c r="H13" s="18">
        <f t="shared" si="1"/>
        <v>13902325.349999996</v>
      </c>
    </row>
    <row r="14" spans="1:8" x14ac:dyDescent="0.2">
      <c r="A14" s="12">
        <v>2100</v>
      </c>
      <c r="B14" s="7" t="s">
        <v>33</v>
      </c>
      <c r="C14" s="9">
        <v>6557126.5</v>
      </c>
      <c r="D14" s="9">
        <v>1910472.01</v>
      </c>
      <c r="E14" s="9">
        <f t="shared" si="0"/>
        <v>8467598.5099999998</v>
      </c>
      <c r="F14" s="9">
        <v>4069423.88</v>
      </c>
      <c r="G14" s="9">
        <v>3099649.5</v>
      </c>
      <c r="H14" s="9">
        <f t="shared" si="1"/>
        <v>4398174.63</v>
      </c>
    </row>
    <row r="15" spans="1:8" x14ac:dyDescent="0.2">
      <c r="A15" s="12">
        <v>2200</v>
      </c>
      <c r="B15" s="7" t="s">
        <v>34</v>
      </c>
      <c r="C15" s="9">
        <v>10040523.189999999</v>
      </c>
      <c r="D15" s="9">
        <v>-8368646.6699999999</v>
      </c>
      <c r="E15" s="9">
        <f t="shared" si="0"/>
        <v>1671876.5199999996</v>
      </c>
      <c r="F15" s="9">
        <v>665073.12</v>
      </c>
      <c r="G15" s="9">
        <v>600781.15</v>
      </c>
      <c r="H15" s="9">
        <f t="shared" si="1"/>
        <v>1006803.3999999996</v>
      </c>
    </row>
    <row r="16" spans="1:8" x14ac:dyDescent="0.2">
      <c r="A16" s="12">
        <v>2300</v>
      </c>
      <c r="B16" s="7" t="s">
        <v>35</v>
      </c>
      <c r="C16" s="9">
        <v>0</v>
      </c>
      <c r="D16" s="9">
        <v>314861.15999999997</v>
      </c>
      <c r="E16" s="9">
        <f t="shared" si="0"/>
        <v>314861.15999999997</v>
      </c>
      <c r="F16" s="9">
        <v>111497.44</v>
      </c>
      <c r="G16" s="9">
        <v>106853.92</v>
      </c>
      <c r="H16" s="9">
        <f t="shared" si="1"/>
        <v>203363.71999999997</v>
      </c>
    </row>
    <row r="17" spans="1:8" x14ac:dyDescent="0.2">
      <c r="A17" s="12">
        <v>2400</v>
      </c>
      <c r="B17" s="7" t="s">
        <v>36</v>
      </c>
      <c r="C17" s="9">
        <v>596314.6</v>
      </c>
      <c r="D17" s="9">
        <v>1638868.33</v>
      </c>
      <c r="E17" s="9">
        <f t="shared" si="0"/>
        <v>2235182.9300000002</v>
      </c>
      <c r="F17" s="9">
        <v>1433817.16</v>
      </c>
      <c r="G17" s="9">
        <v>1364471.52</v>
      </c>
      <c r="H17" s="9">
        <f t="shared" si="1"/>
        <v>801365.77000000025</v>
      </c>
    </row>
    <row r="18" spans="1:8" x14ac:dyDescent="0.2">
      <c r="A18" s="12">
        <v>2500</v>
      </c>
      <c r="B18" s="7" t="s">
        <v>37</v>
      </c>
      <c r="C18" s="9">
        <v>2327254.7999999998</v>
      </c>
      <c r="D18" s="9">
        <v>-1377645.22</v>
      </c>
      <c r="E18" s="9">
        <f t="shared" si="0"/>
        <v>949609.57999999984</v>
      </c>
      <c r="F18" s="9">
        <v>576547.49</v>
      </c>
      <c r="G18" s="9">
        <v>562599.39</v>
      </c>
      <c r="H18" s="9">
        <f t="shared" si="1"/>
        <v>373062.08999999985</v>
      </c>
    </row>
    <row r="19" spans="1:8" x14ac:dyDescent="0.2">
      <c r="A19" s="12">
        <v>2600</v>
      </c>
      <c r="B19" s="7" t="s">
        <v>38</v>
      </c>
      <c r="C19" s="9">
        <v>4507705.3099999996</v>
      </c>
      <c r="D19" s="9">
        <v>0</v>
      </c>
      <c r="E19" s="9">
        <f t="shared" si="0"/>
        <v>4507705.3099999996</v>
      </c>
      <c r="F19" s="9">
        <v>1787383.34</v>
      </c>
      <c r="G19" s="9">
        <v>1610099.08</v>
      </c>
      <c r="H19" s="9">
        <f t="shared" si="1"/>
        <v>2720321.9699999997</v>
      </c>
    </row>
    <row r="20" spans="1:8" x14ac:dyDescent="0.2">
      <c r="A20" s="12">
        <v>2700</v>
      </c>
      <c r="B20" s="7" t="s">
        <v>39</v>
      </c>
      <c r="C20" s="9">
        <v>2627500</v>
      </c>
      <c r="D20" s="9">
        <v>1181214.58</v>
      </c>
      <c r="E20" s="9">
        <f t="shared" si="0"/>
        <v>3808714.58</v>
      </c>
      <c r="F20" s="9">
        <v>1966105.59</v>
      </c>
      <c r="G20" s="9">
        <v>1881242.31</v>
      </c>
      <c r="H20" s="9">
        <f t="shared" si="1"/>
        <v>1842608.99</v>
      </c>
    </row>
    <row r="21" spans="1:8" x14ac:dyDescent="0.2">
      <c r="A21" s="12">
        <v>2800</v>
      </c>
      <c r="B21" s="7" t="s">
        <v>40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2">
        <v>2900</v>
      </c>
      <c r="B22" s="7" t="s">
        <v>41</v>
      </c>
      <c r="C22" s="9">
        <v>2246133.52</v>
      </c>
      <c r="D22" s="9">
        <v>2361877.56</v>
      </c>
      <c r="E22" s="9">
        <f t="shared" si="0"/>
        <v>4608011.08</v>
      </c>
      <c r="F22" s="9">
        <v>2051386.3</v>
      </c>
      <c r="G22" s="9">
        <v>1686666.96</v>
      </c>
      <c r="H22" s="9">
        <f t="shared" si="1"/>
        <v>2556624.7800000003</v>
      </c>
    </row>
    <row r="23" spans="1:8" x14ac:dyDescent="0.2">
      <c r="A23" s="13" t="s">
        <v>21</v>
      </c>
      <c r="B23" s="3"/>
      <c r="C23" s="18">
        <f>SUM(C24:C32)</f>
        <v>126915813.46000001</v>
      </c>
      <c r="D23" s="18">
        <f>SUM(D24:D32)</f>
        <v>77786706.620000005</v>
      </c>
      <c r="E23" s="18">
        <f t="shared" si="0"/>
        <v>204702520.08000001</v>
      </c>
      <c r="F23" s="18">
        <f>SUM(F24:F32)</f>
        <v>115485087.17999999</v>
      </c>
      <c r="G23" s="18">
        <f>SUM(G24:G32)</f>
        <v>101984725.65000001</v>
      </c>
      <c r="H23" s="18">
        <f t="shared" si="1"/>
        <v>89217432.900000021</v>
      </c>
    </row>
    <row r="24" spans="1:8" x14ac:dyDescent="0.2">
      <c r="A24" s="12">
        <v>3100</v>
      </c>
      <c r="B24" s="7" t="s">
        <v>42</v>
      </c>
      <c r="C24" s="9">
        <v>9125503.0800000001</v>
      </c>
      <c r="D24" s="9">
        <v>-376839.45</v>
      </c>
      <c r="E24" s="9">
        <f t="shared" si="0"/>
        <v>8748663.6300000008</v>
      </c>
      <c r="F24" s="9">
        <v>6310610.04</v>
      </c>
      <c r="G24" s="9">
        <v>6310610.04</v>
      </c>
      <c r="H24" s="9">
        <f t="shared" si="1"/>
        <v>2438053.5900000008</v>
      </c>
    </row>
    <row r="25" spans="1:8" x14ac:dyDescent="0.2">
      <c r="A25" s="12">
        <v>3200</v>
      </c>
      <c r="B25" s="7" t="s">
        <v>43</v>
      </c>
      <c r="C25" s="9">
        <v>13866947.82</v>
      </c>
      <c r="D25" s="9">
        <v>-34244.68</v>
      </c>
      <c r="E25" s="9">
        <f t="shared" si="0"/>
        <v>13832703.140000001</v>
      </c>
      <c r="F25" s="9">
        <v>7893201.4000000004</v>
      </c>
      <c r="G25" s="9">
        <v>7851820.9400000004</v>
      </c>
      <c r="H25" s="9">
        <f t="shared" si="1"/>
        <v>5939501.7400000002</v>
      </c>
    </row>
    <row r="26" spans="1:8" x14ac:dyDescent="0.2">
      <c r="A26" s="12">
        <v>3300</v>
      </c>
      <c r="B26" s="7" t="s">
        <v>44</v>
      </c>
      <c r="C26" s="9">
        <v>52450197.810000002</v>
      </c>
      <c r="D26" s="9">
        <v>-485008.75</v>
      </c>
      <c r="E26" s="9">
        <f t="shared" si="0"/>
        <v>51965189.060000002</v>
      </c>
      <c r="F26" s="9">
        <v>33388674.5</v>
      </c>
      <c r="G26" s="9">
        <v>26745981.920000002</v>
      </c>
      <c r="H26" s="9">
        <f t="shared" si="1"/>
        <v>18576514.560000002</v>
      </c>
    </row>
    <row r="27" spans="1:8" x14ac:dyDescent="0.2">
      <c r="A27" s="12">
        <v>3400</v>
      </c>
      <c r="B27" s="7" t="s">
        <v>45</v>
      </c>
      <c r="C27" s="9">
        <v>4059912</v>
      </c>
      <c r="D27" s="9">
        <v>781780.07</v>
      </c>
      <c r="E27" s="9">
        <f t="shared" si="0"/>
        <v>4841692.07</v>
      </c>
      <c r="F27" s="9">
        <v>3491204.72</v>
      </c>
      <c r="G27" s="9">
        <v>3489600.65</v>
      </c>
      <c r="H27" s="9">
        <f t="shared" si="1"/>
        <v>1350487.35</v>
      </c>
    </row>
    <row r="28" spans="1:8" x14ac:dyDescent="0.2">
      <c r="A28" s="12">
        <v>3500</v>
      </c>
      <c r="B28" s="7" t="s">
        <v>46</v>
      </c>
      <c r="C28" s="9">
        <v>21366649.940000001</v>
      </c>
      <c r="D28" s="9">
        <v>29856703.289999999</v>
      </c>
      <c r="E28" s="9">
        <f t="shared" si="0"/>
        <v>51223353.230000004</v>
      </c>
      <c r="F28" s="9">
        <v>43860762.030000001</v>
      </c>
      <c r="G28" s="9">
        <v>37856042.770000003</v>
      </c>
      <c r="H28" s="9">
        <f t="shared" si="1"/>
        <v>7362591.200000003</v>
      </c>
    </row>
    <row r="29" spans="1:8" x14ac:dyDescent="0.2">
      <c r="A29" s="12">
        <v>3600</v>
      </c>
      <c r="B29" s="7" t="s">
        <v>47</v>
      </c>
      <c r="C29" s="9">
        <v>2769050</v>
      </c>
      <c r="D29" s="9">
        <v>157200</v>
      </c>
      <c r="E29" s="9">
        <f t="shared" si="0"/>
        <v>2926250</v>
      </c>
      <c r="F29" s="9">
        <v>2855380.42</v>
      </c>
      <c r="G29" s="9">
        <v>2127645.02</v>
      </c>
      <c r="H29" s="9">
        <f t="shared" si="1"/>
        <v>70869.580000000075</v>
      </c>
    </row>
    <row r="30" spans="1:8" x14ac:dyDescent="0.2">
      <c r="A30" s="12">
        <v>3700</v>
      </c>
      <c r="B30" s="7" t="s">
        <v>48</v>
      </c>
      <c r="C30" s="9">
        <v>1746026.75</v>
      </c>
      <c r="D30" s="9">
        <v>-548521.66</v>
      </c>
      <c r="E30" s="9">
        <f t="shared" si="0"/>
        <v>1197505.0899999999</v>
      </c>
      <c r="F30" s="9">
        <v>75315.3</v>
      </c>
      <c r="G30" s="9">
        <v>75315.3</v>
      </c>
      <c r="H30" s="9">
        <f t="shared" si="1"/>
        <v>1122189.7899999998</v>
      </c>
    </row>
    <row r="31" spans="1:8" x14ac:dyDescent="0.2">
      <c r="A31" s="12">
        <v>3800</v>
      </c>
      <c r="B31" s="7" t="s">
        <v>49</v>
      </c>
      <c r="C31" s="9">
        <v>1783825</v>
      </c>
      <c r="D31" s="9">
        <v>-71750</v>
      </c>
      <c r="E31" s="9">
        <f t="shared" si="0"/>
        <v>1712075</v>
      </c>
      <c r="F31" s="9">
        <v>238008.8</v>
      </c>
      <c r="G31" s="9">
        <v>238008.8</v>
      </c>
      <c r="H31" s="9">
        <f t="shared" si="1"/>
        <v>1474066.2</v>
      </c>
    </row>
    <row r="32" spans="1:8" x14ac:dyDescent="0.2">
      <c r="A32" s="12">
        <v>3900</v>
      </c>
      <c r="B32" s="7" t="s">
        <v>3</v>
      </c>
      <c r="C32" s="9">
        <v>19747701.059999999</v>
      </c>
      <c r="D32" s="9">
        <v>48507387.799999997</v>
      </c>
      <c r="E32" s="9">
        <f t="shared" si="0"/>
        <v>68255088.859999999</v>
      </c>
      <c r="F32" s="9">
        <v>17371929.969999999</v>
      </c>
      <c r="G32" s="9">
        <v>17289700.210000001</v>
      </c>
      <c r="H32" s="9">
        <f t="shared" si="1"/>
        <v>50883158.890000001</v>
      </c>
    </row>
    <row r="33" spans="1:8" x14ac:dyDescent="0.2">
      <c r="A33" s="13" t="s">
        <v>22</v>
      </c>
      <c r="B33" s="3"/>
      <c r="C33" s="18">
        <f>SUM(C34:C42)</f>
        <v>9850000</v>
      </c>
      <c r="D33" s="18">
        <f>SUM(D34:D42)</f>
        <v>-7281829.6200000001</v>
      </c>
      <c r="E33" s="18">
        <f t="shared" si="0"/>
        <v>2568170.38</v>
      </c>
      <c r="F33" s="18">
        <f>SUM(F34:F42)</f>
        <v>1596437.1</v>
      </c>
      <c r="G33" s="18">
        <f>SUM(G34:G42)</f>
        <v>1596437.1</v>
      </c>
      <c r="H33" s="18">
        <f t="shared" si="1"/>
        <v>971733.2799999998</v>
      </c>
    </row>
    <row r="34" spans="1:8" x14ac:dyDescent="0.2">
      <c r="A34" s="12">
        <v>4100</v>
      </c>
      <c r="B34" s="7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2">
        <v>4200</v>
      </c>
      <c r="B35" s="7" t="s">
        <v>51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2">
        <v>4300</v>
      </c>
      <c r="B36" s="7" t="s">
        <v>52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2">
        <v>4400</v>
      </c>
      <c r="B37" s="7" t="s">
        <v>53</v>
      </c>
      <c r="C37" s="9">
        <v>9850000</v>
      </c>
      <c r="D37" s="9">
        <v>-7281829.6200000001</v>
      </c>
      <c r="E37" s="9">
        <f t="shared" si="0"/>
        <v>2568170.38</v>
      </c>
      <c r="F37" s="9">
        <v>1596437.1</v>
      </c>
      <c r="G37" s="9">
        <v>1596437.1</v>
      </c>
      <c r="H37" s="9">
        <f t="shared" si="1"/>
        <v>971733.2799999998</v>
      </c>
    </row>
    <row r="38" spans="1:8" x14ac:dyDescent="0.2">
      <c r="A38" s="12">
        <v>4500</v>
      </c>
      <c r="B38" s="7" t="s">
        <v>10</v>
      </c>
      <c r="C38" s="9">
        <v>0</v>
      </c>
      <c r="D38" s="9">
        <v>0</v>
      </c>
      <c r="E38" s="9">
        <f t="shared" si="0"/>
        <v>0</v>
      </c>
      <c r="F38" s="9">
        <v>0</v>
      </c>
      <c r="G38" s="9">
        <v>0</v>
      </c>
      <c r="H38" s="9">
        <f t="shared" si="1"/>
        <v>0</v>
      </c>
    </row>
    <row r="39" spans="1:8" x14ac:dyDescent="0.2">
      <c r="A39" s="12">
        <v>4600</v>
      </c>
      <c r="B39" s="7" t="s">
        <v>54</v>
      </c>
      <c r="C39" s="9">
        <v>0</v>
      </c>
      <c r="D39" s="9">
        <v>0</v>
      </c>
      <c r="E39" s="9">
        <f t="shared" si="0"/>
        <v>0</v>
      </c>
      <c r="F39" s="9">
        <v>0</v>
      </c>
      <c r="G39" s="9">
        <v>0</v>
      </c>
      <c r="H39" s="9">
        <f t="shared" si="1"/>
        <v>0</v>
      </c>
    </row>
    <row r="40" spans="1:8" x14ac:dyDescent="0.2">
      <c r="A40" s="12">
        <v>4700</v>
      </c>
      <c r="B40" s="7" t="s">
        <v>55</v>
      </c>
      <c r="C40" s="9">
        <v>0</v>
      </c>
      <c r="D40" s="9">
        <v>0</v>
      </c>
      <c r="E40" s="9">
        <f t="shared" si="0"/>
        <v>0</v>
      </c>
      <c r="F40" s="9">
        <v>0</v>
      </c>
      <c r="G40" s="9">
        <v>0</v>
      </c>
      <c r="H40" s="9">
        <f t="shared" si="1"/>
        <v>0</v>
      </c>
    </row>
    <row r="41" spans="1:8" x14ac:dyDescent="0.2">
      <c r="A41" s="12">
        <v>4800</v>
      </c>
      <c r="B41" s="7" t="s">
        <v>6</v>
      </c>
      <c r="C41" s="9">
        <v>0</v>
      </c>
      <c r="D41" s="9">
        <v>0</v>
      </c>
      <c r="E41" s="9">
        <f t="shared" si="0"/>
        <v>0</v>
      </c>
      <c r="F41" s="9">
        <v>0</v>
      </c>
      <c r="G41" s="9">
        <v>0</v>
      </c>
      <c r="H41" s="9">
        <f t="shared" si="1"/>
        <v>0</v>
      </c>
    </row>
    <row r="42" spans="1:8" x14ac:dyDescent="0.2">
      <c r="A42" s="12">
        <v>4900</v>
      </c>
      <c r="B42" s="7" t="s">
        <v>56</v>
      </c>
      <c r="C42" s="9">
        <v>0</v>
      </c>
      <c r="D42" s="9">
        <v>0</v>
      </c>
      <c r="E42" s="9">
        <f t="shared" si="0"/>
        <v>0</v>
      </c>
      <c r="F42" s="9">
        <v>0</v>
      </c>
      <c r="G42" s="9">
        <v>0</v>
      </c>
      <c r="H42" s="9">
        <f t="shared" si="1"/>
        <v>0</v>
      </c>
    </row>
    <row r="43" spans="1:8" x14ac:dyDescent="0.2">
      <c r="A43" s="13" t="s">
        <v>23</v>
      </c>
      <c r="B43" s="3"/>
      <c r="C43" s="18">
        <f>SUM(C44:C52)</f>
        <v>15299416.380000001</v>
      </c>
      <c r="D43" s="18">
        <f>SUM(D44:D52)</f>
        <v>21198147.649999999</v>
      </c>
      <c r="E43" s="18">
        <f t="shared" si="0"/>
        <v>36497564.030000001</v>
      </c>
      <c r="F43" s="18">
        <f>SUM(F44:F52)</f>
        <v>16135919.35</v>
      </c>
      <c r="G43" s="18">
        <f>SUM(G44:G52)</f>
        <v>10812745.34</v>
      </c>
      <c r="H43" s="18">
        <f t="shared" si="1"/>
        <v>20361644.68</v>
      </c>
    </row>
    <row r="44" spans="1:8" x14ac:dyDescent="0.2">
      <c r="A44" s="12">
        <v>5100</v>
      </c>
      <c r="B44" s="7" t="s">
        <v>57</v>
      </c>
      <c r="C44" s="9">
        <v>10344416.380000001</v>
      </c>
      <c r="D44" s="9">
        <v>12115688.65</v>
      </c>
      <c r="E44" s="9">
        <f t="shared" si="0"/>
        <v>22460105.030000001</v>
      </c>
      <c r="F44" s="9">
        <v>12011321.83</v>
      </c>
      <c r="G44" s="9">
        <v>9332032.9900000002</v>
      </c>
      <c r="H44" s="9">
        <f t="shared" si="1"/>
        <v>10448783.200000001</v>
      </c>
    </row>
    <row r="45" spans="1:8" x14ac:dyDescent="0.2">
      <c r="A45" s="12">
        <v>5200</v>
      </c>
      <c r="B45" s="7" t="s">
        <v>58</v>
      </c>
      <c r="C45" s="9">
        <v>2380000</v>
      </c>
      <c r="D45" s="9">
        <v>-436454.92</v>
      </c>
      <c r="E45" s="9">
        <f t="shared" si="0"/>
        <v>1943545.08</v>
      </c>
      <c r="F45" s="9">
        <v>662982.52</v>
      </c>
      <c r="G45" s="9">
        <v>531797.02</v>
      </c>
      <c r="H45" s="9">
        <f t="shared" si="1"/>
        <v>1280562.56</v>
      </c>
    </row>
    <row r="46" spans="1:8" x14ac:dyDescent="0.2">
      <c r="A46" s="12">
        <v>5300</v>
      </c>
      <c r="B46" s="7" t="s">
        <v>59</v>
      </c>
      <c r="C46" s="9">
        <v>585000</v>
      </c>
      <c r="D46" s="9">
        <v>913077.57</v>
      </c>
      <c r="E46" s="9">
        <f t="shared" si="0"/>
        <v>1498077.5699999998</v>
      </c>
      <c r="F46" s="9">
        <v>663162.39</v>
      </c>
      <c r="G46" s="9">
        <v>382160.67</v>
      </c>
      <c r="H46" s="9">
        <f t="shared" si="1"/>
        <v>834915.17999999982</v>
      </c>
    </row>
    <row r="47" spans="1:8" x14ac:dyDescent="0.2">
      <c r="A47" s="12">
        <v>5400</v>
      </c>
      <c r="B47" s="7" t="s">
        <v>60</v>
      </c>
      <c r="C47" s="9">
        <v>0</v>
      </c>
      <c r="D47" s="9">
        <v>1432609.58</v>
      </c>
      <c r="E47" s="9">
        <f t="shared" si="0"/>
        <v>1432609.58</v>
      </c>
      <c r="F47" s="9">
        <v>0</v>
      </c>
      <c r="G47" s="9">
        <v>0</v>
      </c>
      <c r="H47" s="9">
        <f t="shared" si="1"/>
        <v>1432609.58</v>
      </c>
    </row>
    <row r="48" spans="1:8" x14ac:dyDescent="0.2">
      <c r="A48" s="12">
        <v>5500</v>
      </c>
      <c r="B48" s="7" t="s">
        <v>61</v>
      </c>
      <c r="C48" s="9">
        <v>0</v>
      </c>
      <c r="D48" s="9">
        <v>0</v>
      </c>
      <c r="E48" s="9">
        <f t="shared" si="0"/>
        <v>0</v>
      </c>
      <c r="F48" s="9">
        <v>0</v>
      </c>
      <c r="G48" s="9">
        <v>0</v>
      </c>
      <c r="H48" s="9">
        <f t="shared" si="1"/>
        <v>0</v>
      </c>
    </row>
    <row r="49" spans="1:8" x14ac:dyDescent="0.2">
      <c r="A49" s="12">
        <v>5600</v>
      </c>
      <c r="B49" s="7" t="s">
        <v>62</v>
      </c>
      <c r="C49" s="9">
        <v>1990000</v>
      </c>
      <c r="D49" s="9">
        <v>7173226.7699999996</v>
      </c>
      <c r="E49" s="9">
        <f t="shared" si="0"/>
        <v>9163226.7699999996</v>
      </c>
      <c r="F49" s="9">
        <v>2798452.61</v>
      </c>
      <c r="G49" s="9">
        <v>566754.66</v>
      </c>
      <c r="H49" s="9">
        <f t="shared" si="1"/>
        <v>6364774.1600000001</v>
      </c>
    </row>
    <row r="50" spans="1:8" x14ac:dyDescent="0.2">
      <c r="A50" s="12">
        <v>5700</v>
      </c>
      <c r="B50" s="7" t="s">
        <v>63</v>
      </c>
      <c r="C50" s="9">
        <v>0</v>
      </c>
      <c r="D50" s="9">
        <v>0</v>
      </c>
      <c r="E50" s="9">
        <f t="shared" si="0"/>
        <v>0</v>
      </c>
      <c r="F50" s="9">
        <v>0</v>
      </c>
      <c r="G50" s="9">
        <v>0</v>
      </c>
      <c r="H50" s="9">
        <f t="shared" si="1"/>
        <v>0</v>
      </c>
    </row>
    <row r="51" spans="1:8" x14ac:dyDescent="0.2">
      <c r="A51" s="12">
        <v>5800</v>
      </c>
      <c r="B51" s="7" t="s">
        <v>64</v>
      </c>
      <c r="C51" s="9">
        <v>0</v>
      </c>
      <c r="D51" s="9">
        <v>0</v>
      </c>
      <c r="E51" s="9">
        <f t="shared" si="0"/>
        <v>0</v>
      </c>
      <c r="F51" s="9">
        <v>0</v>
      </c>
      <c r="G51" s="9">
        <v>0</v>
      </c>
      <c r="H51" s="9">
        <f t="shared" si="1"/>
        <v>0</v>
      </c>
    </row>
    <row r="52" spans="1:8" x14ac:dyDescent="0.2">
      <c r="A52" s="12">
        <v>5900</v>
      </c>
      <c r="B52" s="7" t="s">
        <v>65</v>
      </c>
      <c r="C52" s="9">
        <v>0</v>
      </c>
      <c r="D52" s="9">
        <v>0</v>
      </c>
      <c r="E52" s="9">
        <f t="shared" si="0"/>
        <v>0</v>
      </c>
      <c r="F52" s="9">
        <v>0</v>
      </c>
      <c r="G52" s="9">
        <v>0</v>
      </c>
      <c r="H52" s="9">
        <f t="shared" si="1"/>
        <v>0</v>
      </c>
    </row>
    <row r="53" spans="1:8" x14ac:dyDescent="0.2">
      <c r="A53" s="13" t="s">
        <v>24</v>
      </c>
      <c r="B53" s="3"/>
      <c r="C53" s="18">
        <f>SUM(C54:C56)</f>
        <v>0</v>
      </c>
      <c r="D53" s="18">
        <f>SUM(D54:D56)</f>
        <v>2047819.35</v>
      </c>
      <c r="E53" s="18">
        <f t="shared" si="0"/>
        <v>2047819.35</v>
      </c>
      <c r="F53" s="18">
        <f>SUM(F54:F56)</f>
        <v>0</v>
      </c>
      <c r="G53" s="18">
        <f>SUM(G54:G56)</f>
        <v>0</v>
      </c>
      <c r="H53" s="18">
        <f t="shared" si="1"/>
        <v>2047819.35</v>
      </c>
    </row>
    <row r="54" spans="1:8" x14ac:dyDescent="0.2">
      <c r="A54" s="12">
        <v>6100</v>
      </c>
      <c r="B54" s="7" t="s">
        <v>66</v>
      </c>
      <c r="C54" s="9">
        <v>0</v>
      </c>
      <c r="D54" s="9">
        <v>0</v>
      </c>
      <c r="E54" s="9">
        <f t="shared" si="0"/>
        <v>0</v>
      </c>
      <c r="F54" s="9">
        <v>0</v>
      </c>
      <c r="G54" s="9">
        <v>0</v>
      </c>
      <c r="H54" s="9">
        <f t="shared" si="1"/>
        <v>0</v>
      </c>
    </row>
    <row r="55" spans="1:8" x14ac:dyDescent="0.2">
      <c r="A55" s="12">
        <v>6200</v>
      </c>
      <c r="B55" s="7" t="s">
        <v>67</v>
      </c>
      <c r="C55" s="9">
        <v>0</v>
      </c>
      <c r="D55" s="9">
        <v>2047819.35</v>
      </c>
      <c r="E55" s="9">
        <f t="shared" si="0"/>
        <v>2047819.35</v>
      </c>
      <c r="F55" s="9">
        <v>0</v>
      </c>
      <c r="G55" s="9">
        <v>0</v>
      </c>
      <c r="H55" s="9">
        <f t="shared" si="1"/>
        <v>2047819.35</v>
      </c>
    </row>
    <row r="56" spans="1:8" x14ac:dyDescent="0.2">
      <c r="A56" s="12">
        <v>6300</v>
      </c>
      <c r="B56" s="7" t="s">
        <v>68</v>
      </c>
      <c r="C56" s="9">
        <v>0</v>
      </c>
      <c r="D56" s="9">
        <v>0</v>
      </c>
      <c r="E56" s="9">
        <f t="shared" si="0"/>
        <v>0</v>
      </c>
      <c r="F56" s="9">
        <v>0</v>
      </c>
      <c r="G56" s="9">
        <v>0</v>
      </c>
      <c r="H56" s="9">
        <f t="shared" si="1"/>
        <v>0</v>
      </c>
    </row>
    <row r="57" spans="1:8" x14ac:dyDescent="0.2">
      <c r="A57" s="13" t="s">
        <v>25</v>
      </c>
      <c r="B57" s="3"/>
      <c r="C57" s="18">
        <f>SUM(C58:C64)</f>
        <v>0</v>
      </c>
      <c r="D57" s="18">
        <f>SUM(D58:D64)</f>
        <v>35431572.990000002</v>
      </c>
      <c r="E57" s="18">
        <f t="shared" si="0"/>
        <v>35431572.990000002</v>
      </c>
      <c r="F57" s="18">
        <f>SUM(F58:F64)</f>
        <v>0</v>
      </c>
      <c r="G57" s="18">
        <f>SUM(G58:G64)</f>
        <v>0</v>
      </c>
      <c r="H57" s="18">
        <f t="shared" si="1"/>
        <v>35431572.990000002</v>
      </c>
    </row>
    <row r="58" spans="1:8" x14ac:dyDescent="0.2">
      <c r="A58" s="12">
        <v>7100</v>
      </c>
      <c r="B58" s="7" t="s">
        <v>69</v>
      </c>
      <c r="C58" s="9">
        <v>0</v>
      </c>
      <c r="D58" s="9">
        <v>0</v>
      </c>
      <c r="E58" s="9">
        <f t="shared" si="0"/>
        <v>0</v>
      </c>
      <c r="F58" s="9">
        <v>0</v>
      </c>
      <c r="G58" s="9">
        <v>0</v>
      </c>
      <c r="H58" s="9">
        <f t="shared" si="1"/>
        <v>0</v>
      </c>
    </row>
    <row r="59" spans="1:8" x14ac:dyDescent="0.2">
      <c r="A59" s="12">
        <v>7200</v>
      </c>
      <c r="B59" s="7" t="s">
        <v>70</v>
      </c>
      <c r="C59" s="9">
        <v>0</v>
      </c>
      <c r="D59" s="9">
        <v>0</v>
      </c>
      <c r="E59" s="9">
        <f t="shared" si="0"/>
        <v>0</v>
      </c>
      <c r="F59" s="9">
        <v>0</v>
      </c>
      <c r="G59" s="9">
        <v>0</v>
      </c>
      <c r="H59" s="9">
        <f t="shared" si="1"/>
        <v>0</v>
      </c>
    </row>
    <row r="60" spans="1:8" x14ac:dyDescent="0.2">
      <c r="A60" s="12">
        <v>7300</v>
      </c>
      <c r="B60" s="7" t="s">
        <v>71</v>
      </c>
      <c r="C60" s="9">
        <v>0</v>
      </c>
      <c r="D60" s="9">
        <v>0</v>
      </c>
      <c r="E60" s="9">
        <f t="shared" si="0"/>
        <v>0</v>
      </c>
      <c r="F60" s="9">
        <v>0</v>
      </c>
      <c r="G60" s="9">
        <v>0</v>
      </c>
      <c r="H60" s="9">
        <f t="shared" si="1"/>
        <v>0</v>
      </c>
    </row>
    <row r="61" spans="1:8" x14ac:dyDescent="0.2">
      <c r="A61" s="12">
        <v>7400</v>
      </c>
      <c r="B61" s="7" t="s">
        <v>72</v>
      </c>
      <c r="C61" s="9">
        <v>0</v>
      </c>
      <c r="D61" s="9">
        <v>0</v>
      </c>
      <c r="E61" s="9">
        <f t="shared" si="0"/>
        <v>0</v>
      </c>
      <c r="F61" s="9">
        <v>0</v>
      </c>
      <c r="G61" s="9">
        <v>0</v>
      </c>
      <c r="H61" s="9">
        <f t="shared" si="1"/>
        <v>0</v>
      </c>
    </row>
    <row r="62" spans="1:8" x14ac:dyDescent="0.2">
      <c r="A62" s="12">
        <v>7500</v>
      </c>
      <c r="B62" s="7" t="s">
        <v>73</v>
      </c>
      <c r="C62" s="9">
        <v>0</v>
      </c>
      <c r="D62" s="9">
        <v>0</v>
      </c>
      <c r="E62" s="9">
        <f t="shared" si="0"/>
        <v>0</v>
      </c>
      <c r="F62" s="9">
        <v>0</v>
      </c>
      <c r="G62" s="9">
        <v>0</v>
      </c>
      <c r="H62" s="9">
        <f t="shared" si="1"/>
        <v>0</v>
      </c>
    </row>
    <row r="63" spans="1:8" x14ac:dyDescent="0.2">
      <c r="A63" s="12">
        <v>7600</v>
      </c>
      <c r="B63" s="7" t="s">
        <v>74</v>
      </c>
      <c r="C63" s="9">
        <v>0</v>
      </c>
      <c r="D63" s="9">
        <v>0</v>
      </c>
      <c r="E63" s="9">
        <f t="shared" si="0"/>
        <v>0</v>
      </c>
      <c r="F63" s="9">
        <v>0</v>
      </c>
      <c r="G63" s="9">
        <v>0</v>
      </c>
      <c r="H63" s="9">
        <f t="shared" si="1"/>
        <v>0</v>
      </c>
    </row>
    <row r="64" spans="1:8" x14ac:dyDescent="0.2">
      <c r="A64" s="12">
        <v>7900</v>
      </c>
      <c r="B64" s="7" t="s">
        <v>75</v>
      </c>
      <c r="C64" s="9">
        <v>0</v>
      </c>
      <c r="D64" s="9">
        <v>35431572.990000002</v>
      </c>
      <c r="E64" s="9">
        <f t="shared" si="0"/>
        <v>35431572.990000002</v>
      </c>
      <c r="F64" s="9">
        <v>0</v>
      </c>
      <c r="G64" s="9">
        <v>0</v>
      </c>
      <c r="H64" s="9">
        <f t="shared" si="1"/>
        <v>35431572.990000002</v>
      </c>
    </row>
    <row r="65" spans="1:8" x14ac:dyDescent="0.2">
      <c r="A65" s="13" t="s">
        <v>26</v>
      </c>
      <c r="B65" s="3"/>
      <c r="C65" s="18">
        <f>SUM(C66:C68)</f>
        <v>0</v>
      </c>
      <c r="D65" s="18">
        <f>SUM(D66:D68)</f>
        <v>0</v>
      </c>
      <c r="E65" s="18">
        <f t="shared" si="0"/>
        <v>0</v>
      </c>
      <c r="F65" s="18">
        <f>SUM(F66:F68)</f>
        <v>0</v>
      </c>
      <c r="G65" s="18">
        <f>SUM(G66:G68)</f>
        <v>0</v>
      </c>
      <c r="H65" s="18">
        <f t="shared" si="1"/>
        <v>0</v>
      </c>
    </row>
    <row r="66" spans="1:8" x14ac:dyDescent="0.2">
      <c r="A66" s="12">
        <v>8100</v>
      </c>
      <c r="B66" s="7" t="s">
        <v>7</v>
      </c>
      <c r="C66" s="9">
        <v>0</v>
      </c>
      <c r="D66" s="9">
        <v>0</v>
      </c>
      <c r="E66" s="9">
        <f t="shared" si="0"/>
        <v>0</v>
      </c>
      <c r="F66" s="9">
        <v>0</v>
      </c>
      <c r="G66" s="9">
        <v>0</v>
      </c>
      <c r="H66" s="9">
        <f t="shared" si="1"/>
        <v>0</v>
      </c>
    </row>
    <row r="67" spans="1:8" x14ac:dyDescent="0.2">
      <c r="A67" s="12">
        <v>8300</v>
      </c>
      <c r="B67" s="7" t="s">
        <v>8</v>
      </c>
      <c r="C67" s="9">
        <v>0</v>
      </c>
      <c r="D67" s="9">
        <v>0</v>
      </c>
      <c r="E67" s="9">
        <f t="shared" si="0"/>
        <v>0</v>
      </c>
      <c r="F67" s="9">
        <v>0</v>
      </c>
      <c r="G67" s="9">
        <v>0</v>
      </c>
      <c r="H67" s="9">
        <f t="shared" si="1"/>
        <v>0</v>
      </c>
    </row>
    <row r="68" spans="1:8" x14ac:dyDescent="0.2">
      <c r="A68" s="12">
        <v>8500</v>
      </c>
      <c r="B68" s="7" t="s">
        <v>9</v>
      </c>
      <c r="C68" s="9">
        <v>0</v>
      </c>
      <c r="D68" s="9">
        <v>0</v>
      </c>
      <c r="E68" s="9">
        <f t="shared" si="0"/>
        <v>0</v>
      </c>
      <c r="F68" s="9">
        <v>0</v>
      </c>
      <c r="G68" s="9">
        <v>0</v>
      </c>
      <c r="H68" s="9">
        <f t="shared" si="1"/>
        <v>0</v>
      </c>
    </row>
    <row r="69" spans="1:8" x14ac:dyDescent="0.2">
      <c r="A69" s="13" t="s">
        <v>27</v>
      </c>
      <c r="B69" s="3"/>
      <c r="C69" s="18">
        <f>SUM(C70:C76)</f>
        <v>0</v>
      </c>
      <c r="D69" s="18">
        <f>SUM(D70:D76)</f>
        <v>0</v>
      </c>
      <c r="E69" s="18">
        <f t="shared" si="0"/>
        <v>0</v>
      </c>
      <c r="F69" s="18">
        <f>SUM(F70:F76)</f>
        <v>0</v>
      </c>
      <c r="G69" s="18">
        <f>SUM(G70:G76)</f>
        <v>0</v>
      </c>
      <c r="H69" s="18">
        <f t="shared" si="1"/>
        <v>0</v>
      </c>
    </row>
    <row r="70" spans="1:8" x14ac:dyDescent="0.2">
      <c r="A70" s="12">
        <v>9100</v>
      </c>
      <c r="B70" s="7" t="s">
        <v>76</v>
      </c>
      <c r="C70" s="9">
        <v>0</v>
      </c>
      <c r="D70" s="9">
        <v>0</v>
      </c>
      <c r="E70" s="9">
        <f t="shared" ref="E70:E76" si="2">C70+D70</f>
        <v>0</v>
      </c>
      <c r="F70" s="9">
        <v>0</v>
      </c>
      <c r="G70" s="9">
        <v>0</v>
      </c>
      <c r="H70" s="9">
        <f t="shared" ref="H70:H76" si="3">E70-F70</f>
        <v>0</v>
      </c>
    </row>
    <row r="71" spans="1:8" x14ac:dyDescent="0.2">
      <c r="A71" s="12">
        <v>9200</v>
      </c>
      <c r="B71" s="7" t="s">
        <v>77</v>
      </c>
      <c r="C71" s="9">
        <v>0</v>
      </c>
      <c r="D71" s="9">
        <v>0</v>
      </c>
      <c r="E71" s="9">
        <f t="shared" si="2"/>
        <v>0</v>
      </c>
      <c r="F71" s="9">
        <v>0</v>
      </c>
      <c r="G71" s="9">
        <v>0</v>
      </c>
      <c r="H71" s="9">
        <f t="shared" si="3"/>
        <v>0</v>
      </c>
    </row>
    <row r="72" spans="1:8" x14ac:dyDescent="0.2">
      <c r="A72" s="12">
        <v>9300</v>
      </c>
      <c r="B72" s="7" t="s">
        <v>78</v>
      </c>
      <c r="C72" s="9">
        <v>0</v>
      </c>
      <c r="D72" s="9">
        <v>0</v>
      </c>
      <c r="E72" s="9">
        <f t="shared" si="2"/>
        <v>0</v>
      </c>
      <c r="F72" s="9">
        <v>0</v>
      </c>
      <c r="G72" s="9">
        <v>0</v>
      </c>
      <c r="H72" s="9">
        <f t="shared" si="3"/>
        <v>0</v>
      </c>
    </row>
    <row r="73" spans="1:8" x14ac:dyDescent="0.2">
      <c r="A73" s="12">
        <v>9400</v>
      </c>
      <c r="B73" s="7" t="s">
        <v>79</v>
      </c>
      <c r="C73" s="9">
        <v>0</v>
      </c>
      <c r="D73" s="9">
        <v>0</v>
      </c>
      <c r="E73" s="9">
        <f t="shared" si="2"/>
        <v>0</v>
      </c>
      <c r="F73" s="9">
        <v>0</v>
      </c>
      <c r="G73" s="9">
        <v>0</v>
      </c>
      <c r="H73" s="9">
        <f t="shared" si="3"/>
        <v>0</v>
      </c>
    </row>
    <row r="74" spans="1:8" x14ac:dyDescent="0.2">
      <c r="A74" s="12">
        <v>9500</v>
      </c>
      <c r="B74" s="7" t="s">
        <v>80</v>
      </c>
      <c r="C74" s="9">
        <v>0</v>
      </c>
      <c r="D74" s="9">
        <v>0</v>
      </c>
      <c r="E74" s="9">
        <f t="shared" si="2"/>
        <v>0</v>
      </c>
      <c r="F74" s="9">
        <v>0</v>
      </c>
      <c r="G74" s="9">
        <v>0</v>
      </c>
      <c r="H74" s="9">
        <f t="shared" si="3"/>
        <v>0</v>
      </c>
    </row>
    <row r="75" spans="1:8" x14ac:dyDescent="0.2">
      <c r="A75" s="12">
        <v>9600</v>
      </c>
      <c r="B75" s="7" t="s">
        <v>81</v>
      </c>
      <c r="C75" s="9">
        <v>0</v>
      </c>
      <c r="D75" s="9">
        <v>0</v>
      </c>
      <c r="E75" s="9">
        <f t="shared" si="2"/>
        <v>0</v>
      </c>
      <c r="F75" s="9">
        <v>0</v>
      </c>
      <c r="G75" s="9">
        <v>0</v>
      </c>
      <c r="H75" s="9">
        <f t="shared" si="3"/>
        <v>0</v>
      </c>
    </row>
    <row r="76" spans="1:8" x14ac:dyDescent="0.2">
      <c r="A76" s="15">
        <v>9900</v>
      </c>
      <c r="B76" s="8" t="s">
        <v>82</v>
      </c>
      <c r="C76" s="19">
        <v>0</v>
      </c>
      <c r="D76" s="19">
        <v>0</v>
      </c>
      <c r="E76" s="19">
        <f t="shared" si="2"/>
        <v>0</v>
      </c>
      <c r="F76" s="19">
        <v>0</v>
      </c>
      <c r="G76" s="19">
        <v>0</v>
      </c>
      <c r="H76" s="19">
        <f t="shared" si="3"/>
        <v>0</v>
      </c>
    </row>
    <row r="77" spans="1:8" x14ac:dyDescent="0.2">
      <c r="A77" s="4"/>
      <c r="B77" s="14" t="s">
        <v>11</v>
      </c>
      <c r="C77" s="20">
        <f t="shared" ref="C77:H77" si="4">SUM(C5+C13+C23+C33+C43+C53+C57+C65+C69)</f>
        <v>1005049816.6600001</v>
      </c>
      <c r="D77" s="20">
        <f t="shared" si="4"/>
        <v>155403240.11000001</v>
      </c>
      <c r="E77" s="20">
        <f t="shared" si="4"/>
        <v>1160453056.77</v>
      </c>
      <c r="F77" s="20">
        <f t="shared" si="4"/>
        <v>946685084.15999997</v>
      </c>
      <c r="G77" s="20">
        <f t="shared" si="4"/>
        <v>916757614.18000007</v>
      </c>
      <c r="H77" s="20">
        <f t="shared" si="4"/>
        <v>213767972.61000019</v>
      </c>
    </row>
    <row r="79" spans="1:8" x14ac:dyDescent="0.2">
      <c r="A79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tabSelected="1" zoomScaleNormal="100" workbookViewId="0">
      <selection sqref="A1:H79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23" t="s">
        <v>88</v>
      </c>
      <c r="B1" s="24"/>
      <c r="C1" s="24"/>
      <c r="D1" s="24"/>
      <c r="E1" s="24"/>
      <c r="F1" s="24"/>
      <c r="G1" s="24"/>
      <c r="H1" s="25"/>
    </row>
    <row r="2" spans="1:8" x14ac:dyDescent="0.2">
      <c r="A2" s="28" t="s">
        <v>12</v>
      </c>
      <c r="B2" s="29"/>
      <c r="C2" s="23" t="s">
        <v>18</v>
      </c>
      <c r="D2" s="24"/>
      <c r="E2" s="24"/>
      <c r="F2" s="24"/>
      <c r="G2" s="25"/>
      <c r="H2" s="26" t="s">
        <v>17</v>
      </c>
    </row>
    <row r="3" spans="1:8" ht="24.95" customHeight="1" x14ac:dyDescent="0.2">
      <c r="A3" s="30"/>
      <c r="B3" s="31"/>
      <c r="C3" s="5" t="s">
        <v>13</v>
      </c>
      <c r="D3" s="5" t="s">
        <v>83</v>
      </c>
      <c r="E3" s="5" t="s">
        <v>14</v>
      </c>
      <c r="F3" s="5" t="s">
        <v>15</v>
      </c>
      <c r="G3" s="5" t="s">
        <v>16</v>
      </c>
      <c r="H3" s="27"/>
    </row>
    <row r="4" spans="1:8" x14ac:dyDescent="0.2">
      <c r="A4" s="32"/>
      <c r="B4" s="33"/>
      <c r="C4" s="6">
        <v>1</v>
      </c>
      <c r="D4" s="6">
        <v>2</v>
      </c>
      <c r="E4" s="6" t="s">
        <v>84</v>
      </c>
      <c r="F4" s="6">
        <v>4</v>
      </c>
      <c r="G4" s="6">
        <v>5</v>
      </c>
      <c r="H4" s="6" t="s">
        <v>85</v>
      </c>
    </row>
    <row r="5" spans="1:8" x14ac:dyDescent="0.2">
      <c r="A5" s="2"/>
      <c r="B5" s="10" t="s">
        <v>0</v>
      </c>
      <c r="C5" s="21">
        <v>989750400.27999997</v>
      </c>
      <c r="D5" s="21">
        <v>132157273.11</v>
      </c>
      <c r="E5" s="21">
        <f>C5+D5</f>
        <v>1121907673.3899999</v>
      </c>
      <c r="F5" s="21">
        <v>930549164.80999994</v>
      </c>
      <c r="G5" s="21">
        <v>905944868.84000003</v>
      </c>
      <c r="H5" s="21">
        <f>E5-F5</f>
        <v>191358508.57999992</v>
      </c>
    </row>
    <row r="6" spans="1:8" x14ac:dyDescent="0.2">
      <c r="A6" s="2"/>
      <c r="B6" s="10" t="s">
        <v>1</v>
      </c>
      <c r="C6" s="21">
        <v>15299416.380000001</v>
      </c>
      <c r="D6" s="21">
        <v>23245967</v>
      </c>
      <c r="E6" s="21">
        <f>C6+D6</f>
        <v>38545383.380000003</v>
      </c>
      <c r="F6" s="21">
        <v>16135919.35</v>
      </c>
      <c r="G6" s="21">
        <v>10812745.34</v>
      </c>
      <c r="H6" s="21">
        <f>E6-F6</f>
        <v>22409464.030000001</v>
      </c>
    </row>
    <row r="7" spans="1:8" x14ac:dyDescent="0.2">
      <c r="A7" s="2"/>
      <c r="B7" s="10" t="s">
        <v>2</v>
      </c>
      <c r="C7" s="21">
        <v>0</v>
      </c>
      <c r="D7" s="21">
        <v>0</v>
      </c>
      <c r="E7" s="21">
        <f>C7+D7</f>
        <v>0</v>
      </c>
      <c r="F7" s="21">
        <v>0</v>
      </c>
      <c r="G7" s="21">
        <v>0</v>
      </c>
      <c r="H7" s="21">
        <f>E7-F7</f>
        <v>0</v>
      </c>
    </row>
    <row r="8" spans="1:8" x14ac:dyDescent="0.2">
      <c r="A8" s="2"/>
      <c r="B8" s="10" t="s">
        <v>10</v>
      </c>
      <c r="C8" s="21">
        <v>0</v>
      </c>
      <c r="D8" s="21">
        <v>0</v>
      </c>
      <c r="E8" s="21">
        <f>C8+D8</f>
        <v>0</v>
      </c>
      <c r="F8" s="21">
        <v>0</v>
      </c>
      <c r="G8" s="21">
        <v>0</v>
      </c>
      <c r="H8" s="21">
        <f>E8-F8</f>
        <v>0</v>
      </c>
    </row>
    <row r="9" spans="1:8" x14ac:dyDescent="0.2">
      <c r="A9" s="2"/>
      <c r="B9" s="16" t="s">
        <v>7</v>
      </c>
      <c r="C9" s="22">
        <v>0</v>
      </c>
      <c r="D9" s="22">
        <v>0</v>
      </c>
      <c r="E9" s="22">
        <f>C9+D9</f>
        <v>0</v>
      </c>
      <c r="F9" s="22">
        <v>0</v>
      </c>
      <c r="G9" s="22">
        <v>0</v>
      </c>
      <c r="H9" s="22">
        <f>E9-F9</f>
        <v>0</v>
      </c>
    </row>
    <row r="10" spans="1:8" x14ac:dyDescent="0.2">
      <c r="A10" s="11"/>
      <c r="B10" s="14" t="s">
        <v>11</v>
      </c>
      <c r="C10" s="20">
        <f t="shared" ref="C10:H10" si="0">SUM(C5+C6+C7+C8+C9)</f>
        <v>1005049816.66</v>
      </c>
      <c r="D10" s="20">
        <f t="shared" si="0"/>
        <v>155403240.11000001</v>
      </c>
      <c r="E10" s="20">
        <f t="shared" si="0"/>
        <v>1160453056.77</v>
      </c>
      <c r="F10" s="20">
        <f t="shared" si="0"/>
        <v>946685084.15999997</v>
      </c>
      <c r="G10" s="20">
        <f t="shared" si="0"/>
        <v>916757614.18000007</v>
      </c>
      <c r="H10" s="20">
        <f t="shared" si="0"/>
        <v>213767972.60999992</v>
      </c>
    </row>
    <row r="12" spans="1:8" x14ac:dyDescent="0.2">
      <c r="A12" s="1" t="s">
        <v>86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COG</vt:lpstr>
      <vt:lpstr>CTG</vt:lpstr>
      <vt:lpstr>COG!Área_de_impresión</vt:lpstr>
      <vt:lpstr>CTG!Área_de_impresión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2022-01-24T18:00:25Z</cp:lastPrinted>
  <dcterms:created xsi:type="dcterms:W3CDTF">2014-02-10T03:37:14Z</dcterms:created>
  <dcterms:modified xsi:type="dcterms:W3CDTF">2022-01-24T18:00:31Z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