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5\"/>
    </mc:Choice>
  </mc:AlternateContent>
  <bookViews>
    <workbookView xWindow="0" yWindow="0" windowWidth="28800" windowHeight="10845"/>
  </bookViews>
  <sheets>
    <sheet name="COG" sheetId="1" r:id="rId1"/>
  </sheets>
  <externalReferences>
    <externalReference r:id="rId2"/>
  </externalReferences>
  <definedNames>
    <definedName name="_xlnm.Print_Area" localSheetId="0">COG!$A$1:$J$82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F80" i="1"/>
  <c r="F79" i="1"/>
  <c r="I79" i="1" s="1"/>
  <c r="I78" i="1"/>
  <c r="F78" i="1"/>
  <c r="F77" i="1"/>
  <c r="I77" i="1" s="1"/>
  <c r="I76" i="1"/>
  <c r="F76" i="1"/>
  <c r="F75" i="1"/>
  <c r="I75" i="1" s="1"/>
  <c r="I74" i="1"/>
  <c r="F74" i="1"/>
  <c r="H73" i="1"/>
  <c r="G73" i="1"/>
  <c r="E73" i="1"/>
  <c r="D73" i="1"/>
  <c r="F73" i="1" s="1"/>
  <c r="I72" i="1"/>
  <c r="F72" i="1"/>
  <c r="F71" i="1"/>
  <c r="I71" i="1" s="1"/>
  <c r="I70" i="1"/>
  <c r="I69" i="1" s="1"/>
  <c r="F70" i="1"/>
  <c r="H69" i="1"/>
  <c r="G69" i="1"/>
  <c r="E69" i="1"/>
  <c r="D69" i="1"/>
  <c r="F69" i="1" s="1"/>
  <c r="I68" i="1"/>
  <c r="F68" i="1"/>
  <c r="I67" i="1"/>
  <c r="F67" i="1"/>
  <c r="I66" i="1"/>
  <c r="F66" i="1"/>
  <c r="I65" i="1"/>
  <c r="F65" i="1"/>
  <c r="I64" i="1"/>
  <c r="F64" i="1"/>
  <c r="I63" i="1"/>
  <c r="F63" i="1"/>
  <c r="I62" i="1"/>
  <c r="I61" i="1" s="1"/>
  <c r="F62" i="1"/>
  <c r="H61" i="1"/>
  <c r="G61" i="1"/>
  <c r="E61" i="1"/>
  <c r="D61" i="1"/>
  <c r="F61" i="1" s="1"/>
  <c r="I60" i="1"/>
  <c r="F60" i="1"/>
  <c r="I59" i="1"/>
  <c r="F59" i="1"/>
  <c r="I58" i="1"/>
  <c r="I57" i="1" s="1"/>
  <c r="F58" i="1"/>
  <c r="H57" i="1"/>
  <c r="G57" i="1"/>
  <c r="E57" i="1"/>
  <c r="D57" i="1"/>
  <c r="F57" i="1" s="1"/>
  <c r="I56" i="1"/>
  <c r="F56" i="1"/>
  <c r="I55" i="1"/>
  <c r="F55" i="1"/>
  <c r="I54" i="1"/>
  <c r="F54" i="1"/>
  <c r="F53" i="1"/>
  <c r="I53" i="1" s="1"/>
  <c r="I52" i="1"/>
  <c r="F52" i="1"/>
  <c r="I51" i="1"/>
  <c r="F51" i="1"/>
  <c r="I50" i="1"/>
  <c r="F50" i="1"/>
  <c r="I49" i="1"/>
  <c r="F49" i="1"/>
  <c r="I48" i="1"/>
  <c r="F48" i="1"/>
  <c r="H47" i="1"/>
  <c r="G47" i="1"/>
  <c r="E47" i="1"/>
  <c r="D47" i="1"/>
  <c r="F47" i="1" s="1"/>
  <c r="I46" i="1"/>
  <c r="F46" i="1"/>
  <c r="F45" i="1"/>
  <c r="I45" i="1" s="1"/>
  <c r="I44" i="1"/>
  <c r="F44" i="1"/>
  <c r="F43" i="1"/>
  <c r="I43" i="1" s="1"/>
  <c r="I42" i="1"/>
  <c r="F42" i="1"/>
  <c r="F41" i="1"/>
  <c r="I41" i="1" s="1"/>
  <c r="I40" i="1"/>
  <c r="F40" i="1"/>
  <c r="F39" i="1"/>
  <c r="I39" i="1" s="1"/>
  <c r="I38" i="1"/>
  <c r="F38" i="1"/>
  <c r="H37" i="1"/>
  <c r="G37" i="1"/>
  <c r="E37" i="1"/>
  <c r="D37" i="1"/>
  <c r="F37" i="1" s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F27" i="1" s="1"/>
  <c r="I28" i="1"/>
  <c r="F28" i="1"/>
  <c r="I27" i="1"/>
  <c r="H27" i="1"/>
  <c r="G27" i="1"/>
  <c r="E27" i="1"/>
  <c r="D27" i="1"/>
  <c r="I26" i="1"/>
  <c r="F26" i="1"/>
  <c r="I25" i="1"/>
  <c r="F25" i="1"/>
  <c r="I24" i="1"/>
  <c r="F24" i="1"/>
  <c r="I23" i="1"/>
  <c r="F23" i="1"/>
  <c r="F22" i="1"/>
  <c r="I22" i="1" s="1"/>
  <c r="I21" i="1"/>
  <c r="F21" i="1"/>
  <c r="F20" i="1"/>
  <c r="I20" i="1" s="1"/>
  <c r="I19" i="1"/>
  <c r="F19" i="1"/>
  <c r="F18" i="1"/>
  <c r="I18" i="1" s="1"/>
  <c r="H17" i="1"/>
  <c r="G17" i="1"/>
  <c r="F17" i="1"/>
  <c r="E17" i="1"/>
  <c r="D17" i="1"/>
  <c r="F16" i="1"/>
  <c r="I16" i="1" s="1"/>
  <c r="I15" i="1"/>
  <c r="F15" i="1"/>
  <c r="F14" i="1"/>
  <c r="I14" i="1" s="1"/>
  <c r="I13" i="1"/>
  <c r="F13" i="1"/>
  <c r="F12" i="1"/>
  <c r="I12" i="1" s="1"/>
  <c r="I11" i="1"/>
  <c r="F11" i="1"/>
  <c r="F10" i="1"/>
  <c r="I10" i="1" s="1"/>
  <c r="H9" i="1"/>
  <c r="H81" i="1" s="1"/>
  <c r="H83" i="1" s="1"/>
  <c r="G9" i="1"/>
  <c r="G81" i="1" s="1"/>
  <c r="G83" i="1" s="1"/>
  <c r="F9" i="1"/>
  <c r="F81" i="1" s="1"/>
  <c r="F83" i="1" s="1"/>
  <c r="E9" i="1"/>
  <c r="E81" i="1" s="1"/>
  <c r="E83" i="1" s="1"/>
  <c r="D9" i="1"/>
  <c r="D81" i="1" s="1"/>
  <c r="D83" i="1" s="1"/>
  <c r="I9" i="1" l="1"/>
  <c r="I47" i="1"/>
  <c r="I73" i="1"/>
  <c r="I17" i="1"/>
  <c r="I37" i="1"/>
  <c r="I81" i="1" l="1"/>
  <c r="I83" i="1" s="1"/>
</calcChain>
</file>

<file path=xl/sharedStrings.xml><?xml version="1.0" encoding="utf-8"?>
<sst xmlns="http://schemas.openxmlformats.org/spreadsheetml/2006/main" count="88" uniqueCount="88">
  <si>
    <t>Clasificación por Objeto del Gasto (Capítulo y Concepto)</t>
  </si>
  <si>
    <t>del 1 de Enero al 31 de Diciembre de 2015</t>
  </si>
  <si>
    <t>Ente Público:</t>
  </si>
  <si>
    <t>SISTEMA AVANZADO DE BACHILLERATO Y EDUCACION SUPERIOR EN 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</si>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</sst>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37" fontId="3" fillId="2" borderId="1" xfId="1" applyNumberFormat="1" applyFont="1" applyFill="1" applyBorder="1" applyAlignment="1" applyProtection="1">
      <alignment horizontal="center"/>
    </xf>
    <xf numFmtId="37" fontId="3" fillId="2" borderId="2" xfId="1" applyNumberFormat="1" applyFont="1" applyFill="1" applyBorder="1" applyAlignment="1" applyProtection="1">
      <alignment horizontal="center"/>
    </xf>
    <xf numFmtId="37" fontId="3" fillId="2" borderId="3" xfId="1" applyNumberFormat="1" applyFont="1" applyFill="1" applyBorder="1" applyAlignment="1" applyProtection="1">
      <alignment horizontal="center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37" fontId="3" fillId="2" borderId="1" xfId="1" applyNumberFormat="1" applyFont="1" applyFill="1" applyBorder="1" applyAlignment="1" applyProtection="1">
      <alignment horizontal="center" vertical="center" wrapText="1"/>
    </xf>
    <xf numFmtId="37" fontId="3" fillId="2" borderId="3" xfId="1" applyNumberFormat="1" applyFont="1" applyFill="1" applyBorder="1" applyAlignment="1" applyProtection="1">
      <alignment horizontal="center" vertic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37" fontId="3" fillId="2" borderId="9" xfId="1" applyNumberFormat="1" applyFont="1" applyFill="1" applyBorder="1" applyAlignment="1" applyProtection="1">
      <alignment horizontal="center"/>
    </xf>
    <xf numFmtId="37" fontId="3" fillId="2" borderId="10" xfId="1" applyNumberFormat="1" applyFont="1" applyFill="1" applyBorder="1" applyAlignment="1" applyProtection="1">
      <alignment horizontal="center" vertical="center" wrapText="1"/>
    </xf>
    <xf numFmtId="37" fontId="3" fillId="2" borderId="11" xfId="1" applyNumberFormat="1" applyFont="1" applyFill="1" applyBorder="1" applyAlignment="1" applyProtection="1">
      <alignment horizontal="center" vertical="center"/>
    </xf>
    <xf numFmtId="37" fontId="3" fillId="2" borderId="12" xfId="1" applyNumberFormat="1" applyFont="1" applyFill="1" applyBorder="1" applyAlignment="1" applyProtection="1">
      <alignment horizontal="center" vertical="center"/>
    </xf>
    <xf numFmtId="37" fontId="3" fillId="2" borderId="10" xfId="1" applyNumberFormat="1" applyFont="1" applyFill="1" applyBorder="1" applyAlignment="1" applyProtection="1">
      <alignment horizontal="center" vertical="center"/>
    </xf>
    <xf numFmtId="37" fontId="3" fillId="2" borderId="10" xfId="1" applyNumberFormat="1" applyFont="1" applyFill="1" applyBorder="1" applyAlignment="1" applyProtection="1">
      <alignment horizontal="center" wrapText="1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37" fontId="3" fillId="2" borderId="10" xfId="1" applyNumberFormat="1" applyFont="1" applyFill="1" applyBorder="1" applyAlignment="1" applyProtection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1" fontId="6" fillId="3" borderId="13" xfId="2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" fontId="9" fillId="0" borderId="13" xfId="0" applyNumberFormat="1" applyFont="1" applyBorder="1" applyProtection="1">
      <protection locked="0"/>
    </xf>
    <xf numFmtId="4" fontId="9" fillId="0" borderId="0" xfId="0" applyNumberFormat="1" applyFont="1" applyBorder="1" applyProtection="1">
      <protection locked="0"/>
    </xf>
    <xf numFmtId="41" fontId="10" fillId="3" borderId="13" xfId="2" applyNumberFormat="1" applyFont="1" applyFill="1" applyBorder="1" applyAlignment="1">
      <alignment horizontal="right"/>
    </xf>
    <xf numFmtId="4" fontId="9" fillId="0" borderId="11" xfId="0" applyNumberFormat="1" applyFont="1" applyBorder="1" applyProtection="1">
      <protection locked="0"/>
    </xf>
    <xf numFmtId="41" fontId="10" fillId="3" borderId="11" xfId="2" applyNumberFormat="1" applyFont="1" applyFill="1" applyBorder="1" applyAlignment="1">
      <alignment horizontal="right"/>
    </xf>
    <xf numFmtId="0" fontId="2" fillId="0" borderId="11" xfId="0" applyFont="1" applyBorder="1"/>
    <xf numFmtId="0" fontId="2" fillId="0" borderId="0" xfId="0" applyFont="1" applyBorder="1"/>
    <xf numFmtId="41" fontId="10" fillId="3" borderId="13" xfId="2" applyNumberFormat="1" applyFont="1" applyFill="1" applyBorder="1" applyAlignment="1" applyProtection="1">
      <alignment horizontal="right"/>
      <protection locked="0"/>
    </xf>
    <xf numFmtId="41" fontId="6" fillId="3" borderId="11" xfId="2" applyNumberFormat="1" applyFont="1" applyFill="1" applyBorder="1" applyAlignment="1">
      <alignment horizontal="right"/>
    </xf>
    <xf numFmtId="41" fontId="10" fillId="3" borderId="11" xfId="2" applyNumberFormat="1" applyFont="1" applyFill="1" applyBorder="1" applyAlignment="1" applyProtection="1">
      <alignment horizontal="right"/>
      <protection locked="0"/>
    </xf>
    <xf numFmtId="41" fontId="6" fillId="3" borderId="12" xfId="2" applyNumberFormat="1" applyFont="1" applyFill="1" applyBorder="1" applyAlignment="1">
      <alignment horizontal="right"/>
    </xf>
    <xf numFmtId="41" fontId="10" fillId="3" borderId="12" xfId="2" applyNumberFormat="1" applyFont="1" applyFill="1" applyBorder="1" applyAlignment="1" applyProtection="1">
      <alignment horizontal="right"/>
      <protection locked="0"/>
    </xf>
    <xf numFmtId="41" fontId="10" fillId="3" borderId="14" xfId="2" applyNumberFormat="1" applyFont="1" applyFill="1" applyBorder="1" applyAlignment="1" applyProtection="1">
      <alignment horizontal="right"/>
      <protection locked="0"/>
    </xf>
    <xf numFmtId="41" fontId="10" fillId="3" borderId="14" xfId="2" applyNumberFormat="1" applyFont="1" applyFill="1" applyBorder="1" applyAlignment="1">
      <alignment horizontal="right"/>
    </xf>
    <xf numFmtId="0" fontId="11" fillId="0" borderId="7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41" fontId="6" fillId="3" borderId="14" xfId="2" applyNumberFormat="1" applyFont="1" applyFill="1" applyBorder="1" applyAlignment="1">
      <alignment horizontal="right" vertical="center"/>
    </xf>
    <xf numFmtId="0" fontId="9" fillId="3" borderId="0" xfId="0" applyFont="1" applyFill="1"/>
    <xf numFmtId="41" fontId="2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ica_maldonadop\Desktop\Nueva%20carpeta\01%20Estados%20Varios%20DIC%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EAI"/>
      <sheetName val="CAdmon"/>
      <sheetName val="COG"/>
      <sheetName val="CTG"/>
      <sheetName val="CFG"/>
      <sheetName val="End Neto"/>
      <sheetName val="Post Fiscal"/>
      <sheetName val="Int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">
          <cell r="C23">
            <v>808522155</v>
          </cell>
          <cell r="D23">
            <v>23135867</v>
          </cell>
          <cell r="E23">
            <v>831658022</v>
          </cell>
          <cell r="F23">
            <v>805615385.76999998</v>
          </cell>
          <cell r="G23">
            <v>791869864.08000004</v>
          </cell>
          <cell r="H23">
            <v>26042636.230000019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Y90"/>
  <sheetViews>
    <sheetView showGridLines="0" tabSelected="1" zoomScale="98" zoomScaleNormal="98" workbookViewId="0">
      <selection activeCell="F16" sqref="F16"/>
    </sheetView>
  </sheetViews>
  <sheetFormatPr baseColWidth="10" defaultColWidth="0" defaultRowHeight="12" x14ac:dyDescent="0.2"/>
  <cols>
    <col min="1" max="1" width="2.7109375" style="1" customWidth="1"/>
    <col min="2" max="2" width="7.140625" style="1" customWidth="1"/>
    <col min="3" max="3" width="60.7109375" style="1" customWidth="1"/>
    <col min="4" max="9" width="21" style="1" customWidth="1"/>
    <col min="10" max="10" width="2.7109375" style="1" customWidth="1"/>
    <col min="11" max="11" width="11.42578125" style="1" hidden="1" customWidth="1"/>
    <col min="12" max="256" width="0" style="1" hidden="1"/>
    <col min="257" max="257" width="2.7109375" style="1" customWidth="1"/>
    <col min="258" max="258" width="7.140625" style="1" customWidth="1"/>
    <col min="259" max="259" width="64.28515625" style="1" customWidth="1"/>
    <col min="260" max="265" width="21" style="1" customWidth="1"/>
    <col min="266" max="266" width="2.7109375" style="1" customWidth="1"/>
    <col min="267" max="267" width="0" style="1" hidden="1" customWidth="1"/>
    <col min="268" max="512" width="0" style="1" hidden="1"/>
    <col min="513" max="513" width="2.7109375" style="1" customWidth="1"/>
    <col min="514" max="514" width="7.140625" style="1" customWidth="1"/>
    <col min="515" max="515" width="64.28515625" style="1" customWidth="1"/>
    <col min="516" max="521" width="21" style="1" customWidth="1"/>
    <col min="522" max="522" width="2.7109375" style="1" customWidth="1"/>
    <col min="523" max="523" width="0" style="1" hidden="1" customWidth="1"/>
    <col min="524" max="768" width="0" style="1" hidden="1"/>
    <col min="769" max="769" width="2.7109375" style="1" customWidth="1"/>
    <col min="770" max="770" width="7.140625" style="1" customWidth="1"/>
    <col min="771" max="771" width="64.28515625" style="1" customWidth="1"/>
    <col min="772" max="777" width="21" style="1" customWidth="1"/>
    <col min="778" max="778" width="2.7109375" style="1" customWidth="1"/>
    <col min="779" max="779" width="0" style="1" hidden="1" customWidth="1"/>
    <col min="780" max="1024" width="0" style="1" hidden="1"/>
    <col min="1025" max="1025" width="2.7109375" style="1" customWidth="1"/>
    <col min="1026" max="1026" width="7.140625" style="1" customWidth="1"/>
    <col min="1027" max="1027" width="64.28515625" style="1" customWidth="1"/>
    <col min="1028" max="1033" width="21" style="1" customWidth="1"/>
    <col min="1034" max="1034" width="2.7109375" style="1" customWidth="1"/>
    <col min="1035" max="1035" width="0" style="1" hidden="1" customWidth="1"/>
    <col min="1036" max="1280" width="0" style="1" hidden="1"/>
    <col min="1281" max="1281" width="2.7109375" style="1" customWidth="1"/>
    <col min="1282" max="1282" width="7.140625" style="1" customWidth="1"/>
    <col min="1283" max="1283" width="64.28515625" style="1" customWidth="1"/>
    <col min="1284" max="1289" width="21" style="1" customWidth="1"/>
    <col min="1290" max="1290" width="2.7109375" style="1" customWidth="1"/>
    <col min="1291" max="1291" width="0" style="1" hidden="1" customWidth="1"/>
    <col min="1292" max="1536" width="0" style="1" hidden="1"/>
    <col min="1537" max="1537" width="2.7109375" style="1" customWidth="1"/>
    <col min="1538" max="1538" width="7.140625" style="1" customWidth="1"/>
    <col min="1539" max="1539" width="64.28515625" style="1" customWidth="1"/>
    <col min="1540" max="1545" width="21" style="1" customWidth="1"/>
    <col min="1546" max="1546" width="2.7109375" style="1" customWidth="1"/>
    <col min="1547" max="1547" width="0" style="1" hidden="1" customWidth="1"/>
    <col min="1548" max="1792" width="0" style="1" hidden="1"/>
    <col min="1793" max="1793" width="2.7109375" style="1" customWidth="1"/>
    <col min="1794" max="1794" width="7.140625" style="1" customWidth="1"/>
    <col min="1795" max="1795" width="64.28515625" style="1" customWidth="1"/>
    <col min="1796" max="1801" width="21" style="1" customWidth="1"/>
    <col min="1802" max="1802" width="2.7109375" style="1" customWidth="1"/>
    <col min="1803" max="1803" width="0" style="1" hidden="1" customWidth="1"/>
    <col min="1804" max="2048" width="0" style="1" hidden="1"/>
    <col min="2049" max="2049" width="2.7109375" style="1" customWidth="1"/>
    <col min="2050" max="2050" width="7.140625" style="1" customWidth="1"/>
    <col min="2051" max="2051" width="64.28515625" style="1" customWidth="1"/>
    <col min="2052" max="2057" width="21" style="1" customWidth="1"/>
    <col min="2058" max="2058" width="2.7109375" style="1" customWidth="1"/>
    <col min="2059" max="2059" width="0" style="1" hidden="1" customWidth="1"/>
    <col min="2060" max="2304" width="0" style="1" hidden="1"/>
    <col min="2305" max="2305" width="2.7109375" style="1" customWidth="1"/>
    <col min="2306" max="2306" width="7.140625" style="1" customWidth="1"/>
    <col min="2307" max="2307" width="64.28515625" style="1" customWidth="1"/>
    <col min="2308" max="2313" width="21" style="1" customWidth="1"/>
    <col min="2314" max="2314" width="2.7109375" style="1" customWidth="1"/>
    <col min="2315" max="2315" width="0" style="1" hidden="1" customWidth="1"/>
    <col min="2316" max="2560" width="0" style="1" hidden="1"/>
    <col min="2561" max="2561" width="2.7109375" style="1" customWidth="1"/>
    <col min="2562" max="2562" width="7.140625" style="1" customWidth="1"/>
    <col min="2563" max="2563" width="64.28515625" style="1" customWidth="1"/>
    <col min="2564" max="2569" width="21" style="1" customWidth="1"/>
    <col min="2570" max="2570" width="2.7109375" style="1" customWidth="1"/>
    <col min="2571" max="2571" width="0" style="1" hidden="1" customWidth="1"/>
    <col min="2572" max="2816" width="0" style="1" hidden="1"/>
    <col min="2817" max="2817" width="2.7109375" style="1" customWidth="1"/>
    <col min="2818" max="2818" width="7.140625" style="1" customWidth="1"/>
    <col min="2819" max="2819" width="64.28515625" style="1" customWidth="1"/>
    <col min="2820" max="2825" width="21" style="1" customWidth="1"/>
    <col min="2826" max="2826" width="2.7109375" style="1" customWidth="1"/>
    <col min="2827" max="2827" width="0" style="1" hidden="1" customWidth="1"/>
    <col min="2828" max="3072" width="0" style="1" hidden="1"/>
    <col min="3073" max="3073" width="2.7109375" style="1" customWidth="1"/>
    <col min="3074" max="3074" width="7.140625" style="1" customWidth="1"/>
    <col min="3075" max="3075" width="64.28515625" style="1" customWidth="1"/>
    <col min="3076" max="3081" width="21" style="1" customWidth="1"/>
    <col min="3082" max="3082" width="2.7109375" style="1" customWidth="1"/>
    <col min="3083" max="3083" width="0" style="1" hidden="1" customWidth="1"/>
    <col min="3084" max="3328" width="0" style="1" hidden="1"/>
    <col min="3329" max="3329" width="2.7109375" style="1" customWidth="1"/>
    <col min="3330" max="3330" width="7.140625" style="1" customWidth="1"/>
    <col min="3331" max="3331" width="64.28515625" style="1" customWidth="1"/>
    <col min="3332" max="3337" width="21" style="1" customWidth="1"/>
    <col min="3338" max="3338" width="2.7109375" style="1" customWidth="1"/>
    <col min="3339" max="3339" width="0" style="1" hidden="1" customWidth="1"/>
    <col min="3340" max="3584" width="0" style="1" hidden="1"/>
    <col min="3585" max="3585" width="2.7109375" style="1" customWidth="1"/>
    <col min="3586" max="3586" width="7.140625" style="1" customWidth="1"/>
    <col min="3587" max="3587" width="64.28515625" style="1" customWidth="1"/>
    <col min="3588" max="3593" width="21" style="1" customWidth="1"/>
    <col min="3594" max="3594" width="2.7109375" style="1" customWidth="1"/>
    <col min="3595" max="3595" width="0" style="1" hidden="1" customWidth="1"/>
    <col min="3596" max="3840" width="0" style="1" hidden="1"/>
    <col min="3841" max="3841" width="2.7109375" style="1" customWidth="1"/>
    <col min="3842" max="3842" width="7.140625" style="1" customWidth="1"/>
    <col min="3843" max="3843" width="64.28515625" style="1" customWidth="1"/>
    <col min="3844" max="3849" width="21" style="1" customWidth="1"/>
    <col min="3850" max="3850" width="2.7109375" style="1" customWidth="1"/>
    <col min="3851" max="3851" width="0" style="1" hidden="1" customWidth="1"/>
    <col min="3852" max="4096" width="0" style="1" hidden="1"/>
    <col min="4097" max="4097" width="2.7109375" style="1" customWidth="1"/>
    <col min="4098" max="4098" width="7.140625" style="1" customWidth="1"/>
    <col min="4099" max="4099" width="64.28515625" style="1" customWidth="1"/>
    <col min="4100" max="4105" width="21" style="1" customWidth="1"/>
    <col min="4106" max="4106" width="2.7109375" style="1" customWidth="1"/>
    <col min="4107" max="4107" width="0" style="1" hidden="1" customWidth="1"/>
    <col min="4108" max="4352" width="0" style="1" hidden="1"/>
    <col min="4353" max="4353" width="2.7109375" style="1" customWidth="1"/>
    <col min="4354" max="4354" width="7.140625" style="1" customWidth="1"/>
    <col min="4355" max="4355" width="64.28515625" style="1" customWidth="1"/>
    <col min="4356" max="4361" width="21" style="1" customWidth="1"/>
    <col min="4362" max="4362" width="2.7109375" style="1" customWidth="1"/>
    <col min="4363" max="4363" width="0" style="1" hidden="1" customWidth="1"/>
    <col min="4364" max="4608" width="0" style="1" hidden="1"/>
    <col min="4609" max="4609" width="2.7109375" style="1" customWidth="1"/>
    <col min="4610" max="4610" width="7.140625" style="1" customWidth="1"/>
    <col min="4611" max="4611" width="64.28515625" style="1" customWidth="1"/>
    <col min="4612" max="4617" width="21" style="1" customWidth="1"/>
    <col min="4618" max="4618" width="2.7109375" style="1" customWidth="1"/>
    <col min="4619" max="4619" width="0" style="1" hidden="1" customWidth="1"/>
    <col min="4620" max="4864" width="0" style="1" hidden="1"/>
    <col min="4865" max="4865" width="2.7109375" style="1" customWidth="1"/>
    <col min="4866" max="4866" width="7.140625" style="1" customWidth="1"/>
    <col min="4867" max="4867" width="64.28515625" style="1" customWidth="1"/>
    <col min="4868" max="4873" width="21" style="1" customWidth="1"/>
    <col min="4874" max="4874" width="2.7109375" style="1" customWidth="1"/>
    <col min="4875" max="4875" width="0" style="1" hidden="1" customWidth="1"/>
    <col min="4876" max="5120" width="0" style="1" hidden="1"/>
    <col min="5121" max="5121" width="2.7109375" style="1" customWidth="1"/>
    <col min="5122" max="5122" width="7.140625" style="1" customWidth="1"/>
    <col min="5123" max="5123" width="64.28515625" style="1" customWidth="1"/>
    <col min="5124" max="5129" width="21" style="1" customWidth="1"/>
    <col min="5130" max="5130" width="2.7109375" style="1" customWidth="1"/>
    <col min="5131" max="5131" width="0" style="1" hidden="1" customWidth="1"/>
    <col min="5132" max="5376" width="0" style="1" hidden="1"/>
    <col min="5377" max="5377" width="2.7109375" style="1" customWidth="1"/>
    <col min="5378" max="5378" width="7.140625" style="1" customWidth="1"/>
    <col min="5379" max="5379" width="64.28515625" style="1" customWidth="1"/>
    <col min="5380" max="5385" width="21" style="1" customWidth="1"/>
    <col min="5386" max="5386" width="2.7109375" style="1" customWidth="1"/>
    <col min="5387" max="5387" width="0" style="1" hidden="1" customWidth="1"/>
    <col min="5388" max="5632" width="0" style="1" hidden="1"/>
    <col min="5633" max="5633" width="2.7109375" style="1" customWidth="1"/>
    <col min="5634" max="5634" width="7.140625" style="1" customWidth="1"/>
    <col min="5635" max="5635" width="64.28515625" style="1" customWidth="1"/>
    <col min="5636" max="5641" width="21" style="1" customWidth="1"/>
    <col min="5642" max="5642" width="2.7109375" style="1" customWidth="1"/>
    <col min="5643" max="5643" width="0" style="1" hidden="1" customWidth="1"/>
    <col min="5644" max="5888" width="0" style="1" hidden="1"/>
    <col min="5889" max="5889" width="2.7109375" style="1" customWidth="1"/>
    <col min="5890" max="5890" width="7.140625" style="1" customWidth="1"/>
    <col min="5891" max="5891" width="64.28515625" style="1" customWidth="1"/>
    <col min="5892" max="5897" width="21" style="1" customWidth="1"/>
    <col min="5898" max="5898" width="2.7109375" style="1" customWidth="1"/>
    <col min="5899" max="5899" width="0" style="1" hidden="1" customWidth="1"/>
    <col min="5900" max="6144" width="0" style="1" hidden="1"/>
    <col min="6145" max="6145" width="2.7109375" style="1" customWidth="1"/>
    <col min="6146" max="6146" width="7.140625" style="1" customWidth="1"/>
    <col min="6147" max="6147" width="64.28515625" style="1" customWidth="1"/>
    <col min="6148" max="6153" width="21" style="1" customWidth="1"/>
    <col min="6154" max="6154" width="2.7109375" style="1" customWidth="1"/>
    <col min="6155" max="6155" width="0" style="1" hidden="1" customWidth="1"/>
    <col min="6156" max="6400" width="0" style="1" hidden="1"/>
    <col min="6401" max="6401" width="2.7109375" style="1" customWidth="1"/>
    <col min="6402" max="6402" width="7.140625" style="1" customWidth="1"/>
    <col min="6403" max="6403" width="64.28515625" style="1" customWidth="1"/>
    <col min="6404" max="6409" width="21" style="1" customWidth="1"/>
    <col min="6410" max="6410" width="2.7109375" style="1" customWidth="1"/>
    <col min="6411" max="6411" width="0" style="1" hidden="1" customWidth="1"/>
    <col min="6412" max="6656" width="0" style="1" hidden="1"/>
    <col min="6657" max="6657" width="2.7109375" style="1" customWidth="1"/>
    <col min="6658" max="6658" width="7.140625" style="1" customWidth="1"/>
    <col min="6659" max="6659" width="64.28515625" style="1" customWidth="1"/>
    <col min="6660" max="6665" width="21" style="1" customWidth="1"/>
    <col min="6666" max="6666" width="2.7109375" style="1" customWidth="1"/>
    <col min="6667" max="6667" width="0" style="1" hidden="1" customWidth="1"/>
    <col min="6668" max="6912" width="0" style="1" hidden="1"/>
    <col min="6913" max="6913" width="2.7109375" style="1" customWidth="1"/>
    <col min="6914" max="6914" width="7.140625" style="1" customWidth="1"/>
    <col min="6915" max="6915" width="64.28515625" style="1" customWidth="1"/>
    <col min="6916" max="6921" width="21" style="1" customWidth="1"/>
    <col min="6922" max="6922" width="2.7109375" style="1" customWidth="1"/>
    <col min="6923" max="6923" width="0" style="1" hidden="1" customWidth="1"/>
    <col min="6924" max="7168" width="0" style="1" hidden="1"/>
    <col min="7169" max="7169" width="2.7109375" style="1" customWidth="1"/>
    <col min="7170" max="7170" width="7.140625" style="1" customWidth="1"/>
    <col min="7171" max="7171" width="64.28515625" style="1" customWidth="1"/>
    <col min="7172" max="7177" width="21" style="1" customWidth="1"/>
    <col min="7178" max="7178" width="2.7109375" style="1" customWidth="1"/>
    <col min="7179" max="7179" width="0" style="1" hidden="1" customWidth="1"/>
    <col min="7180" max="7424" width="0" style="1" hidden="1"/>
    <col min="7425" max="7425" width="2.7109375" style="1" customWidth="1"/>
    <col min="7426" max="7426" width="7.140625" style="1" customWidth="1"/>
    <col min="7427" max="7427" width="64.28515625" style="1" customWidth="1"/>
    <col min="7428" max="7433" width="21" style="1" customWidth="1"/>
    <col min="7434" max="7434" width="2.7109375" style="1" customWidth="1"/>
    <col min="7435" max="7435" width="0" style="1" hidden="1" customWidth="1"/>
    <col min="7436" max="7680" width="0" style="1" hidden="1"/>
    <col min="7681" max="7681" width="2.7109375" style="1" customWidth="1"/>
    <col min="7682" max="7682" width="7.140625" style="1" customWidth="1"/>
    <col min="7683" max="7683" width="64.28515625" style="1" customWidth="1"/>
    <col min="7684" max="7689" width="21" style="1" customWidth="1"/>
    <col min="7690" max="7690" width="2.7109375" style="1" customWidth="1"/>
    <col min="7691" max="7691" width="0" style="1" hidden="1" customWidth="1"/>
    <col min="7692" max="7936" width="0" style="1" hidden="1"/>
    <col min="7937" max="7937" width="2.7109375" style="1" customWidth="1"/>
    <col min="7938" max="7938" width="7.140625" style="1" customWidth="1"/>
    <col min="7939" max="7939" width="64.28515625" style="1" customWidth="1"/>
    <col min="7940" max="7945" width="21" style="1" customWidth="1"/>
    <col min="7946" max="7946" width="2.7109375" style="1" customWidth="1"/>
    <col min="7947" max="7947" width="0" style="1" hidden="1" customWidth="1"/>
    <col min="7948" max="8192" width="0" style="1" hidden="1"/>
    <col min="8193" max="8193" width="2.7109375" style="1" customWidth="1"/>
    <col min="8194" max="8194" width="7.140625" style="1" customWidth="1"/>
    <col min="8195" max="8195" width="64.28515625" style="1" customWidth="1"/>
    <col min="8196" max="8201" width="21" style="1" customWidth="1"/>
    <col min="8202" max="8202" width="2.7109375" style="1" customWidth="1"/>
    <col min="8203" max="8203" width="0" style="1" hidden="1" customWidth="1"/>
    <col min="8204" max="8448" width="0" style="1" hidden="1"/>
    <col min="8449" max="8449" width="2.7109375" style="1" customWidth="1"/>
    <col min="8450" max="8450" width="7.140625" style="1" customWidth="1"/>
    <col min="8451" max="8451" width="64.28515625" style="1" customWidth="1"/>
    <col min="8452" max="8457" width="21" style="1" customWidth="1"/>
    <col min="8458" max="8458" width="2.7109375" style="1" customWidth="1"/>
    <col min="8459" max="8459" width="0" style="1" hidden="1" customWidth="1"/>
    <col min="8460" max="8704" width="0" style="1" hidden="1"/>
    <col min="8705" max="8705" width="2.7109375" style="1" customWidth="1"/>
    <col min="8706" max="8706" width="7.140625" style="1" customWidth="1"/>
    <col min="8707" max="8707" width="64.28515625" style="1" customWidth="1"/>
    <col min="8708" max="8713" width="21" style="1" customWidth="1"/>
    <col min="8714" max="8714" width="2.7109375" style="1" customWidth="1"/>
    <col min="8715" max="8715" width="0" style="1" hidden="1" customWidth="1"/>
    <col min="8716" max="8960" width="0" style="1" hidden="1"/>
    <col min="8961" max="8961" width="2.7109375" style="1" customWidth="1"/>
    <col min="8962" max="8962" width="7.140625" style="1" customWidth="1"/>
    <col min="8963" max="8963" width="64.28515625" style="1" customWidth="1"/>
    <col min="8964" max="8969" width="21" style="1" customWidth="1"/>
    <col min="8970" max="8970" width="2.7109375" style="1" customWidth="1"/>
    <col min="8971" max="8971" width="0" style="1" hidden="1" customWidth="1"/>
    <col min="8972" max="9216" width="0" style="1" hidden="1"/>
    <col min="9217" max="9217" width="2.7109375" style="1" customWidth="1"/>
    <col min="9218" max="9218" width="7.140625" style="1" customWidth="1"/>
    <col min="9219" max="9219" width="64.28515625" style="1" customWidth="1"/>
    <col min="9220" max="9225" width="21" style="1" customWidth="1"/>
    <col min="9226" max="9226" width="2.7109375" style="1" customWidth="1"/>
    <col min="9227" max="9227" width="0" style="1" hidden="1" customWidth="1"/>
    <col min="9228" max="9472" width="0" style="1" hidden="1"/>
    <col min="9473" max="9473" width="2.7109375" style="1" customWidth="1"/>
    <col min="9474" max="9474" width="7.140625" style="1" customWidth="1"/>
    <col min="9475" max="9475" width="64.28515625" style="1" customWidth="1"/>
    <col min="9476" max="9481" width="21" style="1" customWidth="1"/>
    <col min="9482" max="9482" width="2.7109375" style="1" customWidth="1"/>
    <col min="9483" max="9483" width="0" style="1" hidden="1" customWidth="1"/>
    <col min="9484" max="9728" width="0" style="1" hidden="1"/>
    <col min="9729" max="9729" width="2.7109375" style="1" customWidth="1"/>
    <col min="9730" max="9730" width="7.140625" style="1" customWidth="1"/>
    <col min="9731" max="9731" width="64.28515625" style="1" customWidth="1"/>
    <col min="9732" max="9737" width="21" style="1" customWidth="1"/>
    <col min="9738" max="9738" width="2.7109375" style="1" customWidth="1"/>
    <col min="9739" max="9739" width="0" style="1" hidden="1" customWidth="1"/>
    <col min="9740" max="9984" width="0" style="1" hidden="1"/>
    <col min="9985" max="9985" width="2.7109375" style="1" customWidth="1"/>
    <col min="9986" max="9986" width="7.140625" style="1" customWidth="1"/>
    <col min="9987" max="9987" width="64.28515625" style="1" customWidth="1"/>
    <col min="9988" max="9993" width="21" style="1" customWidth="1"/>
    <col min="9994" max="9994" width="2.7109375" style="1" customWidth="1"/>
    <col min="9995" max="9995" width="0" style="1" hidden="1" customWidth="1"/>
    <col min="9996" max="10240" width="0" style="1" hidden="1"/>
    <col min="10241" max="10241" width="2.7109375" style="1" customWidth="1"/>
    <col min="10242" max="10242" width="7.140625" style="1" customWidth="1"/>
    <col min="10243" max="10243" width="64.28515625" style="1" customWidth="1"/>
    <col min="10244" max="10249" width="21" style="1" customWidth="1"/>
    <col min="10250" max="10250" width="2.7109375" style="1" customWidth="1"/>
    <col min="10251" max="10251" width="0" style="1" hidden="1" customWidth="1"/>
    <col min="10252" max="10496" width="0" style="1" hidden="1"/>
    <col min="10497" max="10497" width="2.7109375" style="1" customWidth="1"/>
    <col min="10498" max="10498" width="7.140625" style="1" customWidth="1"/>
    <col min="10499" max="10499" width="64.28515625" style="1" customWidth="1"/>
    <col min="10500" max="10505" width="21" style="1" customWidth="1"/>
    <col min="10506" max="10506" width="2.7109375" style="1" customWidth="1"/>
    <col min="10507" max="10507" width="0" style="1" hidden="1" customWidth="1"/>
    <col min="10508" max="10752" width="0" style="1" hidden="1"/>
    <col min="10753" max="10753" width="2.7109375" style="1" customWidth="1"/>
    <col min="10754" max="10754" width="7.140625" style="1" customWidth="1"/>
    <col min="10755" max="10755" width="64.28515625" style="1" customWidth="1"/>
    <col min="10756" max="10761" width="21" style="1" customWidth="1"/>
    <col min="10762" max="10762" width="2.7109375" style="1" customWidth="1"/>
    <col min="10763" max="10763" width="0" style="1" hidden="1" customWidth="1"/>
    <col min="10764" max="11008" width="0" style="1" hidden="1"/>
    <col min="11009" max="11009" width="2.7109375" style="1" customWidth="1"/>
    <col min="11010" max="11010" width="7.140625" style="1" customWidth="1"/>
    <col min="11011" max="11011" width="64.28515625" style="1" customWidth="1"/>
    <col min="11012" max="11017" width="21" style="1" customWidth="1"/>
    <col min="11018" max="11018" width="2.7109375" style="1" customWidth="1"/>
    <col min="11019" max="11019" width="0" style="1" hidden="1" customWidth="1"/>
    <col min="11020" max="11264" width="0" style="1" hidden="1"/>
    <col min="11265" max="11265" width="2.7109375" style="1" customWidth="1"/>
    <col min="11266" max="11266" width="7.140625" style="1" customWidth="1"/>
    <col min="11267" max="11267" width="64.28515625" style="1" customWidth="1"/>
    <col min="11268" max="11273" width="21" style="1" customWidth="1"/>
    <col min="11274" max="11274" width="2.7109375" style="1" customWidth="1"/>
    <col min="11275" max="11275" width="0" style="1" hidden="1" customWidth="1"/>
    <col min="11276" max="11520" width="0" style="1" hidden="1"/>
    <col min="11521" max="11521" width="2.7109375" style="1" customWidth="1"/>
    <col min="11522" max="11522" width="7.140625" style="1" customWidth="1"/>
    <col min="11523" max="11523" width="64.28515625" style="1" customWidth="1"/>
    <col min="11524" max="11529" width="21" style="1" customWidth="1"/>
    <col min="11530" max="11530" width="2.7109375" style="1" customWidth="1"/>
    <col min="11531" max="11531" width="0" style="1" hidden="1" customWidth="1"/>
    <col min="11532" max="11776" width="0" style="1" hidden="1"/>
    <col min="11777" max="11777" width="2.7109375" style="1" customWidth="1"/>
    <col min="11778" max="11778" width="7.140625" style="1" customWidth="1"/>
    <col min="11779" max="11779" width="64.28515625" style="1" customWidth="1"/>
    <col min="11780" max="11785" width="21" style="1" customWidth="1"/>
    <col min="11786" max="11786" width="2.7109375" style="1" customWidth="1"/>
    <col min="11787" max="11787" width="0" style="1" hidden="1" customWidth="1"/>
    <col min="11788" max="12032" width="0" style="1" hidden="1"/>
    <col min="12033" max="12033" width="2.7109375" style="1" customWidth="1"/>
    <col min="12034" max="12034" width="7.140625" style="1" customWidth="1"/>
    <col min="12035" max="12035" width="64.28515625" style="1" customWidth="1"/>
    <col min="12036" max="12041" width="21" style="1" customWidth="1"/>
    <col min="12042" max="12042" width="2.7109375" style="1" customWidth="1"/>
    <col min="12043" max="12043" width="0" style="1" hidden="1" customWidth="1"/>
    <col min="12044" max="12288" width="0" style="1" hidden="1"/>
    <col min="12289" max="12289" width="2.7109375" style="1" customWidth="1"/>
    <col min="12290" max="12290" width="7.140625" style="1" customWidth="1"/>
    <col min="12291" max="12291" width="64.28515625" style="1" customWidth="1"/>
    <col min="12292" max="12297" width="21" style="1" customWidth="1"/>
    <col min="12298" max="12298" width="2.7109375" style="1" customWidth="1"/>
    <col min="12299" max="12299" width="0" style="1" hidden="1" customWidth="1"/>
    <col min="12300" max="12544" width="0" style="1" hidden="1"/>
    <col min="12545" max="12545" width="2.7109375" style="1" customWidth="1"/>
    <col min="12546" max="12546" width="7.140625" style="1" customWidth="1"/>
    <col min="12547" max="12547" width="64.28515625" style="1" customWidth="1"/>
    <col min="12548" max="12553" width="21" style="1" customWidth="1"/>
    <col min="12554" max="12554" width="2.7109375" style="1" customWidth="1"/>
    <col min="12555" max="12555" width="0" style="1" hidden="1" customWidth="1"/>
    <col min="12556" max="12800" width="0" style="1" hidden="1"/>
    <col min="12801" max="12801" width="2.7109375" style="1" customWidth="1"/>
    <col min="12802" max="12802" width="7.140625" style="1" customWidth="1"/>
    <col min="12803" max="12803" width="64.28515625" style="1" customWidth="1"/>
    <col min="12804" max="12809" width="21" style="1" customWidth="1"/>
    <col min="12810" max="12810" width="2.7109375" style="1" customWidth="1"/>
    <col min="12811" max="12811" width="0" style="1" hidden="1" customWidth="1"/>
    <col min="12812" max="13056" width="0" style="1" hidden="1"/>
    <col min="13057" max="13057" width="2.7109375" style="1" customWidth="1"/>
    <col min="13058" max="13058" width="7.140625" style="1" customWidth="1"/>
    <col min="13059" max="13059" width="64.28515625" style="1" customWidth="1"/>
    <col min="13060" max="13065" width="21" style="1" customWidth="1"/>
    <col min="13066" max="13066" width="2.7109375" style="1" customWidth="1"/>
    <col min="13067" max="13067" width="0" style="1" hidden="1" customWidth="1"/>
    <col min="13068" max="13312" width="0" style="1" hidden="1"/>
    <col min="13313" max="13313" width="2.7109375" style="1" customWidth="1"/>
    <col min="13314" max="13314" width="7.140625" style="1" customWidth="1"/>
    <col min="13315" max="13315" width="64.28515625" style="1" customWidth="1"/>
    <col min="13316" max="13321" width="21" style="1" customWidth="1"/>
    <col min="13322" max="13322" width="2.7109375" style="1" customWidth="1"/>
    <col min="13323" max="13323" width="0" style="1" hidden="1" customWidth="1"/>
    <col min="13324" max="13568" width="0" style="1" hidden="1"/>
    <col min="13569" max="13569" width="2.7109375" style="1" customWidth="1"/>
    <col min="13570" max="13570" width="7.140625" style="1" customWidth="1"/>
    <col min="13571" max="13571" width="64.28515625" style="1" customWidth="1"/>
    <col min="13572" max="13577" width="21" style="1" customWidth="1"/>
    <col min="13578" max="13578" width="2.7109375" style="1" customWidth="1"/>
    <col min="13579" max="13579" width="0" style="1" hidden="1" customWidth="1"/>
    <col min="13580" max="13824" width="0" style="1" hidden="1"/>
    <col min="13825" max="13825" width="2.7109375" style="1" customWidth="1"/>
    <col min="13826" max="13826" width="7.140625" style="1" customWidth="1"/>
    <col min="13827" max="13827" width="64.28515625" style="1" customWidth="1"/>
    <col min="13828" max="13833" width="21" style="1" customWidth="1"/>
    <col min="13834" max="13834" width="2.7109375" style="1" customWidth="1"/>
    <col min="13835" max="13835" width="0" style="1" hidden="1" customWidth="1"/>
    <col min="13836" max="14080" width="0" style="1" hidden="1"/>
    <col min="14081" max="14081" width="2.7109375" style="1" customWidth="1"/>
    <col min="14082" max="14082" width="7.140625" style="1" customWidth="1"/>
    <col min="14083" max="14083" width="64.28515625" style="1" customWidth="1"/>
    <col min="14084" max="14089" width="21" style="1" customWidth="1"/>
    <col min="14090" max="14090" width="2.7109375" style="1" customWidth="1"/>
    <col min="14091" max="14091" width="0" style="1" hidden="1" customWidth="1"/>
    <col min="14092" max="14336" width="0" style="1" hidden="1"/>
    <col min="14337" max="14337" width="2.7109375" style="1" customWidth="1"/>
    <col min="14338" max="14338" width="7.140625" style="1" customWidth="1"/>
    <col min="14339" max="14339" width="64.28515625" style="1" customWidth="1"/>
    <col min="14340" max="14345" width="21" style="1" customWidth="1"/>
    <col min="14346" max="14346" width="2.7109375" style="1" customWidth="1"/>
    <col min="14347" max="14347" width="0" style="1" hidden="1" customWidth="1"/>
    <col min="14348" max="14592" width="0" style="1" hidden="1"/>
    <col min="14593" max="14593" width="2.7109375" style="1" customWidth="1"/>
    <col min="14594" max="14594" width="7.140625" style="1" customWidth="1"/>
    <col min="14595" max="14595" width="64.28515625" style="1" customWidth="1"/>
    <col min="14596" max="14601" width="21" style="1" customWidth="1"/>
    <col min="14602" max="14602" width="2.7109375" style="1" customWidth="1"/>
    <col min="14603" max="14603" width="0" style="1" hidden="1" customWidth="1"/>
    <col min="14604" max="14848" width="0" style="1" hidden="1"/>
    <col min="14849" max="14849" width="2.7109375" style="1" customWidth="1"/>
    <col min="14850" max="14850" width="7.140625" style="1" customWidth="1"/>
    <col min="14851" max="14851" width="64.28515625" style="1" customWidth="1"/>
    <col min="14852" max="14857" width="21" style="1" customWidth="1"/>
    <col min="14858" max="14858" width="2.7109375" style="1" customWidth="1"/>
    <col min="14859" max="14859" width="0" style="1" hidden="1" customWidth="1"/>
    <col min="14860" max="15104" width="0" style="1" hidden="1"/>
    <col min="15105" max="15105" width="2.7109375" style="1" customWidth="1"/>
    <col min="15106" max="15106" width="7.140625" style="1" customWidth="1"/>
    <col min="15107" max="15107" width="64.28515625" style="1" customWidth="1"/>
    <col min="15108" max="15113" width="21" style="1" customWidth="1"/>
    <col min="15114" max="15114" width="2.7109375" style="1" customWidth="1"/>
    <col min="15115" max="15115" width="0" style="1" hidden="1" customWidth="1"/>
    <col min="15116" max="15360" width="0" style="1" hidden="1"/>
    <col min="15361" max="15361" width="2.7109375" style="1" customWidth="1"/>
    <col min="15362" max="15362" width="7.140625" style="1" customWidth="1"/>
    <col min="15363" max="15363" width="64.28515625" style="1" customWidth="1"/>
    <col min="15364" max="15369" width="21" style="1" customWidth="1"/>
    <col min="15370" max="15370" width="2.7109375" style="1" customWidth="1"/>
    <col min="15371" max="15371" width="0" style="1" hidden="1" customWidth="1"/>
    <col min="15372" max="15616" width="0" style="1" hidden="1"/>
    <col min="15617" max="15617" width="2.7109375" style="1" customWidth="1"/>
    <col min="15618" max="15618" width="7.140625" style="1" customWidth="1"/>
    <col min="15619" max="15619" width="64.28515625" style="1" customWidth="1"/>
    <col min="15620" max="15625" width="21" style="1" customWidth="1"/>
    <col min="15626" max="15626" width="2.7109375" style="1" customWidth="1"/>
    <col min="15627" max="15627" width="0" style="1" hidden="1" customWidth="1"/>
    <col min="15628" max="15872" width="0" style="1" hidden="1"/>
    <col min="15873" max="15873" width="2.7109375" style="1" customWidth="1"/>
    <col min="15874" max="15874" width="7.140625" style="1" customWidth="1"/>
    <col min="15875" max="15875" width="64.28515625" style="1" customWidth="1"/>
    <col min="15876" max="15881" width="21" style="1" customWidth="1"/>
    <col min="15882" max="15882" width="2.7109375" style="1" customWidth="1"/>
    <col min="15883" max="15883" width="0" style="1" hidden="1" customWidth="1"/>
    <col min="15884" max="16128" width="0" style="1" hidden="1"/>
    <col min="16129" max="16129" width="2.7109375" style="1" customWidth="1"/>
    <col min="16130" max="16130" width="7.140625" style="1" customWidth="1"/>
    <col min="16131" max="16131" width="64.28515625" style="1" customWidth="1"/>
    <col min="16132" max="16137" width="21" style="1" customWidth="1"/>
    <col min="16138" max="16138" width="2.7109375" style="1" customWidth="1"/>
    <col min="16139" max="16139" width="0" style="1" hidden="1" customWidth="1"/>
    <col min="16140" max="16384" width="0" style="1" hidden="1"/>
  </cols>
  <sheetData>
    <row r="1" spans="2:259" ht="17.45" customHeight="1" x14ac:dyDescent="0.2">
      <c r="B1" s="2" t="s">
        <v>0</v>
      </c>
      <c r="C1" s="3"/>
      <c r="D1" s="3"/>
      <c r="E1" s="3"/>
      <c r="F1" s="3"/>
      <c r="G1" s="3"/>
      <c r="H1" s="3"/>
      <c r="I1" s="4"/>
    </row>
    <row r="2" spans="2:259" ht="17.45" customHeight="1" x14ac:dyDescent="0.2">
      <c r="B2" s="5" t="s">
        <v>1</v>
      </c>
      <c r="C2" s="6"/>
      <c r="D2" s="6"/>
      <c r="E2" s="6"/>
      <c r="F2" s="6"/>
      <c r="G2" s="6"/>
      <c r="H2" s="6"/>
      <c r="I2" s="7"/>
    </row>
    <row r="3" spans="2:259" s="8" customFormat="1" ht="6.75" customHeight="1" x14ac:dyDescent="0.2"/>
    <row r="4" spans="2:259" s="8" customFormat="1" ht="18" customHeight="1" x14ac:dyDescent="0.2">
      <c r="C4" s="9" t="s">
        <v>2</v>
      </c>
      <c r="D4" s="10" t="s">
        <v>3</v>
      </c>
      <c r="E4" s="10"/>
      <c r="F4" s="10"/>
      <c r="G4" s="10"/>
      <c r="H4" s="10"/>
      <c r="I4" s="11"/>
      <c r="J4" s="11"/>
    </row>
    <row r="5" spans="2:259" s="8" customFormat="1" ht="6.75" customHeight="1" x14ac:dyDescent="0.2"/>
    <row r="6" spans="2:259" x14ac:dyDescent="0.2">
      <c r="B6" s="12" t="s">
        <v>4</v>
      </c>
      <c r="C6" s="13"/>
      <c r="D6" s="14" t="s">
        <v>5</v>
      </c>
      <c r="E6" s="15"/>
      <c r="F6" s="15"/>
      <c r="G6" s="15"/>
      <c r="H6" s="16"/>
      <c r="I6" s="17" t="s">
        <v>6</v>
      </c>
    </row>
    <row r="7" spans="2:259" ht="24" x14ac:dyDescent="0.2">
      <c r="B7" s="18"/>
      <c r="C7" s="19"/>
      <c r="D7" s="20" t="s">
        <v>7</v>
      </c>
      <c r="E7" s="21" t="s">
        <v>8</v>
      </c>
      <c r="F7" s="20" t="s">
        <v>9</v>
      </c>
      <c r="G7" s="20" t="s">
        <v>10</v>
      </c>
      <c r="H7" s="20" t="s">
        <v>11</v>
      </c>
      <c r="I7" s="17"/>
    </row>
    <row r="8" spans="2:259" x14ac:dyDescent="0.2">
      <c r="B8" s="22"/>
      <c r="C8" s="23"/>
      <c r="D8" s="24">
        <v>1</v>
      </c>
      <c r="E8" s="24">
        <v>2</v>
      </c>
      <c r="F8" s="24" t="s">
        <v>12</v>
      </c>
      <c r="G8" s="24">
        <v>4</v>
      </c>
      <c r="H8" s="24">
        <v>5</v>
      </c>
      <c r="I8" s="24" t="s">
        <v>13</v>
      </c>
    </row>
    <row r="9" spans="2:259" x14ac:dyDescent="0.2">
      <c r="B9" s="25" t="s">
        <v>14</v>
      </c>
      <c r="C9" s="26"/>
      <c r="D9" s="27">
        <f t="shared" ref="D9:I9" si="0">SUM(D10:D16)</f>
        <v>630094058</v>
      </c>
      <c r="E9" s="27">
        <f t="shared" si="0"/>
        <v>4494385.7600000007</v>
      </c>
      <c r="F9" s="27">
        <f t="shared" si="0"/>
        <v>634588443.75999999</v>
      </c>
      <c r="G9" s="27">
        <f t="shared" si="0"/>
        <v>634588443.75999999</v>
      </c>
      <c r="H9" s="27">
        <f t="shared" si="0"/>
        <v>630721117.77999997</v>
      </c>
      <c r="I9" s="27">
        <f t="shared" si="0"/>
        <v>0</v>
      </c>
    </row>
    <row r="10" spans="2:259" x14ac:dyDescent="0.2">
      <c r="B10" s="28">
        <v>1100</v>
      </c>
      <c r="C10" s="29" t="s">
        <v>15</v>
      </c>
      <c r="D10" s="30">
        <v>407518284</v>
      </c>
      <c r="E10" s="31">
        <v>10932757.640000001</v>
      </c>
      <c r="F10" s="32">
        <f t="shared" ref="F10:F16" si="1">D10+E10</f>
        <v>418451041.63999999</v>
      </c>
      <c r="G10" s="31">
        <v>418451041.63999999</v>
      </c>
      <c r="H10" s="33">
        <v>418259502.19</v>
      </c>
      <c r="I10" s="34">
        <f t="shared" ref="I10:I16" si="2">F10-G10</f>
        <v>0</v>
      </c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</row>
    <row r="11" spans="2:259" x14ac:dyDescent="0.2">
      <c r="B11" s="28">
        <v>1200</v>
      </c>
      <c r="C11" s="29" t="s">
        <v>16</v>
      </c>
      <c r="D11" s="30">
        <v>150000</v>
      </c>
      <c r="E11" s="31">
        <v>-10553.38</v>
      </c>
      <c r="F11" s="32">
        <f t="shared" si="1"/>
        <v>139446.62</v>
      </c>
      <c r="G11" s="31">
        <v>139446.62</v>
      </c>
      <c r="H11" s="33">
        <v>129446.62</v>
      </c>
      <c r="I11" s="34">
        <f t="shared" si="2"/>
        <v>0</v>
      </c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</row>
    <row r="12" spans="2:259" x14ac:dyDescent="0.2">
      <c r="B12" s="28">
        <v>1300</v>
      </c>
      <c r="C12" s="29" t="s">
        <v>17</v>
      </c>
      <c r="D12" s="30">
        <v>58301790</v>
      </c>
      <c r="E12" s="31">
        <v>-4998247.7699999996</v>
      </c>
      <c r="F12" s="32">
        <f t="shared" si="1"/>
        <v>53303542.230000004</v>
      </c>
      <c r="G12" s="31">
        <v>53303542.229999997</v>
      </c>
      <c r="H12" s="33">
        <v>53214349.869999997</v>
      </c>
      <c r="I12" s="34">
        <f t="shared" si="2"/>
        <v>0</v>
      </c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</row>
    <row r="13" spans="2:259" x14ac:dyDescent="0.2">
      <c r="B13" s="28">
        <v>1400</v>
      </c>
      <c r="C13" s="29" t="s">
        <v>18</v>
      </c>
      <c r="D13" s="30">
        <v>102389793</v>
      </c>
      <c r="E13" s="31">
        <v>-7538243.0199999996</v>
      </c>
      <c r="F13" s="32">
        <f t="shared" si="1"/>
        <v>94851549.980000004</v>
      </c>
      <c r="G13" s="31">
        <v>94851549.980000004</v>
      </c>
      <c r="H13" s="33">
        <v>94851549.980000004</v>
      </c>
      <c r="I13" s="34">
        <f t="shared" si="2"/>
        <v>0</v>
      </c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</row>
    <row r="14" spans="2:259" x14ac:dyDescent="0.2">
      <c r="B14" s="28">
        <v>1500</v>
      </c>
      <c r="C14" s="29" t="s">
        <v>19</v>
      </c>
      <c r="D14" s="30">
        <v>61734191</v>
      </c>
      <c r="E14" s="31">
        <v>6108672.29</v>
      </c>
      <c r="F14" s="32">
        <f t="shared" si="1"/>
        <v>67842863.290000007</v>
      </c>
      <c r="G14" s="31">
        <v>67842863.290000007</v>
      </c>
      <c r="H14" s="33">
        <v>64266269.119999997</v>
      </c>
      <c r="I14" s="34">
        <f t="shared" si="2"/>
        <v>0</v>
      </c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</row>
    <row r="15" spans="2:259" x14ac:dyDescent="0.2">
      <c r="B15" s="28">
        <v>1600</v>
      </c>
      <c r="C15" s="29" t="s">
        <v>20</v>
      </c>
      <c r="D15" s="30">
        <v>0</v>
      </c>
      <c r="E15" s="31">
        <v>0</v>
      </c>
      <c r="F15" s="37">
        <f t="shared" si="1"/>
        <v>0</v>
      </c>
      <c r="G15" s="31">
        <v>0</v>
      </c>
      <c r="H15" s="33">
        <v>0</v>
      </c>
      <c r="I15" s="34">
        <f t="shared" si="2"/>
        <v>0</v>
      </c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</row>
    <row r="16" spans="2:259" x14ac:dyDescent="0.2">
      <c r="B16" s="28">
        <v>1700</v>
      </c>
      <c r="C16" s="29" t="s">
        <v>21</v>
      </c>
      <c r="D16" s="30">
        <v>0</v>
      </c>
      <c r="E16" s="31">
        <v>0</v>
      </c>
      <c r="F16" s="37">
        <f t="shared" si="1"/>
        <v>0</v>
      </c>
      <c r="G16" s="31">
        <v>0</v>
      </c>
      <c r="H16" s="33">
        <v>0</v>
      </c>
      <c r="I16" s="34">
        <f t="shared" si="2"/>
        <v>0</v>
      </c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</row>
    <row r="17" spans="2:259" x14ac:dyDescent="0.2">
      <c r="B17" s="25" t="s">
        <v>22</v>
      </c>
      <c r="C17" s="26"/>
      <c r="D17" s="27">
        <f t="shared" ref="D17:I17" si="3">SUM(D18:D26)</f>
        <v>60882498</v>
      </c>
      <c r="E17" s="27">
        <f t="shared" si="3"/>
        <v>-1461544.8600000003</v>
      </c>
      <c r="F17" s="27">
        <f t="shared" si="3"/>
        <v>59420953.139999993</v>
      </c>
      <c r="G17" s="38">
        <f t="shared" si="3"/>
        <v>52485114.61999999</v>
      </c>
      <c r="H17" s="38">
        <f t="shared" si="3"/>
        <v>48631385.270000003</v>
      </c>
      <c r="I17" s="38">
        <f t="shared" si="3"/>
        <v>6935838.5200000033</v>
      </c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</row>
    <row r="18" spans="2:259" ht="24" x14ac:dyDescent="0.2">
      <c r="B18" s="28">
        <v>2100</v>
      </c>
      <c r="C18" s="29" t="s">
        <v>23</v>
      </c>
      <c r="D18" s="33">
        <v>46042935</v>
      </c>
      <c r="E18" s="33">
        <v>-3650758.33</v>
      </c>
      <c r="F18" s="39">
        <f t="shared" ref="F18:F26" si="4">D18+E18</f>
        <v>42392176.670000002</v>
      </c>
      <c r="G18" s="33">
        <v>35456338.149999999</v>
      </c>
      <c r="H18" s="33">
        <v>34214426.859999999</v>
      </c>
      <c r="I18" s="34">
        <f t="shared" ref="I18:I26" si="5">F18-G18</f>
        <v>6935838.5200000033</v>
      </c>
      <c r="J18" s="3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</row>
    <row r="19" spans="2:259" x14ac:dyDescent="0.2">
      <c r="B19" s="28">
        <v>2200</v>
      </c>
      <c r="C19" s="29" t="s">
        <v>24</v>
      </c>
      <c r="D19" s="33">
        <v>6033681</v>
      </c>
      <c r="E19" s="33">
        <v>-2495645.9500000002</v>
      </c>
      <c r="F19" s="39">
        <f t="shared" si="4"/>
        <v>3538035.05</v>
      </c>
      <c r="G19" s="33">
        <v>3538035.05</v>
      </c>
      <c r="H19" s="33">
        <v>3535205.85</v>
      </c>
      <c r="I19" s="34">
        <f t="shared" si="5"/>
        <v>0</v>
      </c>
      <c r="J19" s="35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</row>
    <row r="20" spans="2:259" x14ac:dyDescent="0.2">
      <c r="B20" s="28">
        <v>2300</v>
      </c>
      <c r="C20" s="29" t="s">
        <v>25</v>
      </c>
      <c r="D20" s="33">
        <v>0</v>
      </c>
      <c r="E20" s="33">
        <v>0</v>
      </c>
      <c r="F20" s="39">
        <f t="shared" si="4"/>
        <v>0</v>
      </c>
      <c r="G20" s="33">
        <v>0</v>
      </c>
      <c r="H20" s="33">
        <v>0</v>
      </c>
      <c r="I20" s="34">
        <f t="shared" si="5"/>
        <v>0</v>
      </c>
      <c r="J20" s="3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</row>
    <row r="21" spans="2:259" x14ac:dyDescent="0.2">
      <c r="B21" s="28">
        <v>2400</v>
      </c>
      <c r="C21" s="29" t="s">
        <v>26</v>
      </c>
      <c r="D21" s="33">
        <v>670827</v>
      </c>
      <c r="E21" s="33">
        <v>4922967.93</v>
      </c>
      <c r="F21" s="39">
        <f t="shared" si="4"/>
        <v>5593794.9299999997</v>
      </c>
      <c r="G21" s="33">
        <v>5593794.9299999997</v>
      </c>
      <c r="H21" s="33">
        <v>5508007.29</v>
      </c>
      <c r="I21" s="34">
        <f t="shared" si="5"/>
        <v>0</v>
      </c>
      <c r="J21" s="35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</row>
    <row r="22" spans="2:259" x14ac:dyDescent="0.2">
      <c r="B22" s="28">
        <v>2500</v>
      </c>
      <c r="C22" s="29" t="s">
        <v>27</v>
      </c>
      <c r="D22" s="33">
        <v>191095</v>
      </c>
      <c r="E22" s="33">
        <v>140538.85</v>
      </c>
      <c r="F22" s="39">
        <f t="shared" si="4"/>
        <v>331633.84999999998</v>
      </c>
      <c r="G22" s="33">
        <v>331633.84999999998</v>
      </c>
      <c r="H22" s="33">
        <v>331633.84999999998</v>
      </c>
      <c r="I22" s="34">
        <f t="shared" si="5"/>
        <v>0</v>
      </c>
      <c r="J22" s="3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</row>
    <row r="23" spans="2:259" x14ac:dyDescent="0.2">
      <c r="B23" s="28">
        <v>2600</v>
      </c>
      <c r="C23" s="29" t="s">
        <v>28</v>
      </c>
      <c r="D23" s="33">
        <v>4154660</v>
      </c>
      <c r="E23" s="33">
        <v>-118286.7</v>
      </c>
      <c r="F23" s="39">
        <f t="shared" si="4"/>
        <v>4036373.3</v>
      </c>
      <c r="G23" s="33">
        <v>4036373.3</v>
      </c>
      <c r="H23" s="33">
        <v>4036373.3</v>
      </c>
      <c r="I23" s="34">
        <f t="shared" si="5"/>
        <v>0</v>
      </c>
      <c r="J23" s="35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</row>
    <row r="24" spans="2:259" x14ac:dyDescent="0.2">
      <c r="B24" s="28">
        <v>2700</v>
      </c>
      <c r="C24" s="29" t="s">
        <v>29</v>
      </c>
      <c r="D24" s="33">
        <v>779699</v>
      </c>
      <c r="E24" s="33">
        <v>967561.33</v>
      </c>
      <c r="F24" s="39">
        <f t="shared" si="4"/>
        <v>1747260.33</v>
      </c>
      <c r="G24" s="33">
        <v>1747260.33</v>
      </c>
      <c r="H24" s="33">
        <v>578022.6</v>
      </c>
      <c r="I24" s="34">
        <f t="shared" si="5"/>
        <v>0</v>
      </c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</row>
    <row r="25" spans="2:259" x14ac:dyDescent="0.2">
      <c r="B25" s="28">
        <v>2800</v>
      </c>
      <c r="C25" s="29" t="s">
        <v>30</v>
      </c>
      <c r="D25" s="33">
        <v>0</v>
      </c>
      <c r="E25" s="33">
        <v>0</v>
      </c>
      <c r="F25" s="39">
        <f t="shared" si="4"/>
        <v>0</v>
      </c>
      <c r="G25" s="33">
        <v>0</v>
      </c>
      <c r="H25" s="33">
        <v>0</v>
      </c>
      <c r="I25" s="34">
        <f t="shared" si="5"/>
        <v>0</v>
      </c>
      <c r="J25" s="35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</row>
    <row r="26" spans="2:259" x14ac:dyDescent="0.2">
      <c r="B26" s="28">
        <v>2900</v>
      </c>
      <c r="C26" s="29" t="s">
        <v>31</v>
      </c>
      <c r="D26" s="33">
        <v>3009601</v>
      </c>
      <c r="E26" s="33">
        <v>-1227921.99</v>
      </c>
      <c r="F26" s="39">
        <f t="shared" si="4"/>
        <v>1781679.01</v>
      </c>
      <c r="G26" s="33">
        <v>1781679.01</v>
      </c>
      <c r="H26" s="33">
        <v>427715.52</v>
      </c>
      <c r="I26" s="34">
        <f t="shared" si="5"/>
        <v>0</v>
      </c>
      <c r="J26" s="35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</row>
    <row r="27" spans="2:259" x14ac:dyDescent="0.2">
      <c r="B27" s="25" t="s">
        <v>32</v>
      </c>
      <c r="C27" s="26"/>
      <c r="D27" s="27">
        <f t="shared" ref="D27:I27" si="6">SUM(D28:D36)</f>
        <v>77724847</v>
      </c>
      <c r="E27" s="27">
        <f t="shared" si="6"/>
        <v>1848443.65</v>
      </c>
      <c r="F27" s="27">
        <f t="shared" si="6"/>
        <v>79573290.649999991</v>
      </c>
      <c r="G27" s="38">
        <f t="shared" si="6"/>
        <v>79573290.649999991</v>
      </c>
      <c r="H27" s="38">
        <f t="shared" si="6"/>
        <v>75435761.920000002</v>
      </c>
      <c r="I27" s="38">
        <f t="shared" si="6"/>
        <v>0</v>
      </c>
      <c r="J27" s="3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36"/>
      <c r="IX27" s="36"/>
      <c r="IY27" s="36"/>
    </row>
    <row r="28" spans="2:259" x14ac:dyDescent="0.2">
      <c r="B28" s="28">
        <v>3100</v>
      </c>
      <c r="C28" s="29" t="s">
        <v>33</v>
      </c>
      <c r="D28" s="30">
        <v>6244282</v>
      </c>
      <c r="E28" s="31">
        <v>-163379.44</v>
      </c>
      <c r="F28" s="37">
        <f t="shared" ref="F28:F80" si="7">D28+E28</f>
        <v>6080902.5599999996</v>
      </c>
      <c r="G28" s="31">
        <v>6080902.5599999996</v>
      </c>
      <c r="H28" s="33">
        <v>5921205.6200000001</v>
      </c>
      <c r="I28" s="34">
        <f t="shared" ref="I28:I36" si="8">F28-G28</f>
        <v>0</v>
      </c>
      <c r="J28" s="35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36"/>
      <c r="IX28" s="36"/>
      <c r="IY28" s="36"/>
    </row>
    <row r="29" spans="2:259" x14ac:dyDescent="0.2">
      <c r="B29" s="28">
        <v>3200</v>
      </c>
      <c r="C29" s="29" t="s">
        <v>34</v>
      </c>
      <c r="D29" s="30">
        <v>11318402</v>
      </c>
      <c r="E29" s="31">
        <v>-2291258.29</v>
      </c>
      <c r="F29" s="37">
        <f t="shared" si="7"/>
        <v>9027143.7100000009</v>
      </c>
      <c r="G29" s="31">
        <v>9027143.7100000009</v>
      </c>
      <c r="H29" s="33">
        <v>9010213.7100000009</v>
      </c>
      <c r="I29" s="34">
        <f t="shared" si="8"/>
        <v>0</v>
      </c>
      <c r="J29" s="35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</row>
    <row r="30" spans="2:259" x14ac:dyDescent="0.2">
      <c r="B30" s="28">
        <v>3300</v>
      </c>
      <c r="C30" s="29" t="s">
        <v>35</v>
      </c>
      <c r="D30" s="30">
        <v>13915645</v>
      </c>
      <c r="E30" s="31">
        <v>596008.81000000006</v>
      </c>
      <c r="F30" s="37">
        <f t="shared" si="7"/>
        <v>14511653.810000001</v>
      </c>
      <c r="G30" s="31">
        <v>14511653.810000001</v>
      </c>
      <c r="H30" s="33">
        <v>12431067.17</v>
      </c>
      <c r="I30" s="34">
        <f t="shared" si="8"/>
        <v>0</v>
      </c>
      <c r="J30" s="35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</row>
    <row r="31" spans="2:259" x14ac:dyDescent="0.2">
      <c r="B31" s="28">
        <v>3400</v>
      </c>
      <c r="C31" s="29" t="s">
        <v>36</v>
      </c>
      <c r="D31" s="30">
        <v>2803506</v>
      </c>
      <c r="E31" s="31">
        <v>-294163.27</v>
      </c>
      <c r="F31" s="37">
        <f t="shared" si="7"/>
        <v>2509342.73</v>
      </c>
      <c r="G31" s="31">
        <v>2509342.73</v>
      </c>
      <c r="H31" s="33">
        <v>2083770.79</v>
      </c>
      <c r="I31" s="34">
        <f t="shared" si="8"/>
        <v>0</v>
      </c>
      <c r="J31" s="3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36"/>
      <c r="IX31" s="36"/>
      <c r="IY31" s="36"/>
    </row>
    <row r="32" spans="2:259" x14ac:dyDescent="0.2">
      <c r="B32" s="28">
        <v>3500</v>
      </c>
      <c r="C32" s="29" t="s">
        <v>37</v>
      </c>
      <c r="D32" s="30">
        <v>12265856</v>
      </c>
      <c r="E32" s="31">
        <v>4914086.79</v>
      </c>
      <c r="F32" s="37">
        <f t="shared" si="7"/>
        <v>17179942.789999999</v>
      </c>
      <c r="G32" s="31">
        <v>17179942.789999999</v>
      </c>
      <c r="H32" s="33">
        <v>16066954.43</v>
      </c>
      <c r="I32" s="34">
        <f t="shared" si="8"/>
        <v>0</v>
      </c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</row>
    <row r="33" spans="2:259" x14ac:dyDescent="0.2">
      <c r="B33" s="28">
        <v>3600</v>
      </c>
      <c r="C33" s="29" t="s">
        <v>38</v>
      </c>
      <c r="D33" s="30">
        <v>2110800</v>
      </c>
      <c r="E33" s="31">
        <v>521688.37</v>
      </c>
      <c r="F33" s="37">
        <f t="shared" si="7"/>
        <v>2632488.37</v>
      </c>
      <c r="G33" s="31">
        <v>2632488.37</v>
      </c>
      <c r="H33" s="33">
        <v>2323398.63</v>
      </c>
      <c r="I33" s="34">
        <f t="shared" si="8"/>
        <v>0</v>
      </c>
      <c r="J33" s="35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</row>
    <row r="34" spans="2:259" x14ac:dyDescent="0.2">
      <c r="B34" s="28">
        <v>3700</v>
      </c>
      <c r="C34" s="29" t="s">
        <v>39</v>
      </c>
      <c r="D34" s="30">
        <v>5238631</v>
      </c>
      <c r="E34" s="31">
        <v>-2956354.18</v>
      </c>
      <c r="F34" s="37">
        <f t="shared" si="7"/>
        <v>2282276.8199999998</v>
      </c>
      <c r="G34" s="31">
        <v>2282276.8199999998</v>
      </c>
      <c r="H34" s="33">
        <v>2272819.9700000002</v>
      </c>
      <c r="I34" s="34">
        <f t="shared" si="8"/>
        <v>0</v>
      </c>
      <c r="J34" s="35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</row>
    <row r="35" spans="2:259" x14ac:dyDescent="0.2">
      <c r="B35" s="28">
        <v>3800</v>
      </c>
      <c r="C35" s="29" t="s">
        <v>40</v>
      </c>
      <c r="D35" s="30">
        <v>961173</v>
      </c>
      <c r="E35" s="31">
        <v>2450727.2799999998</v>
      </c>
      <c r="F35" s="37">
        <f t="shared" si="7"/>
        <v>3411900.28</v>
      </c>
      <c r="G35" s="31">
        <v>3411900.28</v>
      </c>
      <c r="H35" s="33">
        <v>3395820.28</v>
      </c>
      <c r="I35" s="34">
        <f t="shared" si="8"/>
        <v>0</v>
      </c>
      <c r="J35" s="35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36"/>
      <c r="IX35" s="36"/>
      <c r="IY35" s="36"/>
    </row>
    <row r="36" spans="2:259" x14ac:dyDescent="0.2">
      <c r="B36" s="28">
        <v>3900</v>
      </c>
      <c r="C36" s="29" t="s">
        <v>41</v>
      </c>
      <c r="D36" s="30">
        <v>22866552</v>
      </c>
      <c r="E36" s="31">
        <v>-928912.42</v>
      </c>
      <c r="F36" s="37">
        <f t="shared" si="7"/>
        <v>21937639.579999998</v>
      </c>
      <c r="G36" s="31">
        <v>21937639.579999998</v>
      </c>
      <c r="H36" s="33">
        <v>21930511.32</v>
      </c>
      <c r="I36" s="34">
        <f t="shared" si="8"/>
        <v>0</v>
      </c>
      <c r="J36" s="3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  <c r="IW36" s="36"/>
      <c r="IX36" s="36"/>
      <c r="IY36" s="36"/>
    </row>
    <row r="37" spans="2:259" x14ac:dyDescent="0.2">
      <c r="B37" s="25" t="s">
        <v>42</v>
      </c>
      <c r="C37" s="26"/>
      <c r="D37" s="27">
        <f t="shared" ref="D37:I37" si="9">SUM(D38:D46)</f>
        <v>318667</v>
      </c>
      <c r="E37" s="40">
        <f t="shared" si="9"/>
        <v>-55541.58</v>
      </c>
      <c r="F37" s="27">
        <f t="shared" si="7"/>
        <v>263125.42</v>
      </c>
      <c r="G37" s="38">
        <f t="shared" si="9"/>
        <v>263125.42</v>
      </c>
      <c r="H37" s="38">
        <f t="shared" si="9"/>
        <v>179578.18</v>
      </c>
      <c r="I37" s="38">
        <f t="shared" si="9"/>
        <v>0</v>
      </c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36"/>
      <c r="IX37" s="36"/>
      <c r="IY37" s="36"/>
    </row>
    <row r="38" spans="2:259" x14ac:dyDescent="0.2">
      <c r="B38" s="28">
        <v>4100</v>
      </c>
      <c r="C38" s="29" t="s">
        <v>43</v>
      </c>
      <c r="D38" s="30">
        <v>0</v>
      </c>
      <c r="E38" s="31">
        <v>0</v>
      </c>
      <c r="F38" s="37">
        <f t="shared" si="7"/>
        <v>0</v>
      </c>
      <c r="G38" s="31">
        <v>0</v>
      </c>
      <c r="H38" s="33">
        <v>0</v>
      </c>
      <c r="I38" s="34">
        <f t="shared" ref="I38:I46" si="10">F38-G38</f>
        <v>0</v>
      </c>
      <c r="J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  <c r="IW38" s="36"/>
      <c r="IX38" s="36"/>
      <c r="IY38" s="36"/>
    </row>
    <row r="39" spans="2:259" x14ac:dyDescent="0.2">
      <c r="B39" s="28">
        <v>4200</v>
      </c>
      <c r="C39" s="29" t="s">
        <v>44</v>
      </c>
      <c r="D39" s="30">
        <v>0</v>
      </c>
      <c r="E39" s="31">
        <v>0</v>
      </c>
      <c r="F39" s="37">
        <f t="shared" si="7"/>
        <v>0</v>
      </c>
      <c r="G39" s="31">
        <v>0</v>
      </c>
      <c r="H39" s="33">
        <v>0</v>
      </c>
      <c r="I39" s="34">
        <f t="shared" si="10"/>
        <v>0</v>
      </c>
      <c r="J39" s="35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  <c r="IW39" s="36"/>
      <c r="IX39" s="36"/>
      <c r="IY39" s="36"/>
    </row>
    <row r="40" spans="2:259" x14ac:dyDescent="0.2">
      <c r="B40" s="28">
        <v>4300</v>
      </c>
      <c r="C40" s="29" t="s">
        <v>45</v>
      </c>
      <c r="D40" s="30">
        <v>0</v>
      </c>
      <c r="E40" s="31">
        <v>0</v>
      </c>
      <c r="F40" s="37">
        <f t="shared" si="7"/>
        <v>0</v>
      </c>
      <c r="G40" s="31">
        <v>0</v>
      </c>
      <c r="H40" s="33">
        <v>0</v>
      </c>
      <c r="I40" s="34">
        <f t="shared" si="10"/>
        <v>0</v>
      </c>
      <c r="J40" s="35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  <c r="IW40" s="36"/>
      <c r="IX40" s="36"/>
      <c r="IY40" s="36"/>
    </row>
    <row r="41" spans="2:259" x14ac:dyDescent="0.2">
      <c r="B41" s="28">
        <v>4400</v>
      </c>
      <c r="C41" s="29" t="s">
        <v>46</v>
      </c>
      <c r="D41" s="30">
        <v>318667</v>
      </c>
      <c r="E41" s="31">
        <v>-55541.58</v>
      </c>
      <c r="F41" s="37">
        <f t="shared" si="7"/>
        <v>263125.42</v>
      </c>
      <c r="G41" s="31">
        <v>263125.42</v>
      </c>
      <c r="H41" s="33">
        <v>179578.18</v>
      </c>
      <c r="I41" s="34">
        <f t="shared" si="10"/>
        <v>0</v>
      </c>
      <c r="J41" s="35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  <c r="IW41" s="36"/>
      <c r="IX41" s="36"/>
      <c r="IY41" s="36"/>
    </row>
    <row r="42" spans="2:259" x14ac:dyDescent="0.2">
      <c r="B42" s="28">
        <v>4500</v>
      </c>
      <c r="C42" s="29" t="s">
        <v>47</v>
      </c>
      <c r="D42" s="30">
        <v>0</v>
      </c>
      <c r="E42" s="31">
        <v>0</v>
      </c>
      <c r="F42" s="37">
        <f t="shared" si="7"/>
        <v>0</v>
      </c>
      <c r="G42" s="31">
        <v>0</v>
      </c>
      <c r="H42" s="33">
        <v>0</v>
      </c>
      <c r="I42" s="34">
        <f t="shared" si="10"/>
        <v>0</v>
      </c>
      <c r="J42" s="35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  <c r="IW42" s="36"/>
      <c r="IX42" s="36"/>
      <c r="IY42" s="36"/>
    </row>
    <row r="43" spans="2:259" x14ac:dyDescent="0.2">
      <c r="B43" s="28">
        <v>4600</v>
      </c>
      <c r="C43" s="29" t="s">
        <v>48</v>
      </c>
      <c r="D43" s="30">
        <v>0</v>
      </c>
      <c r="E43" s="31">
        <v>0</v>
      </c>
      <c r="F43" s="37">
        <f t="shared" si="7"/>
        <v>0</v>
      </c>
      <c r="G43" s="31">
        <v>0</v>
      </c>
      <c r="H43" s="33">
        <v>0</v>
      </c>
      <c r="I43" s="34">
        <f t="shared" si="10"/>
        <v>0</v>
      </c>
      <c r="J43" s="35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  <c r="IW43" s="36"/>
      <c r="IX43" s="36"/>
      <c r="IY43" s="36"/>
    </row>
    <row r="44" spans="2:259" x14ac:dyDescent="0.2">
      <c r="B44" s="28">
        <v>4700</v>
      </c>
      <c r="C44" s="29" t="s">
        <v>49</v>
      </c>
      <c r="D44" s="30">
        <v>0</v>
      </c>
      <c r="E44" s="31">
        <v>0</v>
      </c>
      <c r="F44" s="37">
        <f t="shared" si="7"/>
        <v>0</v>
      </c>
      <c r="G44" s="31">
        <v>0</v>
      </c>
      <c r="H44" s="33">
        <v>0</v>
      </c>
      <c r="I44" s="34">
        <f t="shared" si="10"/>
        <v>0</v>
      </c>
      <c r="J44" s="35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  <c r="IW44" s="36"/>
      <c r="IX44" s="36"/>
      <c r="IY44" s="36"/>
    </row>
    <row r="45" spans="2:259" x14ac:dyDescent="0.2">
      <c r="B45" s="28">
        <v>4800</v>
      </c>
      <c r="C45" s="29" t="s">
        <v>50</v>
      </c>
      <c r="D45" s="30">
        <v>0</v>
      </c>
      <c r="E45" s="31">
        <v>0</v>
      </c>
      <c r="F45" s="37">
        <f t="shared" si="7"/>
        <v>0</v>
      </c>
      <c r="G45" s="31">
        <v>0</v>
      </c>
      <c r="H45" s="33">
        <v>0</v>
      </c>
      <c r="I45" s="34">
        <f t="shared" si="10"/>
        <v>0</v>
      </c>
      <c r="J45" s="3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  <c r="IW45" s="36"/>
      <c r="IX45" s="36"/>
      <c r="IY45" s="36"/>
    </row>
    <row r="46" spans="2:259" x14ac:dyDescent="0.2">
      <c r="B46" s="28">
        <v>4900</v>
      </c>
      <c r="C46" s="29" t="s">
        <v>51</v>
      </c>
      <c r="D46" s="30">
        <v>0</v>
      </c>
      <c r="E46" s="31">
        <v>0</v>
      </c>
      <c r="F46" s="37">
        <f t="shared" si="7"/>
        <v>0</v>
      </c>
      <c r="G46" s="31">
        <v>0</v>
      </c>
      <c r="H46" s="33">
        <v>0</v>
      </c>
      <c r="I46" s="34">
        <f t="shared" si="10"/>
        <v>0</v>
      </c>
      <c r="J46" s="35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  <c r="IW46" s="36"/>
      <c r="IX46" s="36"/>
      <c r="IY46" s="36"/>
    </row>
    <row r="47" spans="2:259" x14ac:dyDescent="0.2">
      <c r="B47" s="25" t="s">
        <v>52</v>
      </c>
      <c r="C47" s="26"/>
      <c r="D47" s="27">
        <f t="shared" ref="D47:I47" si="11">SUM(D48:D56)</f>
        <v>7565529</v>
      </c>
      <c r="E47" s="40">
        <f t="shared" si="11"/>
        <v>3481741.56</v>
      </c>
      <c r="F47" s="27">
        <f t="shared" si="7"/>
        <v>11047270.560000001</v>
      </c>
      <c r="G47" s="38">
        <f t="shared" si="11"/>
        <v>10969959.27</v>
      </c>
      <c r="H47" s="38">
        <f t="shared" si="11"/>
        <v>9166568.8800000008</v>
      </c>
      <c r="I47" s="38">
        <f t="shared" si="11"/>
        <v>77311.290000000037</v>
      </c>
      <c r="J47" s="35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36"/>
      <c r="IX47" s="36"/>
      <c r="IY47" s="36"/>
    </row>
    <row r="48" spans="2:259" x14ac:dyDescent="0.2">
      <c r="B48" s="28">
        <v>5100</v>
      </c>
      <c r="C48" s="29" t="s">
        <v>53</v>
      </c>
      <c r="D48" s="30">
        <v>5587888</v>
      </c>
      <c r="E48" s="31">
        <v>-126097.38</v>
      </c>
      <c r="F48" s="37">
        <f t="shared" si="7"/>
        <v>5461790.6200000001</v>
      </c>
      <c r="G48" s="31">
        <v>5384479.3300000001</v>
      </c>
      <c r="H48" s="33">
        <v>4902980.5599999996</v>
      </c>
      <c r="I48" s="34">
        <f t="shared" ref="I48:I56" si="12">F48-G48</f>
        <v>77311.290000000037</v>
      </c>
      <c r="J48" s="35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  <c r="IW48" s="36"/>
      <c r="IX48" s="36"/>
      <c r="IY48" s="36"/>
    </row>
    <row r="49" spans="2:259" x14ac:dyDescent="0.2">
      <c r="B49" s="28">
        <v>5200</v>
      </c>
      <c r="C49" s="29" t="s">
        <v>54</v>
      </c>
      <c r="D49" s="30">
        <v>1267575</v>
      </c>
      <c r="E49" s="31">
        <v>1918569.83</v>
      </c>
      <c r="F49" s="37">
        <f t="shared" si="7"/>
        <v>3186144.83</v>
      </c>
      <c r="G49" s="31">
        <v>3186144.83</v>
      </c>
      <c r="H49" s="33">
        <v>2816990.53</v>
      </c>
      <c r="I49" s="34">
        <f t="shared" si="12"/>
        <v>0</v>
      </c>
      <c r="J49" s="35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  <c r="IW49" s="36"/>
      <c r="IX49" s="36"/>
      <c r="IY49" s="36"/>
    </row>
    <row r="50" spans="2:259" x14ac:dyDescent="0.2">
      <c r="B50" s="28">
        <v>5300</v>
      </c>
      <c r="C50" s="29" t="s">
        <v>55</v>
      </c>
      <c r="D50" s="30">
        <v>93100</v>
      </c>
      <c r="E50" s="31">
        <v>183128.94</v>
      </c>
      <c r="F50" s="37">
        <f t="shared" si="7"/>
        <v>276228.94</v>
      </c>
      <c r="G50" s="31">
        <v>276228.94</v>
      </c>
      <c r="H50" s="33">
        <v>276228.94</v>
      </c>
      <c r="I50" s="34">
        <f t="shared" si="12"/>
        <v>0</v>
      </c>
      <c r="J50" s="35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  <c r="IW50" s="36"/>
      <c r="IX50" s="36"/>
      <c r="IY50" s="36"/>
    </row>
    <row r="51" spans="2:259" x14ac:dyDescent="0.2">
      <c r="B51" s="28">
        <v>5400</v>
      </c>
      <c r="C51" s="29" t="s">
        <v>56</v>
      </c>
      <c r="D51" s="30">
        <v>0</v>
      </c>
      <c r="E51" s="31">
        <v>952375</v>
      </c>
      <c r="F51" s="37">
        <f t="shared" si="7"/>
        <v>952375</v>
      </c>
      <c r="G51" s="31">
        <v>952375</v>
      </c>
      <c r="H51" s="33">
        <v>952375</v>
      </c>
      <c r="I51" s="34">
        <f t="shared" si="12"/>
        <v>0</v>
      </c>
      <c r="J51" s="35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36"/>
      <c r="IX51" s="36"/>
      <c r="IY51" s="36"/>
    </row>
    <row r="52" spans="2:259" x14ac:dyDescent="0.2">
      <c r="B52" s="28">
        <v>5500</v>
      </c>
      <c r="C52" s="29" t="s">
        <v>57</v>
      </c>
      <c r="D52" s="30">
        <v>0</v>
      </c>
      <c r="E52" s="31">
        <v>0</v>
      </c>
      <c r="F52" s="37">
        <f t="shared" si="7"/>
        <v>0</v>
      </c>
      <c r="G52" s="31">
        <v>0</v>
      </c>
      <c r="H52" s="33">
        <v>0</v>
      </c>
      <c r="I52" s="34">
        <f t="shared" si="12"/>
        <v>0</v>
      </c>
      <c r="J52" s="35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36"/>
      <c r="IX52" s="36"/>
      <c r="IY52" s="36"/>
    </row>
    <row r="53" spans="2:259" x14ac:dyDescent="0.2">
      <c r="B53" s="28">
        <v>5600</v>
      </c>
      <c r="C53" s="29" t="s">
        <v>58</v>
      </c>
      <c r="D53" s="30">
        <v>616966</v>
      </c>
      <c r="E53" s="31">
        <v>553765.17000000004</v>
      </c>
      <c r="F53" s="37">
        <f t="shared" si="7"/>
        <v>1170731.17</v>
      </c>
      <c r="G53" s="31">
        <v>1170731.17</v>
      </c>
      <c r="H53" s="33">
        <v>217993.85</v>
      </c>
      <c r="I53" s="34">
        <f t="shared" si="12"/>
        <v>0</v>
      </c>
      <c r="J53" s="35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36"/>
      <c r="IX53" s="36"/>
      <c r="IY53" s="36"/>
    </row>
    <row r="54" spans="2:259" x14ac:dyDescent="0.2">
      <c r="B54" s="28">
        <v>5700</v>
      </c>
      <c r="C54" s="29" t="s">
        <v>59</v>
      </c>
      <c r="D54" s="30">
        <v>0</v>
      </c>
      <c r="E54" s="31">
        <v>0</v>
      </c>
      <c r="F54" s="37">
        <f t="shared" si="7"/>
        <v>0</v>
      </c>
      <c r="G54" s="31">
        <v>0</v>
      </c>
      <c r="H54" s="33">
        <v>0</v>
      </c>
      <c r="I54" s="34">
        <f t="shared" si="12"/>
        <v>0</v>
      </c>
      <c r="J54" s="35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  <c r="IW54" s="36"/>
      <c r="IX54" s="36"/>
      <c r="IY54" s="36"/>
    </row>
    <row r="55" spans="2:259" x14ac:dyDescent="0.2">
      <c r="B55" s="28">
        <v>5800</v>
      </c>
      <c r="C55" s="29" t="s">
        <v>60</v>
      </c>
      <c r="D55" s="30">
        <v>0</v>
      </c>
      <c r="E55" s="31">
        <v>0</v>
      </c>
      <c r="F55" s="37">
        <f t="shared" si="7"/>
        <v>0</v>
      </c>
      <c r="G55" s="31">
        <v>0</v>
      </c>
      <c r="H55" s="33">
        <v>0</v>
      </c>
      <c r="I55" s="34">
        <f t="shared" si="12"/>
        <v>0</v>
      </c>
      <c r="J55" s="35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  <c r="IW55" s="36"/>
      <c r="IX55" s="36"/>
      <c r="IY55" s="36"/>
    </row>
    <row r="56" spans="2:259" x14ac:dyDescent="0.2">
      <c r="B56" s="28">
        <v>5900</v>
      </c>
      <c r="C56" s="29" t="s">
        <v>61</v>
      </c>
      <c r="D56" s="30">
        <v>0</v>
      </c>
      <c r="E56" s="31">
        <v>0</v>
      </c>
      <c r="F56" s="37">
        <f t="shared" si="7"/>
        <v>0</v>
      </c>
      <c r="G56" s="31">
        <v>0</v>
      </c>
      <c r="H56" s="33">
        <v>0</v>
      </c>
      <c r="I56" s="34">
        <f t="shared" si="12"/>
        <v>0</v>
      </c>
      <c r="J56" s="35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36"/>
      <c r="IX56" s="36"/>
      <c r="IY56" s="36"/>
    </row>
    <row r="57" spans="2:259" x14ac:dyDescent="0.2">
      <c r="B57" s="25" t="s">
        <v>62</v>
      </c>
      <c r="C57" s="26"/>
      <c r="D57" s="27">
        <f t="shared" ref="D57:I57" si="13">SUM(D58:D60)</f>
        <v>0</v>
      </c>
      <c r="E57" s="40">
        <f t="shared" si="13"/>
        <v>28966158.940000001</v>
      </c>
      <c r="F57" s="27">
        <f t="shared" si="7"/>
        <v>28966158.940000001</v>
      </c>
      <c r="G57" s="38">
        <f t="shared" si="13"/>
        <v>27735452.050000001</v>
      </c>
      <c r="H57" s="38">
        <f t="shared" si="13"/>
        <v>27735452.050000001</v>
      </c>
      <c r="I57" s="38">
        <f t="shared" si="13"/>
        <v>1230706.8900000006</v>
      </c>
      <c r="J57" s="35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  <c r="IW57" s="36"/>
      <c r="IX57" s="36"/>
      <c r="IY57" s="36"/>
    </row>
    <row r="58" spans="2:259" x14ac:dyDescent="0.2">
      <c r="B58" s="28">
        <v>6100</v>
      </c>
      <c r="C58" s="29" t="s">
        <v>63</v>
      </c>
      <c r="D58" s="30">
        <v>0</v>
      </c>
      <c r="E58" s="31">
        <v>0</v>
      </c>
      <c r="F58" s="37">
        <f t="shared" si="7"/>
        <v>0</v>
      </c>
      <c r="G58" s="31">
        <v>0</v>
      </c>
      <c r="H58" s="33">
        <v>0</v>
      </c>
      <c r="I58" s="34">
        <f>F58-G58</f>
        <v>0</v>
      </c>
      <c r="J58" s="35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  <c r="IW58" s="36"/>
      <c r="IX58" s="36"/>
      <c r="IY58" s="36"/>
    </row>
    <row r="59" spans="2:259" x14ac:dyDescent="0.2">
      <c r="B59" s="28">
        <v>6200</v>
      </c>
      <c r="C59" s="29" t="s">
        <v>64</v>
      </c>
      <c r="D59" s="30">
        <v>0</v>
      </c>
      <c r="E59" s="31">
        <v>28966158.940000001</v>
      </c>
      <c r="F59" s="37">
        <f t="shared" si="7"/>
        <v>28966158.940000001</v>
      </c>
      <c r="G59" s="31">
        <v>27735452.050000001</v>
      </c>
      <c r="H59" s="33">
        <v>27735452.050000001</v>
      </c>
      <c r="I59" s="34">
        <f>F59-G59</f>
        <v>1230706.8900000006</v>
      </c>
      <c r="J59" s="35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36"/>
      <c r="IX59" s="36"/>
      <c r="IY59" s="36"/>
    </row>
    <row r="60" spans="2:259" x14ac:dyDescent="0.2">
      <c r="B60" s="28">
        <v>6300</v>
      </c>
      <c r="C60" s="29" t="s">
        <v>65</v>
      </c>
      <c r="D60" s="30">
        <v>0</v>
      </c>
      <c r="E60" s="31">
        <v>0</v>
      </c>
      <c r="F60" s="37">
        <f t="shared" si="7"/>
        <v>0</v>
      </c>
      <c r="G60" s="31">
        <v>0</v>
      </c>
      <c r="H60" s="33">
        <v>0</v>
      </c>
      <c r="I60" s="34">
        <f>F60-G60</f>
        <v>0</v>
      </c>
      <c r="J60" s="35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</row>
    <row r="61" spans="2:259" x14ac:dyDescent="0.2">
      <c r="B61" s="25" t="s">
        <v>66</v>
      </c>
      <c r="C61" s="26"/>
      <c r="D61" s="27">
        <f t="shared" ref="D61:I61" si="14">SUM(D62:D68)</f>
        <v>31936556</v>
      </c>
      <c r="E61" s="40">
        <f t="shared" si="14"/>
        <v>-14137776.470000001</v>
      </c>
      <c r="F61" s="27">
        <f t="shared" si="7"/>
        <v>17798779.530000001</v>
      </c>
      <c r="G61" s="27">
        <f t="shared" si="14"/>
        <v>0</v>
      </c>
      <c r="H61" s="27">
        <f t="shared" si="14"/>
        <v>0</v>
      </c>
      <c r="I61" s="38">
        <f t="shared" si="14"/>
        <v>17798779.530000001</v>
      </c>
      <c r="J61" s="35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  <c r="IW61" s="36"/>
      <c r="IX61" s="36"/>
      <c r="IY61" s="36"/>
    </row>
    <row r="62" spans="2:259" x14ac:dyDescent="0.2">
      <c r="B62" s="28">
        <v>7100</v>
      </c>
      <c r="C62" s="29" t="s">
        <v>67</v>
      </c>
      <c r="D62" s="37">
        <v>0</v>
      </c>
      <c r="E62" s="41">
        <v>0</v>
      </c>
      <c r="F62" s="37">
        <f t="shared" si="7"/>
        <v>0</v>
      </c>
      <c r="G62" s="37">
        <v>0</v>
      </c>
      <c r="H62" s="37">
        <v>0</v>
      </c>
      <c r="I62" s="32">
        <f t="shared" ref="I62:I68" si="15">F62-G62</f>
        <v>0</v>
      </c>
    </row>
    <row r="63" spans="2:259" x14ac:dyDescent="0.2">
      <c r="B63" s="28">
        <v>7200</v>
      </c>
      <c r="C63" s="29" t="s">
        <v>68</v>
      </c>
      <c r="D63" s="37">
        <v>0</v>
      </c>
      <c r="E63" s="41">
        <v>0</v>
      </c>
      <c r="F63" s="37">
        <f t="shared" si="7"/>
        <v>0</v>
      </c>
      <c r="G63" s="37">
        <v>0</v>
      </c>
      <c r="H63" s="37">
        <v>0</v>
      </c>
      <c r="I63" s="32">
        <f t="shared" si="15"/>
        <v>0</v>
      </c>
    </row>
    <row r="64" spans="2:259" x14ac:dyDescent="0.2">
      <c r="B64" s="28">
        <v>7300</v>
      </c>
      <c r="C64" s="29" t="s">
        <v>69</v>
      </c>
      <c r="D64" s="37">
        <v>0</v>
      </c>
      <c r="E64" s="41">
        <v>0</v>
      </c>
      <c r="F64" s="37">
        <f t="shared" si="7"/>
        <v>0</v>
      </c>
      <c r="G64" s="37">
        <v>0</v>
      </c>
      <c r="H64" s="37">
        <v>0</v>
      </c>
      <c r="I64" s="32">
        <f t="shared" si="15"/>
        <v>0</v>
      </c>
    </row>
    <row r="65" spans="2:9" x14ac:dyDescent="0.2">
      <c r="B65" s="28">
        <v>7400</v>
      </c>
      <c r="C65" s="29" t="s">
        <v>70</v>
      </c>
      <c r="D65" s="37">
        <v>0</v>
      </c>
      <c r="E65" s="41">
        <v>0</v>
      </c>
      <c r="F65" s="37">
        <f t="shared" si="7"/>
        <v>0</v>
      </c>
      <c r="G65" s="37">
        <v>0</v>
      </c>
      <c r="H65" s="37">
        <v>0</v>
      </c>
      <c r="I65" s="32">
        <f t="shared" si="15"/>
        <v>0</v>
      </c>
    </row>
    <row r="66" spans="2:9" x14ac:dyDescent="0.2">
      <c r="B66" s="28">
        <v>7500</v>
      </c>
      <c r="C66" s="29" t="s">
        <v>71</v>
      </c>
      <c r="D66" s="37">
        <v>0</v>
      </c>
      <c r="E66" s="41">
        <v>0</v>
      </c>
      <c r="F66" s="37">
        <f t="shared" si="7"/>
        <v>0</v>
      </c>
      <c r="G66" s="37">
        <v>0</v>
      </c>
      <c r="H66" s="37">
        <v>0</v>
      </c>
      <c r="I66" s="32">
        <f t="shared" si="15"/>
        <v>0</v>
      </c>
    </row>
    <row r="67" spans="2:9" x14ac:dyDescent="0.2">
      <c r="B67" s="28">
        <v>7600</v>
      </c>
      <c r="C67" s="29" t="s">
        <v>72</v>
      </c>
      <c r="D67" s="37">
        <v>0</v>
      </c>
      <c r="E67" s="41">
        <v>0</v>
      </c>
      <c r="F67" s="37">
        <f t="shared" si="7"/>
        <v>0</v>
      </c>
      <c r="G67" s="37">
        <v>0</v>
      </c>
      <c r="H67" s="37">
        <v>0</v>
      </c>
      <c r="I67" s="32">
        <f t="shared" si="15"/>
        <v>0</v>
      </c>
    </row>
    <row r="68" spans="2:9" x14ac:dyDescent="0.2">
      <c r="B68" s="28">
        <v>7900</v>
      </c>
      <c r="C68" s="29" t="s">
        <v>73</v>
      </c>
      <c r="D68" s="30">
        <v>31936556</v>
      </c>
      <c r="E68" s="31">
        <v>-14137776.470000001</v>
      </c>
      <c r="F68" s="37">
        <f t="shared" si="7"/>
        <v>17798779.530000001</v>
      </c>
      <c r="G68" s="37">
        <v>0</v>
      </c>
      <c r="H68" s="37">
        <v>0</v>
      </c>
      <c r="I68" s="32">
        <f t="shared" si="15"/>
        <v>17798779.530000001</v>
      </c>
    </row>
    <row r="69" spans="2:9" x14ac:dyDescent="0.2">
      <c r="B69" s="25" t="s">
        <v>74</v>
      </c>
      <c r="C69" s="26"/>
      <c r="D69" s="27">
        <f t="shared" ref="D69:I69" si="16">SUM(D70:D72)</f>
        <v>0</v>
      </c>
      <c r="E69" s="27">
        <f t="shared" si="16"/>
        <v>0</v>
      </c>
      <c r="F69" s="27">
        <f t="shared" si="7"/>
        <v>0</v>
      </c>
      <c r="G69" s="27">
        <f t="shared" si="16"/>
        <v>0</v>
      </c>
      <c r="H69" s="27">
        <f t="shared" si="16"/>
        <v>0</v>
      </c>
      <c r="I69" s="27">
        <f t="shared" si="16"/>
        <v>0</v>
      </c>
    </row>
    <row r="70" spans="2:9" x14ac:dyDescent="0.2">
      <c r="B70" s="28">
        <v>8100</v>
      </c>
      <c r="C70" s="29" t="s">
        <v>75</v>
      </c>
      <c r="D70" s="37">
        <v>0</v>
      </c>
      <c r="E70" s="37">
        <v>0</v>
      </c>
      <c r="F70" s="37">
        <f t="shared" si="7"/>
        <v>0</v>
      </c>
      <c r="G70" s="37">
        <v>0</v>
      </c>
      <c r="H70" s="37">
        <v>0</v>
      </c>
      <c r="I70" s="32">
        <f>F70-G70</f>
        <v>0</v>
      </c>
    </row>
    <row r="71" spans="2:9" x14ac:dyDescent="0.2">
      <c r="B71" s="28">
        <v>8300</v>
      </c>
      <c r="C71" s="29" t="s">
        <v>76</v>
      </c>
      <c r="D71" s="37">
        <v>0</v>
      </c>
      <c r="E71" s="37">
        <v>0</v>
      </c>
      <c r="F71" s="37">
        <f t="shared" si="7"/>
        <v>0</v>
      </c>
      <c r="G71" s="37">
        <v>0</v>
      </c>
      <c r="H71" s="37">
        <v>0</v>
      </c>
      <c r="I71" s="32">
        <f>F71-G71</f>
        <v>0</v>
      </c>
    </row>
    <row r="72" spans="2:9" x14ac:dyDescent="0.2">
      <c r="B72" s="28">
        <v>8500</v>
      </c>
      <c r="C72" s="29" t="s">
        <v>77</v>
      </c>
      <c r="D72" s="37">
        <v>0</v>
      </c>
      <c r="E72" s="37">
        <v>0</v>
      </c>
      <c r="F72" s="37">
        <f t="shared" si="7"/>
        <v>0</v>
      </c>
      <c r="G72" s="37">
        <v>0</v>
      </c>
      <c r="H72" s="37">
        <v>0</v>
      </c>
      <c r="I72" s="32">
        <f>F72-G72</f>
        <v>0</v>
      </c>
    </row>
    <row r="73" spans="2:9" x14ac:dyDescent="0.2">
      <c r="B73" s="25" t="s">
        <v>78</v>
      </c>
      <c r="C73" s="26"/>
      <c r="D73" s="27">
        <f t="shared" ref="D73:I73" si="17">SUM(D74:D80)</f>
        <v>0</v>
      </c>
      <c r="E73" s="27">
        <f t="shared" si="17"/>
        <v>0</v>
      </c>
      <c r="F73" s="27">
        <f t="shared" si="7"/>
        <v>0</v>
      </c>
      <c r="G73" s="27">
        <f t="shared" si="17"/>
        <v>0</v>
      </c>
      <c r="H73" s="27">
        <f t="shared" si="17"/>
        <v>0</v>
      </c>
      <c r="I73" s="27">
        <f t="shared" si="17"/>
        <v>0</v>
      </c>
    </row>
    <row r="74" spans="2:9" x14ac:dyDescent="0.2">
      <c r="B74" s="28">
        <v>9100</v>
      </c>
      <c r="C74" s="29" t="s">
        <v>79</v>
      </c>
      <c r="D74" s="37">
        <v>0</v>
      </c>
      <c r="E74" s="37">
        <v>0</v>
      </c>
      <c r="F74" s="37">
        <f t="shared" si="7"/>
        <v>0</v>
      </c>
      <c r="G74" s="37">
        <v>0</v>
      </c>
      <c r="H74" s="37">
        <v>0</v>
      </c>
      <c r="I74" s="32">
        <f t="shared" ref="I74:I80" si="18">F74-G74</f>
        <v>0</v>
      </c>
    </row>
    <row r="75" spans="2:9" x14ac:dyDescent="0.2">
      <c r="B75" s="28">
        <v>9200</v>
      </c>
      <c r="C75" s="29" t="s">
        <v>80</v>
      </c>
      <c r="D75" s="37">
        <v>0</v>
      </c>
      <c r="E75" s="37">
        <v>0</v>
      </c>
      <c r="F75" s="37">
        <f t="shared" si="7"/>
        <v>0</v>
      </c>
      <c r="G75" s="37">
        <v>0</v>
      </c>
      <c r="H75" s="37">
        <v>0</v>
      </c>
      <c r="I75" s="32">
        <f t="shared" si="18"/>
        <v>0</v>
      </c>
    </row>
    <row r="76" spans="2:9" x14ac:dyDescent="0.2">
      <c r="B76" s="28">
        <v>9300</v>
      </c>
      <c r="C76" s="29" t="s">
        <v>81</v>
      </c>
      <c r="D76" s="37">
        <v>0</v>
      </c>
      <c r="E76" s="37">
        <v>0</v>
      </c>
      <c r="F76" s="37">
        <f t="shared" si="7"/>
        <v>0</v>
      </c>
      <c r="G76" s="37">
        <v>0</v>
      </c>
      <c r="H76" s="37">
        <v>0</v>
      </c>
      <c r="I76" s="32">
        <f t="shared" si="18"/>
        <v>0</v>
      </c>
    </row>
    <row r="77" spans="2:9" x14ac:dyDescent="0.2">
      <c r="B77" s="28">
        <v>9400</v>
      </c>
      <c r="C77" s="29" t="s">
        <v>82</v>
      </c>
      <c r="D77" s="37">
        <v>0</v>
      </c>
      <c r="E77" s="37">
        <v>0</v>
      </c>
      <c r="F77" s="37">
        <f t="shared" si="7"/>
        <v>0</v>
      </c>
      <c r="G77" s="37">
        <v>0</v>
      </c>
      <c r="H77" s="37">
        <v>0</v>
      </c>
      <c r="I77" s="32">
        <f t="shared" si="18"/>
        <v>0</v>
      </c>
    </row>
    <row r="78" spans="2:9" x14ac:dyDescent="0.2">
      <c r="B78" s="28">
        <v>9500</v>
      </c>
      <c r="C78" s="29" t="s">
        <v>83</v>
      </c>
      <c r="D78" s="37">
        <v>0</v>
      </c>
      <c r="E78" s="37">
        <v>0</v>
      </c>
      <c r="F78" s="37">
        <f t="shared" si="7"/>
        <v>0</v>
      </c>
      <c r="G78" s="37">
        <v>0</v>
      </c>
      <c r="H78" s="37">
        <v>0</v>
      </c>
      <c r="I78" s="32">
        <f t="shared" si="18"/>
        <v>0</v>
      </c>
    </row>
    <row r="79" spans="2:9" x14ac:dyDescent="0.2">
      <c r="B79" s="28">
        <v>9600</v>
      </c>
      <c r="C79" s="29" t="s">
        <v>84</v>
      </c>
      <c r="D79" s="37">
        <v>0</v>
      </c>
      <c r="E79" s="37">
        <v>0</v>
      </c>
      <c r="F79" s="37">
        <f t="shared" si="7"/>
        <v>0</v>
      </c>
      <c r="G79" s="37">
        <v>0</v>
      </c>
      <c r="H79" s="37">
        <v>0</v>
      </c>
      <c r="I79" s="32">
        <f t="shared" si="18"/>
        <v>0</v>
      </c>
    </row>
    <row r="80" spans="2:9" x14ac:dyDescent="0.2">
      <c r="B80" s="28">
        <v>9900</v>
      </c>
      <c r="C80" s="29" t="s">
        <v>85</v>
      </c>
      <c r="D80" s="42">
        <v>0</v>
      </c>
      <c r="E80" s="42">
        <v>0</v>
      </c>
      <c r="F80" s="42">
        <f t="shared" si="7"/>
        <v>0</v>
      </c>
      <c r="G80" s="42">
        <v>0</v>
      </c>
      <c r="H80" s="42">
        <v>0</v>
      </c>
      <c r="I80" s="43">
        <f t="shared" si="18"/>
        <v>0</v>
      </c>
    </row>
    <row r="81" spans="2:9" ht="24.75" customHeight="1" x14ac:dyDescent="0.2">
      <c r="B81" s="44"/>
      <c r="C81" s="45" t="s">
        <v>86</v>
      </c>
      <c r="D81" s="46">
        <f t="shared" ref="D81:I81" si="19">D9+D17+D27+D37+D47+D57+D61+D69+D73</f>
        <v>808522155</v>
      </c>
      <c r="E81" s="46">
        <f t="shared" si="19"/>
        <v>23135867</v>
      </c>
      <c r="F81" s="46">
        <f t="shared" si="19"/>
        <v>831658021.99999988</v>
      </c>
      <c r="G81" s="46">
        <f t="shared" si="19"/>
        <v>805615385.76999986</v>
      </c>
      <c r="H81" s="46">
        <f t="shared" si="19"/>
        <v>791869864.0799998</v>
      </c>
      <c r="I81" s="46">
        <f t="shared" si="19"/>
        <v>26042636.230000004</v>
      </c>
    </row>
    <row r="82" spans="2:9" x14ac:dyDescent="0.2">
      <c r="B82" s="47" t="s">
        <v>87</v>
      </c>
    </row>
    <row r="83" spans="2:9" x14ac:dyDescent="0.2">
      <c r="D83" s="48">
        <f>+D81-[1]CAdmon!C23</f>
        <v>0</v>
      </c>
      <c r="E83" s="48">
        <f>+E81-[1]CAdmon!D23</f>
        <v>0</v>
      </c>
      <c r="F83" s="48">
        <f>+F81-[1]CAdmon!E23</f>
        <v>0</v>
      </c>
      <c r="G83" s="48">
        <f>+G81-[1]CAdmon!F23</f>
        <v>0</v>
      </c>
      <c r="H83" s="48">
        <f>+H81-[1]CAdmon!G23</f>
        <v>0</v>
      </c>
      <c r="I83" s="48">
        <f>+I81-[1]CAdmon!H23</f>
        <v>0</v>
      </c>
    </row>
    <row r="88" spans="2:9" x14ac:dyDescent="0.2">
      <c r="C88" s="36"/>
      <c r="D88" s="36"/>
      <c r="F88" s="36"/>
      <c r="G88" s="36"/>
      <c r="H88" s="36"/>
      <c r="I88" s="36"/>
    </row>
    <row r="89" spans="2:9" x14ac:dyDescent="0.2">
      <c r="C89" s="49"/>
      <c r="D89" s="49"/>
      <c r="F89" s="49"/>
      <c r="G89" s="49"/>
      <c r="H89" s="49"/>
      <c r="I89" s="49"/>
    </row>
    <row r="90" spans="2:9" x14ac:dyDescent="0.2">
      <c r="C90" s="49"/>
      <c r="D90" s="49"/>
      <c r="F90" s="49"/>
      <c r="G90" s="49"/>
      <c r="H90" s="49"/>
      <c r="I90" s="49"/>
    </row>
  </sheetData>
  <mergeCells count="19">
    <mergeCell ref="B61:C61"/>
    <mergeCell ref="B69:C69"/>
    <mergeCell ref="B73:C73"/>
    <mergeCell ref="C89:D89"/>
    <mergeCell ref="F89:I89"/>
    <mergeCell ref="C90:D90"/>
    <mergeCell ref="F90:I90"/>
    <mergeCell ref="B9:C9"/>
    <mergeCell ref="B17:C17"/>
    <mergeCell ref="B27:C27"/>
    <mergeCell ref="B37:C37"/>
    <mergeCell ref="B47:C47"/>
    <mergeCell ref="B57:C57"/>
    <mergeCell ref="B1:I1"/>
    <mergeCell ref="B2:I2"/>
    <mergeCell ref="D4:H4"/>
    <mergeCell ref="B6:C8"/>
    <mergeCell ref="D6:H6"/>
    <mergeCell ref="I6:I7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2017-07-13T23:19:08Z</cp:lastPrinted>
  <dcterms:created xsi:type="dcterms:W3CDTF">2017-07-13T22:59:27Z</dcterms:created>
  <dcterms:modified xsi:type="dcterms:W3CDTF">2017-07-13T23:43:37Z</dcterms:modified>
</cp:coreProperties>
</file>