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SEGUNDO TRIMESTRE\"/>
    </mc:Choice>
  </mc:AlternateContent>
  <xr:revisionPtr revIDLastSave="0" documentId="13_ncr:1_{21021B94-11F7-4534-9AAF-314E2252DF23}" xr6:coauthVersionLast="36" xr6:coauthVersionMax="36" xr10:uidLastSave="{00000000-0000-0000-0000-000000000000}"/>
  <bookViews>
    <workbookView xWindow="0" yWindow="0" windowWidth="28800" windowHeight="11925" xr2:uid="{E0F489FA-00C9-463B-9B56-45A0A2C91720}"/>
  </bookViews>
  <sheets>
    <sheet name="COG" sheetId="1" r:id="rId1"/>
    <sheet name="CTG" sheetId="2" r:id="rId2"/>
  </sheets>
  <externalReferences>
    <externalReference r:id="rId3"/>
  </externalReferences>
  <definedNames>
    <definedName name="_xlnm.Print_Area" localSheetId="0">COG!$A$1:$G$80</definedName>
    <definedName name="_xlnm.Print_Area" localSheetId="1">CTG!$A$1:$G$19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17" i="2" s="1"/>
  <c r="E16" i="2"/>
  <c r="E17" i="2" s="1"/>
  <c r="C16" i="2"/>
  <c r="C17" i="2" s="1"/>
  <c r="B16" i="2"/>
  <c r="B17" i="2" s="1"/>
  <c r="G14" i="2"/>
  <c r="G12" i="2"/>
  <c r="G10" i="2"/>
  <c r="D8" i="2"/>
  <c r="G8" i="2" s="1"/>
  <c r="D6" i="2"/>
  <c r="D16" i="2" s="1"/>
  <c r="D17" i="2" s="1"/>
  <c r="D76" i="1"/>
  <c r="D75" i="1"/>
  <c r="D74" i="1"/>
  <c r="D73" i="1"/>
  <c r="D72" i="1"/>
  <c r="D71" i="1"/>
  <c r="D70" i="1"/>
  <c r="G69" i="1"/>
  <c r="F69" i="1"/>
  <c r="E69" i="1"/>
  <c r="C69" i="1"/>
  <c r="B69" i="1"/>
  <c r="D68" i="1"/>
  <c r="D67" i="1"/>
  <c r="D66" i="1"/>
  <c r="G65" i="1"/>
  <c r="F65" i="1"/>
  <c r="E65" i="1"/>
  <c r="D65" i="1"/>
  <c r="C65" i="1"/>
  <c r="B65" i="1"/>
  <c r="D63" i="1"/>
  <c r="D62" i="1"/>
  <c r="D61" i="1"/>
  <c r="D60" i="1"/>
  <c r="D59" i="1"/>
  <c r="D58" i="1"/>
  <c r="G57" i="1"/>
  <c r="F57" i="1"/>
  <c r="E57" i="1"/>
  <c r="D57" i="1"/>
  <c r="C57" i="1"/>
  <c r="B57" i="1"/>
  <c r="G56" i="1"/>
  <c r="G54" i="1"/>
  <c r="G53" i="1" s="1"/>
  <c r="F53" i="1"/>
  <c r="E53" i="1"/>
  <c r="D53" i="1"/>
  <c r="C53" i="1"/>
  <c r="B53" i="1"/>
  <c r="G43" i="1"/>
  <c r="F43" i="1"/>
  <c r="E43" i="1"/>
  <c r="D43" i="1"/>
  <c r="C43" i="1"/>
  <c r="B43" i="1"/>
  <c r="G33" i="1"/>
  <c r="F33" i="1"/>
  <c r="E33" i="1"/>
  <c r="D33" i="1"/>
  <c r="C33" i="1"/>
  <c r="B33" i="1"/>
  <c r="G23" i="1"/>
  <c r="F23" i="1"/>
  <c r="E23" i="1"/>
  <c r="D23" i="1"/>
  <c r="C23" i="1"/>
  <c r="B23" i="1"/>
  <c r="G13" i="1"/>
  <c r="F13" i="1"/>
  <c r="E13" i="1"/>
  <c r="D13" i="1"/>
  <c r="C13" i="1"/>
  <c r="B13" i="1"/>
  <c r="G5" i="1"/>
  <c r="G77" i="1" s="1"/>
  <c r="G78" i="1" s="1"/>
  <c r="F5" i="1"/>
  <c r="E5" i="1"/>
  <c r="E77" i="1" s="1"/>
  <c r="E78" i="1" s="1"/>
  <c r="D5" i="1"/>
  <c r="C5" i="1"/>
  <c r="C77" i="1" s="1"/>
  <c r="C78" i="1" s="1"/>
  <c r="B5" i="1"/>
  <c r="B77" i="1" l="1"/>
  <c r="B78" i="1" s="1"/>
  <c r="F77" i="1"/>
  <c r="F78" i="1" s="1"/>
  <c r="D69" i="1"/>
  <c r="D77" i="1" s="1"/>
  <c r="D78" i="1" s="1"/>
  <c r="G6" i="2"/>
  <c r="G16" i="2" s="1"/>
  <c r="G17" i="2" s="1"/>
</calcChain>
</file>

<file path=xl/sharedStrings.xml><?xml version="1.0" encoding="utf-8"?>
<sst xmlns="http://schemas.openxmlformats.org/spreadsheetml/2006/main" count="103" uniqueCount="89">
  <si>
    <t>SISTEMA AVANZADO DE BACHILLERATO Y EDUCACION SUPERIOR EN EL ESTADO DE GTO.
Estado Analítico del Ejercicio del Presupuesto de Egresos
Clasificación por Objeto del Gasto (Capítulo y Concepto)
Del 1 de Enero al 30 de Junio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</si>
  <si>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</si>
  <si>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</si>
  <si>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</si>
  <si>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</si>
  <si>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</si>
  <si>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</si>
  <si>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</si>
  <si>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</si>
  <si>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</si>
  <si>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</si>
  <si>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</si>
  <si>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</si>
  <si>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</si>
  <si>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</si>
  <si>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</si>
  <si>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</si>
  <si>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</si>
  <si>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</si>
  <si>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</si>
  <si>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</si>
  <si>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</si>
  <si>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</si>
  <si>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</si>
  <si>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</si>
  <si>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</si>
  <si>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</si>
  <si>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</si>
  <si>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</si>
  <si>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</si>
  <si>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</si>
  <si>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</si>
  <si>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</si>
  <si>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</si>
  <si>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</si>
  <si>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</si>
  <si>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</si>
  <si>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</si>
  <si>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</si>
  <si>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</si>
  <si>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</si>
  <si>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</si>
  <si>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</si>
  <si>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</si>
  <si>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</si>
  <si>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</si>
  <si>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</si>
  <si>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</si>
  <si>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</si>
  <si>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</si>
  <si>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</si>
  <si>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</si>
  <si>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</si>
  <si>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</si>
  <si>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</si>
  <si>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</si>
  <si>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</si>
  <si>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</si>
  <si>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</si>
  <si>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</si>
  <si>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</si>
  <si>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</si>
  <si>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</si>
  <si>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</si>
  <si>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</si>
  <si>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</si>
  <si>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</si>
  <si>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</si>
  <si>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</si>
  <si>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</si>
  <si>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</si>
  <si>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</si>
  <si>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</si>
  <si>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</si>
  <si>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</si>
  <si>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</si>
  <si>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</si>
  <si>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</si>
  <si>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</si>
  <si>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</si>
  <si>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</si>
  <si>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</si>
  <si>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</si>
  <si>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</si>
  <si>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</si>
  <si>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SISTEMA AVANZADO DE BACHILLERATO Y EDUCACION SUPERIOR EN EL ESTADO DE GTO.
Estado Analítico del Ejercicio del Presupuesto de Egresos
Clasificación Económica (por Tipo de Gasto)
Del 1 de Enero al 30 de Junio de 2023</t>
  </si>
  <si>
    <t>Gasto Corriente</t>
  </si>
  <si>
    <t>Gasto de Capital</t>
  </si>
  <si>
    <t>Amortización de la Deuda y Disminución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</si>
</sst>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10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Continuous" vertical="center" wrapText="1"/>
      <protection locked="0"/>
    </xf>
    <xf numFmtId="0" fontId="2" fillId="2" borderId="2" xfId="1" applyFont="1" applyFill="1" applyBorder="1" applyAlignment="1" applyProtection="1">
      <alignment horizontal="centerContinuous" vertical="center" wrapText="1"/>
      <protection locked="0"/>
    </xf>
    <xf numFmtId="0" fontId="2" fillId="2" borderId="3" xfId="1" applyFont="1" applyFill="1" applyBorder="1" applyAlignment="1" applyProtection="1">
      <alignment horizontal="centerContinuous" vertical="center" wrapText="1"/>
      <protection locked="0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/>
    </xf>
    <xf numFmtId="4" fontId="2" fillId="3" borderId="4" xfId="0" applyNumberFormat="1" applyFont="1" applyFill="1" applyBorder="1" applyProtection="1">
      <protection locked="0"/>
    </xf>
    <xf numFmtId="0" fontId="4" fillId="3" borderId="8" xfId="0" applyFont="1" applyFill="1" applyBorder="1" applyAlignment="1">
      <alignment horizontal="left" indent="2"/>
    </xf>
    <xf numFmtId="4" fontId="4" fillId="3" borderId="5" xfId="0" applyNumberFormat="1" applyFont="1" applyFill="1" applyBorder="1" applyProtection="1">
      <protection locked="0"/>
    </xf>
    <xf numFmtId="4" fontId="2" fillId="3" borderId="5" xfId="0" applyNumberFormat="1" applyFont="1" applyFill="1" applyBorder="1" applyProtection="1">
      <protection locked="0"/>
    </xf>
    <xf numFmtId="0" fontId="4" fillId="3" borderId="9" xfId="0" applyFont="1" applyFill="1" applyBorder="1" applyAlignment="1">
      <alignment horizontal="left" indent="2"/>
    </xf>
    <xf numFmtId="4" fontId="4" fillId="3" borderId="7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left" indent="2"/>
      <protection locked="0"/>
    </xf>
    <xf numFmtId="4" fontId="2" fillId="3" borderId="7" xfId="0" applyNumberFormat="1" applyFont="1" applyFill="1" applyBorder="1" applyProtection="1">
      <protection locked="0"/>
    </xf>
    <xf numFmtId="4" fontId="3" fillId="3" borderId="0" xfId="0" applyNumberFormat="1" applyFont="1" applyFill="1" applyProtection="1">
      <protection locked="0"/>
    </xf>
    <xf numFmtId="164" fontId="5" fillId="3" borderId="0" xfId="0" applyNumberFormat="1" applyFont="1" applyFill="1"/>
    <xf numFmtId="0" fontId="3" fillId="3" borderId="0" xfId="0" applyFon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4" fillId="3" borderId="8" xfId="0" applyFont="1" applyFill="1" applyBorder="1" applyAlignment="1">
      <alignment horizontal="left" indent="1"/>
    </xf>
    <xf numFmtId="4" fontId="4" fillId="3" borderId="11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3" borderId="8" xfId="0" applyFont="1" applyFill="1" applyBorder="1" applyProtection="1">
      <protection locked="0"/>
    </xf>
    <xf numFmtId="164" fontId="6" fillId="3" borderId="0" xfId="0" applyNumberFormat="1" applyFont="1" applyFill="1" applyBorder="1"/>
    <xf numFmtId="164" fontId="6" fillId="3" borderId="11" xfId="0" applyNumberFormat="1" applyFont="1" applyFill="1" applyBorder="1"/>
    <xf numFmtId="0" fontId="3" fillId="3" borderId="11" xfId="0" applyFont="1" applyFill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2" xfId="0" applyFont="1" applyBorder="1" applyProtection="1">
      <protection locked="0"/>
    </xf>
  </cellXfs>
  <cellStyles count="2">
    <cellStyle name="Normal" xfId="0" builtinId="0"/>
    <cellStyle name="Normal 3" xfId="1" xr:uid="{542DC154-D82C-4E7B-8AD0-6C7C7E2E8A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3/2023/ESTADOS%20FINANCIEROS/MONICA%20INTEGRACION%20ESTADO%20FINANCEROS%20SEGUNDO%20TRIM%2023/ARCHIVOS%20ENVIADO%20A%20BERTHA/ESTADOS%20FINANCIEROS%20Y%20PRESUPUESTALES%202do%20Trim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"/>
      <sheetName val="ACT"/>
      <sheetName val="VHP"/>
      <sheetName val="CSF"/>
      <sheetName val="EFE"/>
      <sheetName val="EAA"/>
      <sheetName val="ADP"/>
      <sheetName val="PC"/>
      <sheetName val="not1"/>
      <sheetName val="not2"/>
      <sheetName val="not3"/>
      <sheetName val="not4"/>
      <sheetName val="not5"/>
      <sheetName val="not6 "/>
      <sheetName val="not7"/>
      <sheetName val="R"/>
      <sheetName val="CFF"/>
      <sheetName val="CA"/>
      <sheetName val="COG"/>
      <sheetName val="CE"/>
      <sheetName val="CFG"/>
      <sheetName val="EN"/>
      <sheetName val="ID"/>
      <sheetName val="GCP"/>
      <sheetName val="PPI"/>
      <sheetName val="IR"/>
      <sheetName val="IPF"/>
      <sheetName val="FF"/>
      <sheetName val="ING"/>
      <sheetName val="EGR"/>
      <sheetName val="ANX MPAS"/>
      <sheetName val="ANX RCBPE"/>
      <sheetName val="ANX DGF "/>
      <sheetName val="ANX EB"/>
      <sheetName val="Muebles_Contable"/>
      <sheetName val="Inmuebles_Contable"/>
      <sheetName val="ANX OTL"/>
      <sheetName val="CTAS BANCAR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9">
          <cell r="B59">
            <v>1051910583.25</v>
          </cell>
          <cell r="C59">
            <v>110114853.68000001</v>
          </cell>
          <cell r="D59">
            <v>1162025436.9300001</v>
          </cell>
          <cell r="E59">
            <v>419664079.49000001</v>
          </cell>
          <cell r="F59">
            <v>415514898.80000001</v>
          </cell>
          <cell r="G59">
            <v>742361357.44000006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1BCF6-F50A-46D6-9B1F-BF1864B4CC2D}">
  <sheetPr>
    <pageSetUpPr fitToPage="1"/>
  </sheetPr>
  <dimension ref="A1:N106"/>
  <sheetViews>
    <sheetView tabSelected="1" workbookViewId="0">
      <selection sqref="A1:G77"/>
    </sheetView>
  </sheetViews>
  <sheetFormatPr baseColWidth="10" defaultColWidth="10.28515625" defaultRowHeight="12.75" x14ac:dyDescent="0.2"/>
  <cols>
    <col min="1" max="1" width="53.85546875" style="5" customWidth="1"/>
    <col min="2" max="2" width="16.42578125" style="5" bestFit="1" customWidth="1"/>
    <col min="3" max="3" width="17" style="5" customWidth="1"/>
    <col min="4" max="4" width="16.42578125" style="5" bestFit="1" customWidth="1"/>
    <col min="5" max="7" width="15.7109375" style="5" customWidth="1"/>
    <col min="8" max="14" width="10.28515625" style="4"/>
    <col min="15" max="16384" width="10.28515625" style="5"/>
  </cols>
  <sheetData>
    <row r="1" spans="1:7" ht="56.2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6"/>
      <c r="B2" s="7" t="s">
        <v>1</v>
      </c>
      <c r="C2" s="8"/>
      <c r="D2" s="8"/>
      <c r="E2" s="8"/>
      <c r="F2" s="9"/>
      <c r="G2" s="10" t="s">
        <v>2</v>
      </c>
    </row>
    <row r="3" spans="1:7" ht="24.95" customHeight="1" x14ac:dyDescent="0.2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3"/>
    </row>
    <row r="4" spans="1:7" x14ac:dyDescent="0.2">
      <c r="A4" s="14"/>
      <c r="B4" s="15">
        <v>1</v>
      </c>
      <c r="C4" s="15">
        <v>2</v>
      </c>
      <c r="D4" s="15" t="s">
        <v>9</v>
      </c>
      <c r="E4" s="15">
        <v>4</v>
      </c>
      <c r="F4" s="15">
        <v>5</v>
      </c>
      <c r="G4" s="15" t="s">
        <v>10</v>
      </c>
    </row>
    <row r="5" spans="1:7" x14ac:dyDescent="0.2">
      <c r="A5" s="16" t="s">
        <v>11</v>
      </c>
      <c r="B5" s="17">
        <f>SUM(B6:B12)</f>
        <v>855618482.81999993</v>
      </c>
      <c r="C5" s="17">
        <f t="shared" ref="C5:G5" si="0">SUM(C6:C12)</f>
        <v>19885729.770000003</v>
      </c>
      <c r="D5" s="17">
        <f t="shared" si="0"/>
        <v>875504212.58999991</v>
      </c>
      <c r="E5" s="17">
        <f t="shared" si="0"/>
        <v>372356276.71999997</v>
      </c>
      <c r="F5" s="17">
        <f t="shared" si="0"/>
        <v>372361026.80000001</v>
      </c>
      <c r="G5" s="17">
        <f t="shared" si="0"/>
        <v>503147935.87</v>
      </c>
    </row>
    <row r="6" spans="1:7" x14ac:dyDescent="0.2">
      <c r="A6" s="18" t="s">
        <v>12</v>
      </c>
      <c r="B6" s="19">
        <v>542574702</v>
      </c>
      <c r="C6" s="19">
        <v>20616975.219999999</v>
      </c>
      <c r="D6" s="19">
        <v>563191677.22000003</v>
      </c>
      <c r="E6" s="19">
        <v>270047528.13999999</v>
      </c>
      <c r="F6" s="19">
        <v>270049345.67000002</v>
      </c>
      <c r="G6" s="19">
        <v>293144149.08000004</v>
      </c>
    </row>
    <row r="7" spans="1:7" x14ac:dyDescent="0.2">
      <c r="A7" s="18" t="s">
        <v>13</v>
      </c>
      <c r="B7" s="19">
        <v>360000</v>
      </c>
      <c r="C7" s="19">
        <v>0</v>
      </c>
      <c r="D7" s="19">
        <v>360000</v>
      </c>
      <c r="E7" s="19">
        <v>0</v>
      </c>
      <c r="F7" s="19">
        <v>0</v>
      </c>
      <c r="G7" s="19">
        <v>360000</v>
      </c>
    </row>
    <row r="8" spans="1:7" x14ac:dyDescent="0.2">
      <c r="A8" s="18" t="s">
        <v>14</v>
      </c>
      <c r="B8" s="19">
        <v>70003208.769999996</v>
      </c>
      <c r="C8" s="19">
        <v>6064975.9000000004</v>
      </c>
      <c r="D8" s="19">
        <v>76068184.670000002</v>
      </c>
      <c r="E8" s="19">
        <v>860380.53</v>
      </c>
      <c r="F8" s="19">
        <v>860380.53</v>
      </c>
      <c r="G8" s="19">
        <v>75207804.140000001</v>
      </c>
    </row>
    <row r="9" spans="1:7" x14ac:dyDescent="0.2">
      <c r="A9" s="18" t="s">
        <v>15</v>
      </c>
      <c r="B9" s="19">
        <v>132163359.52</v>
      </c>
      <c r="C9" s="19">
        <v>6776980.2800000003</v>
      </c>
      <c r="D9" s="19">
        <v>138940339.79999998</v>
      </c>
      <c r="E9" s="19">
        <v>62760873.539999999</v>
      </c>
      <c r="F9" s="19">
        <v>62763602.350000001</v>
      </c>
      <c r="G9" s="19">
        <v>76179466.25999999</v>
      </c>
    </row>
    <row r="10" spans="1:7" x14ac:dyDescent="0.2">
      <c r="A10" s="18" t="s">
        <v>16</v>
      </c>
      <c r="B10" s="19">
        <v>85381967.620000005</v>
      </c>
      <c r="C10" s="19">
        <v>9576430.0199999996</v>
      </c>
      <c r="D10" s="19">
        <v>94958397.640000001</v>
      </c>
      <c r="E10" s="19">
        <v>38687494.509999998</v>
      </c>
      <c r="F10" s="19">
        <v>38687698.25</v>
      </c>
      <c r="G10" s="19">
        <v>56270903.130000003</v>
      </c>
    </row>
    <row r="11" spans="1:7" x14ac:dyDescent="0.2">
      <c r="A11" s="18" t="s">
        <v>17</v>
      </c>
      <c r="B11" s="19">
        <v>23149631.649999999</v>
      </c>
      <c r="C11" s="19">
        <v>-23149631.649999999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">
      <c r="A12" s="18" t="s">
        <v>18</v>
      </c>
      <c r="B12" s="19">
        <v>1985613.26</v>
      </c>
      <c r="C12" s="19">
        <v>0</v>
      </c>
      <c r="D12" s="19">
        <v>1985613.26</v>
      </c>
      <c r="E12" s="19">
        <v>0</v>
      </c>
      <c r="F12" s="19">
        <v>0</v>
      </c>
      <c r="G12" s="19">
        <v>1985613.26</v>
      </c>
    </row>
    <row r="13" spans="1:7" x14ac:dyDescent="0.2">
      <c r="A13" s="16" t="s">
        <v>19</v>
      </c>
      <c r="B13" s="20">
        <f>SUM(B14:B22)</f>
        <v>28643535.700000003</v>
      </c>
      <c r="C13" s="20">
        <f t="shared" ref="C13:G13" si="1">SUM(C14:C22)</f>
        <v>2675019.0699999998</v>
      </c>
      <c r="D13" s="20">
        <f t="shared" si="1"/>
        <v>31318554.770000003</v>
      </c>
      <c r="E13" s="20">
        <f t="shared" si="1"/>
        <v>3117511.29</v>
      </c>
      <c r="F13" s="20">
        <f t="shared" si="1"/>
        <v>3091703.5900000003</v>
      </c>
      <c r="G13" s="20">
        <f t="shared" si="1"/>
        <v>28201043.48</v>
      </c>
    </row>
    <row r="14" spans="1:7" x14ac:dyDescent="0.2">
      <c r="A14" s="18" t="s">
        <v>20</v>
      </c>
      <c r="B14" s="19">
        <v>4125432.39</v>
      </c>
      <c r="C14" s="19">
        <v>1739355.4</v>
      </c>
      <c r="D14" s="19">
        <v>5864787.79</v>
      </c>
      <c r="E14" s="19">
        <v>42506.01</v>
      </c>
      <c r="F14" s="19">
        <v>26164.01</v>
      </c>
      <c r="G14" s="19">
        <v>5822281.7800000003</v>
      </c>
    </row>
    <row r="15" spans="1:7" x14ac:dyDescent="0.2">
      <c r="A15" s="18" t="s">
        <v>21</v>
      </c>
      <c r="B15" s="19">
        <v>8528306.3399999999</v>
      </c>
      <c r="C15" s="19">
        <v>-305867.94</v>
      </c>
      <c r="D15" s="19">
        <v>8222438.3999999994</v>
      </c>
      <c r="E15" s="19">
        <v>850064.84</v>
      </c>
      <c r="F15" s="19">
        <v>849342.84</v>
      </c>
      <c r="G15" s="19">
        <v>7372373.5599999996</v>
      </c>
    </row>
    <row r="16" spans="1:7" x14ac:dyDescent="0.2">
      <c r="A16" s="18" t="s">
        <v>22</v>
      </c>
      <c r="B16" s="19">
        <v>267350</v>
      </c>
      <c r="C16" s="19">
        <v>65000</v>
      </c>
      <c r="D16" s="19">
        <v>332350</v>
      </c>
      <c r="E16" s="19">
        <v>124318.85</v>
      </c>
      <c r="F16" s="19">
        <v>124318.85</v>
      </c>
      <c r="G16" s="19">
        <v>208031.15</v>
      </c>
    </row>
    <row r="17" spans="1:7" x14ac:dyDescent="0.2">
      <c r="A17" s="18" t="s">
        <v>23</v>
      </c>
      <c r="B17" s="19">
        <v>2685391</v>
      </c>
      <c r="C17" s="19">
        <v>49265.16</v>
      </c>
      <c r="D17" s="19">
        <v>2734656.16</v>
      </c>
      <c r="E17" s="19">
        <v>35771.39</v>
      </c>
      <c r="F17" s="19">
        <v>27027.69</v>
      </c>
      <c r="G17" s="19">
        <v>2698884.77</v>
      </c>
    </row>
    <row r="18" spans="1:7" x14ac:dyDescent="0.2">
      <c r="A18" s="18" t="s">
        <v>24</v>
      </c>
      <c r="B18" s="19">
        <v>1521054.2</v>
      </c>
      <c r="C18" s="19">
        <v>619476.49</v>
      </c>
      <c r="D18" s="19">
        <v>2140530.69</v>
      </c>
      <c r="E18" s="19">
        <v>662253.47</v>
      </c>
      <c r="F18" s="19">
        <v>662253.47</v>
      </c>
      <c r="G18" s="19">
        <v>1478277.22</v>
      </c>
    </row>
    <row r="19" spans="1:7" x14ac:dyDescent="0.2">
      <c r="A19" s="18" t="s">
        <v>25</v>
      </c>
      <c r="B19" s="19">
        <v>4537832.74</v>
      </c>
      <c r="C19" s="19">
        <v>0</v>
      </c>
      <c r="D19" s="19">
        <v>4537832.74</v>
      </c>
      <c r="E19" s="19">
        <v>1230693.22</v>
      </c>
      <c r="F19" s="19">
        <v>1230693.22</v>
      </c>
      <c r="G19" s="19">
        <v>3307139.5200000005</v>
      </c>
    </row>
    <row r="20" spans="1:7" x14ac:dyDescent="0.2">
      <c r="A20" s="18" t="s">
        <v>26</v>
      </c>
      <c r="B20" s="19">
        <v>3789487.66</v>
      </c>
      <c r="C20" s="19">
        <v>-10686.02</v>
      </c>
      <c r="D20" s="19">
        <v>3778801.64</v>
      </c>
      <c r="E20" s="19">
        <v>141731.79</v>
      </c>
      <c r="F20" s="19">
        <v>141731.79</v>
      </c>
      <c r="G20" s="19">
        <v>3637069.85</v>
      </c>
    </row>
    <row r="21" spans="1:7" x14ac:dyDescent="0.2">
      <c r="A21" s="18" t="s">
        <v>27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2">
      <c r="A22" s="18" t="s">
        <v>28</v>
      </c>
      <c r="B22" s="19">
        <v>3188681.37</v>
      </c>
      <c r="C22" s="19">
        <v>518475.98</v>
      </c>
      <c r="D22" s="19">
        <v>3707157.35</v>
      </c>
      <c r="E22" s="19">
        <v>30171.72</v>
      </c>
      <c r="F22" s="19">
        <v>30171.72</v>
      </c>
      <c r="G22" s="19">
        <v>3676985.63</v>
      </c>
    </row>
    <row r="23" spans="1:7" x14ac:dyDescent="0.2">
      <c r="A23" s="16" t="s">
        <v>29</v>
      </c>
      <c r="B23" s="20">
        <f>SUM(B24:B32)</f>
        <v>124305327.27999997</v>
      </c>
      <c r="C23" s="20">
        <f t="shared" ref="C23:G23" si="2">SUM(C24:C32)</f>
        <v>40765286.700000003</v>
      </c>
      <c r="D23" s="20">
        <f t="shared" si="2"/>
        <v>165070613.98000002</v>
      </c>
      <c r="E23" s="20">
        <f t="shared" si="2"/>
        <v>33498378.249999996</v>
      </c>
      <c r="F23" s="20">
        <f t="shared" si="2"/>
        <v>29370255.179999996</v>
      </c>
      <c r="G23" s="20">
        <f t="shared" si="2"/>
        <v>131572235.73000002</v>
      </c>
    </row>
    <row r="24" spans="1:7" x14ac:dyDescent="0.2">
      <c r="A24" s="18" t="s">
        <v>30</v>
      </c>
      <c r="B24" s="19">
        <v>10322489.84</v>
      </c>
      <c r="C24" s="19">
        <v>175563.41</v>
      </c>
      <c r="D24" s="19">
        <v>10498053.25</v>
      </c>
      <c r="E24" s="19">
        <v>3063482.37</v>
      </c>
      <c r="F24" s="19">
        <v>2955459.17</v>
      </c>
      <c r="G24" s="19">
        <v>7434570.8799999999</v>
      </c>
    </row>
    <row r="25" spans="1:7" x14ac:dyDescent="0.2">
      <c r="A25" s="18" t="s">
        <v>31</v>
      </c>
      <c r="B25" s="19">
        <v>13234685.73</v>
      </c>
      <c r="C25" s="19">
        <v>4302652.8499999996</v>
      </c>
      <c r="D25" s="19">
        <v>17537338.579999998</v>
      </c>
      <c r="E25" s="19">
        <v>2145619.4900000002</v>
      </c>
      <c r="F25" s="19">
        <v>2111065.0099999998</v>
      </c>
      <c r="G25" s="19">
        <v>15391719.089999998</v>
      </c>
    </row>
    <row r="26" spans="1:7" x14ac:dyDescent="0.2">
      <c r="A26" s="18" t="s">
        <v>32</v>
      </c>
      <c r="B26" s="19">
        <v>40150879.5</v>
      </c>
      <c r="C26" s="19">
        <v>1176365.82</v>
      </c>
      <c r="D26" s="19">
        <v>41327245.32</v>
      </c>
      <c r="E26" s="19">
        <v>6988090.75</v>
      </c>
      <c r="F26" s="19">
        <v>3131410.16</v>
      </c>
      <c r="G26" s="19">
        <v>34339154.57</v>
      </c>
    </row>
    <row r="27" spans="1:7" x14ac:dyDescent="0.2">
      <c r="A27" s="18" t="s">
        <v>33</v>
      </c>
      <c r="B27" s="19">
        <v>6088130.8099999996</v>
      </c>
      <c r="C27" s="19">
        <v>110600</v>
      </c>
      <c r="D27" s="19">
        <v>6198730.8099999996</v>
      </c>
      <c r="E27" s="19">
        <v>1371373.81</v>
      </c>
      <c r="F27" s="19">
        <v>1371370.04</v>
      </c>
      <c r="G27" s="19">
        <v>4827357</v>
      </c>
    </row>
    <row r="28" spans="1:7" x14ac:dyDescent="0.2">
      <c r="A28" s="18" t="s">
        <v>34</v>
      </c>
      <c r="B28" s="19">
        <v>22564531.600000001</v>
      </c>
      <c r="C28" s="19">
        <v>30044829.879999999</v>
      </c>
      <c r="D28" s="19">
        <v>52609361.480000004</v>
      </c>
      <c r="E28" s="19">
        <v>8088395.7800000003</v>
      </c>
      <c r="F28" s="19">
        <v>7962196.75</v>
      </c>
      <c r="G28" s="19">
        <v>44520965.700000003</v>
      </c>
    </row>
    <row r="29" spans="1:7" x14ac:dyDescent="0.2">
      <c r="A29" s="18" t="s">
        <v>35</v>
      </c>
      <c r="B29" s="19">
        <v>2599492.71</v>
      </c>
      <c r="C29" s="19">
        <v>90000</v>
      </c>
      <c r="D29" s="19">
        <v>2689492.71</v>
      </c>
      <c r="E29" s="19">
        <v>659983.79</v>
      </c>
      <c r="F29" s="19">
        <v>659983.79</v>
      </c>
      <c r="G29" s="19">
        <v>2029508.92</v>
      </c>
    </row>
    <row r="30" spans="1:7" x14ac:dyDescent="0.2">
      <c r="A30" s="18" t="s">
        <v>36</v>
      </c>
      <c r="B30" s="19">
        <v>1429990.69</v>
      </c>
      <c r="C30" s="19">
        <v>1105256</v>
      </c>
      <c r="D30" s="19">
        <v>2535246.69</v>
      </c>
      <c r="E30" s="19">
        <v>306025.15999999997</v>
      </c>
      <c r="F30" s="19">
        <v>306025.15999999997</v>
      </c>
      <c r="G30" s="19">
        <v>2229221.5299999998</v>
      </c>
    </row>
    <row r="31" spans="1:7" x14ac:dyDescent="0.2">
      <c r="A31" s="18" t="s">
        <v>37</v>
      </c>
      <c r="B31" s="19">
        <v>2966845</v>
      </c>
      <c r="C31" s="19">
        <v>3293502.68</v>
      </c>
      <c r="D31" s="19">
        <v>6260347.6799999997</v>
      </c>
      <c r="E31" s="19">
        <v>1359326.15</v>
      </c>
      <c r="F31" s="19">
        <v>1359326.15</v>
      </c>
      <c r="G31" s="19">
        <v>4901021.5299999993</v>
      </c>
    </row>
    <row r="32" spans="1:7" x14ac:dyDescent="0.2">
      <c r="A32" s="18" t="s">
        <v>38</v>
      </c>
      <c r="B32" s="19">
        <v>24948281.399999999</v>
      </c>
      <c r="C32" s="19">
        <v>466516.06</v>
      </c>
      <c r="D32" s="19">
        <v>25414797.459999997</v>
      </c>
      <c r="E32" s="19">
        <v>9516080.9499999993</v>
      </c>
      <c r="F32" s="19">
        <v>9513418.9499999993</v>
      </c>
      <c r="G32" s="19">
        <v>15898716.509999998</v>
      </c>
    </row>
    <row r="33" spans="1:7" x14ac:dyDescent="0.2">
      <c r="A33" s="16" t="s">
        <v>39</v>
      </c>
      <c r="B33" s="20">
        <f>SUM(B34:B42)</f>
        <v>6217000</v>
      </c>
      <c r="C33" s="20">
        <f t="shared" ref="C33:G33" si="3">SUM(C34:C42)</f>
        <v>5324673.4000000004</v>
      </c>
      <c r="D33" s="20">
        <f t="shared" si="3"/>
        <v>11541673.4</v>
      </c>
      <c r="E33" s="20">
        <f t="shared" si="3"/>
        <v>1811371.38</v>
      </c>
      <c r="F33" s="20">
        <f t="shared" si="3"/>
        <v>1811371.38</v>
      </c>
      <c r="G33" s="20">
        <f t="shared" si="3"/>
        <v>9730302.0199999996</v>
      </c>
    </row>
    <row r="34" spans="1:7" x14ac:dyDescent="0.2">
      <c r="A34" s="18" t="s">
        <v>40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x14ac:dyDescent="0.2">
      <c r="A35" s="18" t="s">
        <v>41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x14ac:dyDescent="0.2">
      <c r="A36" s="18" t="s">
        <v>42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x14ac:dyDescent="0.2">
      <c r="A37" s="18" t="s">
        <v>43</v>
      </c>
      <c r="B37" s="19">
        <v>6217000</v>
      </c>
      <c r="C37" s="19">
        <v>5324673.4000000004</v>
      </c>
      <c r="D37" s="19">
        <v>11541673.4</v>
      </c>
      <c r="E37" s="19">
        <v>1811371.38</v>
      </c>
      <c r="F37" s="19">
        <v>1811371.38</v>
      </c>
      <c r="G37" s="19">
        <v>9730302.0199999996</v>
      </c>
    </row>
    <row r="38" spans="1:7" x14ac:dyDescent="0.2">
      <c r="A38" s="18" t="s">
        <v>44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39" spans="1:7" x14ac:dyDescent="0.2">
      <c r="A39" s="18" t="s">
        <v>45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</row>
    <row r="40" spans="1:7" x14ac:dyDescent="0.2">
      <c r="A40" s="18" t="s">
        <v>46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</row>
    <row r="41" spans="1:7" x14ac:dyDescent="0.2">
      <c r="A41" s="18" t="s">
        <v>47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</row>
    <row r="42" spans="1:7" x14ac:dyDescent="0.2">
      <c r="A42" s="18" t="s">
        <v>48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</row>
    <row r="43" spans="1:7" x14ac:dyDescent="0.2">
      <c r="A43" s="16" t="s">
        <v>49</v>
      </c>
      <c r="B43" s="20">
        <f>SUM(B44:B52)</f>
        <v>37126237.449999996</v>
      </c>
      <c r="C43" s="20">
        <f t="shared" ref="C43:G43" si="4">SUM(C44:C52)</f>
        <v>29197609.829999998</v>
      </c>
      <c r="D43" s="20">
        <f t="shared" si="4"/>
        <v>66323847.280000001</v>
      </c>
      <c r="E43" s="20">
        <f t="shared" si="4"/>
        <v>7982577.6999999993</v>
      </c>
      <c r="F43" s="20">
        <f t="shared" si="4"/>
        <v>7982577.6999999993</v>
      </c>
      <c r="G43" s="20">
        <f t="shared" si="4"/>
        <v>58341269.579999998</v>
      </c>
    </row>
    <row r="44" spans="1:7" x14ac:dyDescent="0.2">
      <c r="A44" s="18" t="s">
        <v>50</v>
      </c>
      <c r="B44" s="19">
        <v>24894533.43</v>
      </c>
      <c r="C44" s="19">
        <v>8335218.5300000003</v>
      </c>
      <c r="D44" s="19">
        <v>33229751.960000001</v>
      </c>
      <c r="E44" s="19">
        <v>5021752.5199999996</v>
      </c>
      <c r="F44" s="19">
        <v>5021752.5199999996</v>
      </c>
      <c r="G44" s="19">
        <v>28207999.440000001</v>
      </c>
    </row>
    <row r="45" spans="1:7" x14ac:dyDescent="0.2">
      <c r="A45" s="18" t="s">
        <v>51</v>
      </c>
      <c r="B45" s="19">
        <v>8406304.5399999991</v>
      </c>
      <c r="C45" s="19">
        <v>6447405.7400000002</v>
      </c>
      <c r="D45" s="19">
        <v>14853710.279999999</v>
      </c>
      <c r="E45" s="19">
        <v>751566.9</v>
      </c>
      <c r="F45" s="19">
        <v>751566.9</v>
      </c>
      <c r="G45" s="19">
        <v>14102143.379999999</v>
      </c>
    </row>
    <row r="46" spans="1:7" x14ac:dyDescent="0.2">
      <c r="A46" s="18" t="s">
        <v>52</v>
      </c>
      <c r="B46" s="19">
        <v>1300000</v>
      </c>
      <c r="C46" s="19">
        <v>477059.64</v>
      </c>
      <c r="D46" s="19">
        <v>1777059.6400000001</v>
      </c>
      <c r="E46" s="19">
        <v>8965.64</v>
      </c>
      <c r="F46" s="19">
        <v>8965.64</v>
      </c>
      <c r="G46" s="19">
        <v>1768094.0000000002</v>
      </c>
    </row>
    <row r="47" spans="1:7" x14ac:dyDescent="0.2">
      <c r="A47" s="18" t="s">
        <v>53</v>
      </c>
      <c r="B47" s="19">
        <v>0</v>
      </c>
      <c r="C47" s="19">
        <v>7464700</v>
      </c>
      <c r="D47" s="19">
        <v>7464700</v>
      </c>
      <c r="E47" s="19">
        <v>0</v>
      </c>
      <c r="F47" s="19">
        <v>0</v>
      </c>
      <c r="G47" s="19">
        <v>7464700</v>
      </c>
    </row>
    <row r="48" spans="1:7" x14ac:dyDescent="0.2">
      <c r="A48" s="18" t="s">
        <v>54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</row>
    <row r="49" spans="1:7" x14ac:dyDescent="0.2">
      <c r="A49" s="18" t="s">
        <v>55</v>
      </c>
      <c r="B49" s="19">
        <v>2525399.48</v>
      </c>
      <c r="C49" s="19">
        <v>6473225.9199999999</v>
      </c>
      <c r="D49" s="19">
        <v>8998625.4000000004</v>
      </c>
      <c r="E49" s="19">
        <v>2200292.64</v>
      </c>
      <c r="F49" s="19">
        <v>2200292.64</v>
      </c>
      <c r="G49" s="19">
        <v>6798332.7599999998</v>
      </c>
    </row>
    <row r="50" spans="1:7" x14ac:dyDescent="0.2">
      <c r="A50" s="18" t="s">
        <v>56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</row>
    <row r="51" spans="1:7" x14ac:dyDescent="0.2">
      <c r="A51" s="18" t="s">
        <v>57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</row>
    <row r="52" spans="1:7" x14ac:dyDescent="0.2">
      <c r="A52" s="18" t="s">
        <v>58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</row>
    <row r="53" spans="1:7" x14ac:dyDescent="0.2">
      <c r="A53" s="16" t="s">
        <v>59</v>
      </c>
      <c r="B53" s="20">
        <f>SUM(B54:B56)</f>
        <v>0</v>
      </c>
      <c r="C53" s="20">
        <f t="shared" ref="C53:G53" si="5">SUM(C54:C56)</f>
        <v>2945783.5</v>
      </c>
      <c r="D53" s="20">
        <f t="shared" si="5"/>
        <v>2945783.5</v>
      </c>
      <c r="E53" s="20">
        <f t="shared" si="5"/>
        <v>897964.15</v>
      </c>
      <c r="F53" s="20">
        <f t="shared" si="5"/>
        <v>897964.15</v>
      </c>
      <c r="G53" s="20">
        <f t="shared" si="5"/>
        <v>2047819.35</v>
      </c>
    </row>
    <row r="54" spans="1:7" x14ac:dyDescent="0.2">
      <c r="A54" s="18" t="s">
        <v>60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f t="shared" ref="G54:G56" si="6">D54-E54</f>
        <v>0</v>
      </c>
    </row>
    <row r="55" spans="1:7" x14ac:dyDescent="0.2">
      <c r="A55" s="18" t="s">
        <v>61</v>
      </c>
      <c r="B55" s="19">
        <v>0</v>
      </c>
      <c r="C55" s="19">
        <v>2945783.5</v>
      </c>
      <c r="D55" s="19">
        <v>2945783.5</v>
      </c>
      <c r="E55" s="19">
        <v>897964.15</v>
      </c>
      <c r="F55" s="19">
        <v>897964.15</v>
      </c>
      <c r="G55" s="19">
        <v>2047819.35</v>
      </c>
    </row>
    <row r="56" spans="1:7" x14ac:dyDescent="0.2">
      <c r="A56" s="18" t="s">
        <v>62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f t="shared" si="6"/>
        <v>0</v>
      </c>
    </row>
    <row r="57" spans="1:7" x14ac:dyDescent="0.2">
      <c r="A57" s="16" t="s">
        <v>63</v>
      </c>
      <c r="B57" s="20">
        <f>SUM(B58:B64)</f>
        <v>0</v>
      </c>
      <c r="C57" s="20">
        <f t="shared" ref="C57:G57" si="7">SUM(C58:C64)</f>
        <v>9320751.4100000001</v>
      </c>
      <c r="D57" s="20">
        <f t="shared" si="7"/>
        <v>9320751.4100000001</v>
      </c>
      <c r="E57" s="20">
        <f t="shared" si="7"/>
        <v>0</v>
      </c>
      <c r="F57" s="20">
        <f t="shared" si="7"/>
        <v>0</v>
      </c>
      <c r="G57" s="20">
        <f t="shared" si="7"/>
        <v>9320751.4100000001</v>
      </c>
    </row>
    <row r="58" spans="1:7" x14ac:dyDescent="0.2">
      <c r="A58" s="18" t="s">
        <v>64</v>
      </c>
      <c r="B58" s="19">
        <v>0</v>
      </c>
      <c r="C58" s="19">
        <v>0</v>
      </c>
      <c r="D58" s="19">
        <f t="shared" ref="D58:D63" si="8">B58+C58</f>
        <v>0</v>
      </c>
      <c r="E58" s="19">
        <v>0</v>
      </c>
      <c r="F58" s="19">
        <v>0</v>
      </c>
      <c r="G58" s="19">
        <v>0</v>
      </c>
    </row>
    <row r="59" spans="1:7" x14ac:dyDescent="0.2">
      <c r="A59" s="18" t="s">
        <v>65</v>
      </c>
      <c r="B59" s="19">
        <v>0</v>
      </c>
      <c r="C59" s="19">
        <v>0</v>
      </c>
      <c r="D59" s="19">
        <f t="shared" si="8"/>
        <v>0</v>
      </c>
      <c r="E59" s="19">
        <v>0</v>
      </c>
      <c r="F59" s="19">
        <v>0</v>
      </c>
      <c r="G59" s="19">
        <v>0</v>
      </c>
    </row>
    <row r="60" spans="1:7" x14ac:dyDescent="0.2">
      <c r="A60" s="18" t="s">
        <v>66</v>
      </c>
      <c r="B60" s="19">
        <v>0</v>
      </c>
      <c r="C60" s="19">
        <v>0</v>
      </c>
      <c r="D60" s="19">
        <f t="shared" si="8"/>
        <v>0</v>
      </c>
      <c r="E60" s="19">
        <v>0</v>
      </c>
      <c r="F60" s="19">
        <v>0</v>
      </c>
      <c r="G60" s="19">
        <v>0</v>
      </c>
    </row>
    <row r="61" spans="1:7" x14ac:dyDescent="0.2">
      <c r="A61" s="18" t="s">
        <v>67</v>
      </c>
      <c r="B61" s="19">
        <v>0</v>
      </c>
      <c r="C61" s="19">
        <v>0</v>
      </c>
      <c r="D61" s="19">
        <f t="shared" si="8"/>
        <v>0</v>
      </c>
      <c r="E61" s="19">
        <v>0</v>
      </c>
      <c r="F61" s="19">
        <v>0</v>
      </c>
      <c r="G61" s="19">
        <v>0</v>
      </c>
    </row>
    <row r="62" spans="1:7" x14ac:dyDescent="0.2">
      <c r="A62" s="18" t="s">
        <v>68</v>
      </c>
      <c r="B62" s="19">
        <v>0</v>
      </c>
      <c r="C62" s="19">
        <v>0</v>
      </c>
      <c r="D62" s="19">
        <f t="shared" si="8"/>
        <v>0</v>
      </c>
      <c r="E62" s="19">
        <v>0</v>
      </c>
      <c r="F62" s="19">
        <v>0</v>
      </c>
      <c r="G62" s="19">
        <v>0</v>
      </c>
    </row>
    <row r="63" spans="1:7" x14ac:dyDescent="0.2">
      <c r="A63" s="18" t="s">
        <v>69</v>
      </c>
      <c r="B63" s="19">
        <v>0</v>
      </c>
      <c r="C63" s="19">
        <v>0</v>
      </c>
      <c r="D63" s="19">
        <f t="shared" si="8"/>
        <v>0</v>
      </c>
      <c r="E63" s="19">
        <v>0</v>
      </c>
      <c r="F63" s="19">
        <v>0</v>
      </c>
      <c r="G63" s="19">
        <v>0</v>
      </c>
    </row>
    <row r="64" spans="1:7" x14ac:dyDescent="0.2">
      <c r="A64" s="18" t="s">
        <v>70</v>
      </c>
      <c r="B64" s="19">
        <v>0</v>
      </c>
      <c r="C64" s="19">
        <v>9320751.4100000001</v>
      </c>
      <c r="D64" s="19">
        <v>9320751.4100000001</v>
      </c>
      <c r="E64" s="19">
        <v>0</v>
      </c>
      <c r="F64" s="19">
        <v>0</v>
      </c>
      <c r="G64" s="19">
        <v>9320751.4100000001</v>
      </c>
    </row>
    <row r="65" spans="1:8" x14ac:dyDescent="0.2">
      <c r="A65" s="16" t="s">
        <v>71</v>
      </c>
      <c r="B65" s="20">
        <f>SUM(B66:B68)</f>
        <v>0</v>
      </c>
      <c r="C65" s="20">
        <f t="shared" ref="C65:G65" si="9">SUM(C66:C68)</f>
        <v>0</v>
      </c>
      <c r="D65" s="20">
        <f t="shared" si="9"/>
        <v>0</v>
      </c>
      <c r="E65" s="20">
        <f t="shared" si="9"/>
        <v>0</v>
      </c>
      <c r="F65" s="20">
        <f t="shared" si="9"/>
        <v>0</v>
      </c>
      <c r="G65" s="20">
        <f t="shared" si="9"/>
        <v>0</v>
      </c>
    </row>
    <row r="66" spans="1:8" x14ac:dyDescent="0.2">
      <c r="A66" s="18" t="s">
        <v>72</v>
      </c>
      <c r="B66" s="19">
        <v>0</v>
      </c>
      <c r="C66" s="19">
        <v>0</v>
      </c>
      <c r="D66" s="19">
        <f t="shared" ref="D66:D68" si="10">B66+C66</f>
        <v>0</v>
      </c>
      <c r="E66" s="19">
        <v>0</v>
      </c>
      <c r="F66" s="19">
        <v>0</v>
      </c>
      <c r="G66" s="19">
        <v>0</v>
      </c>
    </row>
    <row r="67" spans="1:8" x14ac:dyDescent="0.2">
      <c r="A67" s="18" t="s">
        <v>73</v>
      </c>
      <c r="B67" s="19">
        <v>0</v>
      </c>
      <c r="C67" s="19">
        <v>0</v>
      </c>
      <c r="D67" s="19">
        <f t="shared" si="10"/>
        <v>0</v>
      </c>
      <c r="E67" s="19">
        <v>0</v>
      </c>
      <c r="F67" s="19">
        <v>0</v>
      </c>
      <c r="G67" s="19">
        <v>0</v>
      </c>
    </row>
    <row r="68" spans="1:8" x14ac:dyDescent="0.2">
      <c r="A68" s="18" t="s">
        <v>74</v>
      </c>
      <c r="B68" s="19">
        <v>0</v>
      </c>
      <c r="C68" s="19">
        <v>0</v>
      </c>
      <c r="D68" s="19">
        <f t="shared" si="10"/>
        <v>0</v>
      </c>
      <c r="E68" s="19">
        <v>0</v>
      </c>
      <c r="F68" s="19">
        <v>0</v>
      </c>
      <c r="G68" s="19">
        <v>0</v>
      </c>
    </row>
    <row r="69" spans="1:8" x14ac:dyDescent="0.2">
      <c r="A69" s="16" t="s">
        <v>75</v>
      </c>
      <c r="B69" s="20">
        <f>SUM(B70:B76)</f>
        <v>0</v>
      </c>
      <c r="C69" s="20">
        <f t="shared" ref="C69:G69" si="11">SUM(C70:C76)</f>
        <v>0</v>
      </c>
      <c r="D69" s="20">
        <f t="shared" si="11"/>
        <v>0</v>
      </c>
      <c r="E69" s="20">
        <f t="shared" si="11"/>
        <v>0</v>
      </c>
      <c r="F69" s="20">
        <f t="shared" si="11"/>
        <v>0</v>
      </c>
      <c r="G69" s="20">
        <f t="shared" si="11"/>
        <v>0</v>
      </c>
    </row>
    <row r="70" spans="1:8" x14ac:dyDescent="0.2">
      <c r="A70" s="18" t="s">
        <v>76</v>
      </c>
      <c r="B70" s="19">
        <v>0</v>
      </c>
      <c r="C70" s="19">
        <v>0</v>
      </c>
      <c r="D70" s="19">
        <f t="shared" ref="D70:D76" si="12">B70+C70</f>
        <v>0</v>
      </c>
      <c r="E70" s="19">
        <v>0</v>
      </c>
      <c r="F70" s="19">
        <v>0</v>
      </c>
      <c r="G70" s="19">
        <v>0</v>
      </c>
    </row>
    <row r="71" spans="1:8" x14ac:dyDescent="0.2">
      <c r="A71" s="18" t="s">
        <v>77</v>
      </c>
      <c r="B71" s="19">
        <v>0</v>
      </c>
      <c r="C71" s="19">
        <v>0</v>
      </c>
      <c r="D71" s="19">
        <f t="shared" si="12"/>
        <v>0</v>
      </c>
      <c r="E71" s="19">
        <v>0</v>
      </c>
      <c r="F71" s="19">
        <v>0</v>
      </c>
      <c r="G71" s="19">
        <v>0</v>
      </c>
    </row>
    <row r="72" spans="1:8" x14ac:dyDescent="0.2">
      <c r="A72" s="18" t="s">
        <v>78</v>
      </c>
      <c r="B72" s="19">
        <v>0</v>
      </c>
      <c r="C72" s="19">
        <v>0</v>
      </c>
      <c r="D72" s="19">
        <f t="shared" si="12"/>
        <v>0</v>
      </c>
      <c r="E72" s="19">
        <v>0</v>
      </c>
      <c r="F72" s="19">
        <v>0</v>
      </c>
      <c r="G72" s="19">
        <v>0</v>
      </c>
    </row>
    <row r="73" spans="1:8" x14ac:dyDescent="0.2">
      <c r="A73" s="18" t="s">
        <v>79</v>
      </c>
      <c r="B73" s="19">
        <v>0</v>
      </c>
      <c r="C73" s="19">
        <v>0</v>
      </c>
      <c r="D73" s="19">
        <f t="shared" si="12"/>
        <v>0</v>
      </c>
      <c r="E73" s="19">
        <v>0</v>
      </c>
      <c r="F73" s="19">
        <v>0</v>
      </c>
      <c r="G73" s="19">
        <v>0</v>
      </c>
    </row>
    <row r="74" spans="1:8" x14ac:dyDescent="0.2">
      <c r="A74" s="18" t="s">
        <v>80</v>
      </c>
      <c r="B74" s="19">
        <v>0</v>
      </c>
      <c r="C74" s="19">
        <v>0</v>
      </c>
      <c r="D74" s="19">
        <f t="shared" si="12"/>
        <v>0</v>
      </c>
      <c r="E74" s="19">
        <v>0</v>
      </c>
      <c r="F74" s="19">
        <v>0</v>
      </c>
      <c r="G74" s="19">
        <v>0</v>
      </c>
    </row>
    <row r="75" spans="1:8" x14ac:dyDescent="0.2">
      <c r="A75" s="18" t="s">
        <v>81</v>
      </c>
      <c r="B75" s="19">
        <v>0</v>
      </c>
      <c r="C75" s="19">
        <v>0</v>
      </c>
      <c r="D75" s="19">
        <f t="shared" si="12"/>
        <v>0</v>
      </c>
      <c r="E75" s="19">
        <v>0</v>
      </c>
      <c r="F75" s="19">
        <v>0</v>
      </c>
      <c r="G75" s="19">
        <v>0</v>
      </c>
    </row>
    <row r="76" spans="1:8" x14ac:dyDescent="0.2">
      <c r="A76" s="21" t="s">
        <v>82</v>
      </c>
      <c r="B76" s="22">
        <v>0</v>
      </c>
      <c r="C76" s="22">
        <v>0</v>
      </c>
      <c r="D76" s="22">
        <f t="shared" si="12"/>
        <v>0</v>
      </c>
      <c r="E76" s="22">
        <v>0</v>
      </c>
      <c r="F76" s="22">
        <v>0</v>
      </c>
      <c r="G76" s="22">
        <v>0</v>
      </c>
    </row>
    <row r="77" spans="1:8" x14ac:dyDescent="0.2">
      <c r="A77" s="23" t="s">
        <v>83</v>
      </c>
      <c r="B77" s="24">
        <f t="shared" ref="B77:G77" si="13">SUM(B5+B13+B23+B33+B43+B53+B57+B65+B69)</f>
        <v>1051910583.25</v>
      </c>
      <c r="C77" s="24">
        <f t="shared" si="13"/>
        <v>110114853.68000001</v>
      </c>
      <c r="D77" s="24">
        <f t="shared" si="13"/>
        <v>1162025436.9300001</v>
      </c>
      <c r="E77" s="24">
        <f t="shared" si="13"/>
        <v>419664079.48999995</v>
      </c>
      <c r="F77" s="24">
        <f t="shared" si="13"/>
        <v>415514898.79999995</v>
      </c>
      <c r="G77" s="24">
        <f t="shared" si="13"/>
        <v>742361357.44000006</v>
      </c>
      <c r="H77" s="25"/>
    </row>
    <row r="78" spans="1:8" x14ac:dyDescent="0.2">
      <c r="A78" s="4"/>
      <c r="B78" s="26">
        <f>B77-[1]CA!B59</f>
        <v>0</v>
      </c>
      <c r="C78" s="26">
        <f>C77-[1]CA!C59</f>
        <v>0</v>
      </c>
      <c r="D78" s="26">
        <f>D77-[1]CA!D59</f>
        <v>0</v>
      </c>
      <c r="E78" s="26">
        <f>E77-[1]CA!E59</f>
        <v>0</v>
      </c>
      <c r="F78" s="26">
        <f>F77-[1]CA!F59</f>
        <v>0</v>
      </c>
      <c r="G78" s="26">
        <f>G77-[1]CA!G59</f>
        <v>0</v>
      </c>
    </row>
    <row r="79" spans="1:8" s="4" customFormat="1" x14ac:dyDescent="0.2">
      <c r="A79" s="4" t="s">
        <v>84</v>
      </c>
    </row>
    <row r="80" spans="1:8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</sheetData>
  <mergeCells count="2">
    <mergeCell ref="A1:G1"/>
    <mergeCell ref="G2:G3"/>
  </mergeCells>
  <pageMargins left="0.31496062992125984" right="0.31496062992125984" top="0.74803149606299213" bottom="0.74803149606299213" header="0.31496062992125984" footer="0.31496062992125984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314FE-C13D-43D7-8CE8-442F5B1C3F38}">
  <sheetPr>
    <pageSetUpPr fitToPage="1"/>
  </sheetPr>
  <dimension ref="A1:S77"/>
  <sheetViews>
    <sheetView tabSelected="1" workbookViewId="0">
      <selection sqref="A1:G77"/>
    </sheetView>
  </sheetViews>
  <sheetFormatPr baseColWidth="10" defaultColWidth="10.28515625" defaultRowHeight="12.75" x14ac:dyDescent="0.2"/>
  <cols>
    <col min="1" max="1" width="40.85546875" style="5" customWidth="1"/>
    <col min="2" max="7" width="15.7109375" style="5" customWidth="1"/>
    <col min="8" max="16" width="10.28515625" style="4"/>
    <col min="17" max="16384" width="10.28515625" style="5"/>
  </cols>
  <sheetData>
    <row r="1" spans="1:19" ht="48.75" customHeight="1" x14ac:dyDescent="0.2">
      <c r="A1" s="1" t="s">
        <v>85</v>
      </c>
      <c r="B1" s="2"/>
      <c r="C1" s="2"/>
      <c r="D1" s="2"/>
      <c r="E1" s="2"/>
      <c r="F1" s="2"/>
      <c r="G1" s="3"/>
      <c r="H1" s="27"/>
    </row>
    <row r="2" spans="1:19" x14ac:dyDescent="0.2">
      <c r="A2" s="6"/>
      <c r="B2" s="7" t="s">
        <v>1</v>
      </c>
      <c r="C2" s="8"/>
      <c r="D2" s="8"/>
      <c r="E2" s="8"/>
      <c r="F2" s="9"/>
      <c r="G2" s="10" t="s">
        <v>2</v>
      </c>
    </row>
    <row r="3" spans="1:19" ht="25.5" x14ac:dyDescent="0.2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3"/>
    </row>
    <row r="4" spans="1:19" x14ac:dyDescent="0.2">
      <c r="A4" s="14"/>
      <c r="B4" s="28">
        <v>1</v>
      </c>
      <c r="C4" s="15">
        <v>2</v>
      </c>
      <c r="D4" s="15" t="s">
        <v>9</v>
      </c>
      <c r="E4" s="15">
        <v>4</v>
      </c>
      <c r="F4" s="15">
        <v>5</v>
      </c>
      <c r="G4" s="15" t="s">
        <v>10</v>
      </c>
    </row>
    <row r="5" spans="1:19" s="31" customFormat="1" x14ac:dyDescent="0.2">
      <c r="A5" s="29"/>
      <c r="B5" s="30"/>
      <c r="C5" s="30"/>
      <c r="D5" s="30"/>
      <c r="E5" s="30"/>
      <c r="F5" s="30"/>
      <c r="G5" s="30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">
      <c r="A6" s="32" t="s">
        <v>86</v>
      </c>
      <c r="B6" s="19">
        <v>1014784345.8</v>
      </c>
      <c r="C6" s="19">
        <v>77971460.349999994</v>
      </c>
      <c r="D6" s="19">
        <f>B6+C6</f>
        <v>1092755806.1499999</v>
      </c>
      <c r="E6" s="19">
        <v>410783537.63999999</v>
      </c>
      <c r="F6" s="19">
        <v>406634356.94999999</v>
      </c>
      <c r="G6" s="19">
        <f>D6-E6</f>
        <v>681972268.50999987</v>
      </c>
      <c r="Q6" s="4"/>
      <c r="R6" s="4"/>
      <c r="S6" s="4"/>
    </row>
    <row r="7" spans="1:19" x14ac:dyDescent="0.2">
      <c r="A7" s="32"/>
      <c r="B7" s="19"/>
      <c r="C7" s="19"/>
      <c r="D7" s="19"/>
      <c r="E7" s="19"/>
      <c r="F7" s="19"/>
      <c r="G7" s="19"/>
      <c r="Q7" s="4"/>
      <c r="R7" s="4"/>
      <c r="S7" s="4"/>
    </row>
    <row r="8" spans="1:19" x14ac:dyDescent="0.2">
      <c r="A8" s="32" t="s">
        <v>87</v>
      </c>
      <c r="B8" s="19">
        <v>37126237.450000003</v>
      </c>
      <c r="C8" s="19">
        <v>32143393.329999998</v>
      </c>
      <c r="D8" s="19">
        <f>B8+C8</f>
        <v>69269630.780000001</v>
      </c>
      <c r="E8" s="19">
        <v>8880541.8499999996</v>
      </c>
      <c r="F8" s="19">
        <v>8880541.8499999996</v>
      </c>
      <c r="G8" s="19">
        <f>D8-E8</f>
        <v>60389088.93</v>
      </c>
      <c r="Q8" s="4"/>
      <c r="R8" s="4"/>
      <c r="S8" s="4"/>
    </row>
    <row r="9" spans="1:19" x14ac:dyDescent="0.2">
      <c r="A9" s="32"/>
      <c r="B9" s="19"/>
      <c r="C9" s="19"/>
      <c r="D9" s="19"/>
      <c r="E9" s="19"/>
      <c r="F9" s="33"/>
      <c r="G9" s="19"/>
      <c r="Q9" s="4"/>
      <c r="R9" s="4"/>
      <c r="S9" s="4"/>
    </row>
    <row r="10" spans="1:19" x14ac:dyDescent="0.2">
      <c r="A10" s="32" t="s">
        <v>88</v>
      </c>
      <c r="B10" s="19">
        <v>0</v>
      </c>
      <c r="C10" s="19">
        <v>0</v>
      </c>
      <c r="D10" s="19">
        <v>0</v>
      </c>
      <c r="E10" s="19">
        <v>0</v>
      </c>
      <c r="F10" s="33">
        <v>0</v>
      </c>
      <c r="G10" s="19">
        <f t="shared" ref="G10:G14" si="0">+D10-F10</f>
        <v>0</v>
      </c>
      <c r="Q10" s="4"/>
      <c r="R10" s="4"/>
      <c r="S10" s="4"/>
    </row>
    <row r="11" spans="1:19" x14ac:dyDescent="0.2">
      <c r="A11" s="32"/>
      <c r="B11" s="19"/>
      <c r="C11" s="19"/>
      <c r="D11" s="19"/>
      <c r="E11" s="19"/>
      <c r="F11" s="33"/>
      <c r="G11" s="19"/>
      <c r="Q11" s="4"/>
      <c r="R11" s="4"/>
      <c r="S11" s="4"/>
    </row>
    <row r="12" spans="1:19" x14ac:dyDescent="0.2">
      <c r="A12" s="32" t="s">
        <v>44</v>
      </c>
      <c r="B12" s="19">
        <v>0</v>
      </c>
      <c r="C12" s="19">
        <v>0</v>
      </c>
      <c r="D12" s="19">
        <v>0</v>
      </c>
      <c r="E12" s="19">
        <v>0</v>
      </c>
      <c r="F12" s="33">
        <v>0</v>
      </c>
      <c r="G12" s="19">
        <f t="shared" si="0"/>
        <v>0</v>
      </c>
      <c r="Q12" s="4"/>
      <c r="R12" s="4"/>
      <c r="S12" s="4"/>
    </row>
    <row r="13" spans="1:19" x14ac:dyDescent="0.2">
      <c r="A13" s="32"/>
      <c r="B13" s="19"/>
      <c r="C13" s="19"/>
      <c r="D13" s="19"/>
      <c r="E13" s="19"/>
      <c r="F13" s="33"/>
      <c r="G13" s="19"/>
      <c r="Q13" s="4"/>
      <c r="R13" s="4"/>
      <c r="S13" s="4"/>
    </row>
    <row r="14" spans="1:19" x14ac:dyDescent="0.2">
      <c r="A14" s="32" t="s">
        <v>72</v>
      </c>
      <c r="B14" s="19">
        <v>0</v>
      </c>
      <c r="C14" s="19">
        <v>0</v>
      </c>
      <c r="D14" s="19">
        <v>0</v>
      </c>
      <c r="E14" s="19">
        <v>0</v>
      </c>
      <c r="F14" s="33">
        <v>0</v>
      </c>
      <c r="G14" s="19">
        <f t="shared" si="0"/>
        <v>0</v>
      </c>
      <c r="Q14" s="4"/>
      <c r="R14" s="4"/>
      <c r="S14" s="4"/>
    </row>
    <row r="15" spans="1:19" x14ac:dyDescent="0.2">
      <c r="A15" s="32"/>
      <c r="B15" s="19"/>
      <c r="C15" s="19"/>
      <c r="D15" s="19"/>
      <c r="E15" s="19"/>
      <c r="F15" s="33"/>
      <c r="G15" s="19"/>
      <c r="Q15" s="4"/>
      <c r="R15" s="4"/>
      <c r="S15" s="4"/>
    </row>
    <row r="16" spans="1:19" s="35" customFormat="1" ht="15" x14ac:dyDescent="0.25">
      <c r="A16" s="36" t="s">
        <v>83</v>
      </c>
      <c r="B16" s="34">
        <f>SUM(B6+B8+B10+B12+B14)</f>
        <v>1051910583.25</v>
      </c>
      <c r="C16" s="34">
        <f t="shared" ref="C16:G16" si="1">SUM(C6+C8+C10+C12+C14)</f>
        <v>110114853.67999999</v>
      </c>
      <c r="D16" s="34">
        <f t="shared" si="1"/>
        <v>1162025436.9299998</v>
      </c>
      <c r="E16" s="34">
        <f t="shared" si="1"/>
        <v>419664079.49000001</v>
      </c>
      <c r="F16" s="34">
        <f t="shared" si="1"/>
        <v>415514898.80000001</v>
      </c>
      <c r="G16" s="34">
        <f t="shared" si="1"/>
        <v>742361357.43999982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">
      <c r="A17" s="37"/>
      <c r="B17" s="38">
        <f>B16-[1]CA!B59</f>
        <v>0</v>
      </c>
      <c r="C17" s="38">
        <f>C16-[1]CA!C59</f>
        <v>0</v>
      </c>
      <c r="D17" s="38">
        <f>D16-[1]CA!D59</f>
        <v>0</v>
      </c>
      <c r="E17" s="38">
        <f>E16-[1]CA!E59</f>
        <v>0</v>
      </c>
      <c r="F17" s="38">
        <f>F16-[1]CA!F59</f>
        <v>0</v>
      </c>
      <c r="G17" s="39">
        <f>G16-[1]CA!G59</f>
        <v>0</v>
      </c>
      <c r="Q17" s="4"/>
      <c r="R17" s="4"/>
      <c r="S17" s="4"/>
    </row>
    <row r="18" spans="1:19" s="4" customFormat="1" x14ac:dyDescent="0.2">
      <c r="A18" s="37"/>
      <c r="B18" s="27"/>
      <c r="C18" s="27"/>
      <c r="D18" s="27"/>
      <c r="E18" s="27"/>
      <c r="F18" s="27"/>
      <c r="G18" s="40"/>
    </row>
    <row r="19" spans="1:19" s="4" customFormat="1" x14ac:dyDescent="0.2">
      <c r="A19" s="37" t="s">
        <v>84</v>
      </c>
      <c r="B19" s="27"/>
      <c r="C19" s="27"/>
      <c r="D19" s="27"/>
      <c r="E19" s="27"/>
      <c r="F19" s="27"/>
      <c r="G19" s="40"/>
    </row>
    <row r="20" spans="1:19" s="4" customFormat="1" x14ac:dyDescent="0.2">
      <c r="A20" s="37"/>
      <c r="B20" s="27"/>
      <c r="C20" s="27"/>
      <c r="D20" s="27"/>
      <c r="E20" s="27"/>
      <c r="F20" s="27"/>
      <c r="G20" s="40"/>
    </row>
    <row r="21" spans="1:19" s="4" customFormat="1" x14ac:dyDescent="0.2">
      <c r="A21" s="37"/>
      <c r="B21" s="27"/>
      <c r="C21" s="27"/>
      <c r="D21" s="27"/>
      <c r="E21" s="27"/>
      <c r="F21" s="27"/>
      <c r="G21" s="40"/>
    </row>
    <row r="22" spans="1:19" s="4" customFormat="1" x14ac:dyDescent="0.2">
      <c r="A22" s="37"/>
      <c r="B22" s="27"/>
      <c r="C22" s="27"/>
      <c r="D22" s="27"/>
      <c r="E22" s="27"/>
      <c r="F22" s="27"/>
      <c r="G22" s="40"/>
    </row>
    <row r="23" spans="1:19" s="4" customFormat="1" x14ac:dyDescent="0.2">
      <c r="A23" s="37"/>
      <c r="B23" s="27"/>
      <c r="C23" s="27"/>
      <c r="D23" s="27"/>
      <c r="E23" s="27"/>
      <c r="F23" s="27"/>
      <c r="G23" s="40"/>
    </row>
    <row r="24" spans="1:19" s="4" customFormat="1" x14ac:dyDescent="0.2">
      <c r="A24" s="37"/>
      <c r="B24" s="27"/>
      <c r="C24" s="27"/>
      <c r="D24" s="27"/>
      <c r="E24" s="27"/>
      <c r="F24" s="27"/>
      <c r="G24" s="40"/>
    </row>
    <row r="25" spans="1:19" s="4" customFormat="1" x14ac:dyDescent="0.2">
      <c r="A25" s="37"/>
      <c r="B25" s="27"/>
      <c r="C25" s="27"/>
      <c r="D25" s="27"/>
      <c r="E25" s="27"/>
      <c r="F25" s="27"/>
      <c r="G25" s="40"/>
    </row>
    <row r="26" spans="1:19" s="4" customFormat="1" x14ac:dyDescent="0.2">
      <c r="A26" s="37"/>
      <c r="B26" s="27"/>
      <c r="C26" s="27"/>
      <c r="D26" s="27"/>
      <c r="E26" s="27"/>
      <c r="F26" s="27"/>
      <c r="G26" s="40"/>
    </row>
    <row r="27" spans="1:19" s="4" customFormat="1" x14ac:dyDescent="0.2">
      <c r="A27" s="37"/>
      <c r="B27" s="27"/>
      <c r="C27" s="27"/>
      <c r="D27" s="27"/>
      <c r="E27" s="27"/>
      <c r="F27" s="27"/>
      <c r="G27" s="40"/>
    </row>
    <row r="28" spans="1:19" s="4" customFormat="1" x14ac:dyDescent="0.2">
      <c r="A28" s="37"/>
      <c r="B28" s="27"/>
      <c r="C28" s="27"/>
      <c r="D28" s="27"/>
      <c r="E28" s="27"/>
      <c r="F28" s="27"/>
      <c r="G28" s="40"/>
    </row>
    <row r="29" spans="1:19" s="4" customFormat="1" x14ac:dyDescent="0.2">
      <c r="A29" s="37"/>
      <c r="B29" s="27"/>
      <c r="C29" s="27"/>
      <c r="D29" s="27"/>
      <c r="E29" s="27"/>
      <c r="F29" s="27"/>
      <c r="G29" s="40"/>
    </row>
    <row r="30" spans="1:19" s="4" customFormat="1" x14ac:dyDescent="0.2">
      <c r="A30" s="37"/>
      <c r="B30" s="27"/>
      <c r="C30" s="27"/>
      <c r="D30" s="27"/>
      <c r="E30" s="27"/>
      <c r="F30" s="27"/>
      <c r="G30" s="40"/>
    </row>
    <row r="31" spans="1:19" s="4" customFormat="1" x14ac:dyDescent="0.2">
      <c r="A31" s="37"/>
      <c r="B31" s="27"/>
      <c r="C31" s="27"/>
      <c r="D31" s="27"/>
      <c r="E31" s="27"/>
      <c r="F31" s="27"/>
      <c r="G31" s="40"/>
    </row>
    <row r="32" spans="1:19" s="4" customFormat="1" x14ac:dyDescent="0.2">
      <c r="A32" s="37"/>
      <c r="B32" s="27"/>
      <c r="C32" s="27"/>
      <c r="D32" s="27"/>
      <c r="E32" s="27"/>
      <c r="F32" s="27"/>
      <c r="G32" s="40"/>
    </row>
    <row r="33" spans="1:7" s="4" customFormat="1" x14ac:dyDescent="0.2">
      <c r="A33" s="37"/>
      <c r="B33" s="27"/>
      <c r="C33" s="27"/>
      <c r="D33" s="27"/>
      <c r="E33" s="27"/>
      <c r="F33" s="27"/>
      <c r="G33" s="40"/>
    </row>
    <row r="34" spans="1:7" s="4" customFormat="1" x14ac:dyDescent="0.2">
      <c r="A34" s="37"/>
      <c r="B34" s="27"/>
      <c r="C34" s="27"/>
      <c r="D34" s="27"/>
      <c r="E34" s="27"/>
      <c r="F34" s="27"/>
      <c r="G34" s="40"/>
    </row>
    <row r="35" spans="1:7" x14ac:dyDescent="0.2">
      <c r="A35" s="41"/>
      <c r="B35" s="42"/>
      <c r="C35" s="42"/>
      <c r="D35" s="42"/>
      <c r="E35" s="42"/>
      <c r="F35" s="42"/>
      <c r="G35" s="43"/>
    </row>
    <row r="36" spans="1:7" x14ac:dyDescent="0.2">
      <c r="A36" s="41"/>
      <c r="B36" s="42"/>
      <c r="C36" s="42"/>
      <c r="D36" s="42"/>
      <c r="E36" s="42"/>
      <c r="F36" s="42"/>
      <c r="G36" s="43"/>
    </row>
    <row r="37" spans="1:7" x14ac:dyDescent="0.2">
      <c r="A37" s="41"/>
      <c r="B37" s="42"/>
      <c r="C37" s="42"/>
      <c r="D37" s="42"/>
      <c r="E37" s="42"/>
      <c r="F37" s="42"/>
      <c r="G37" s="43"/>
    </row>
    <row r="38" spans="1:7" x14ac:dyDescent="0.2">
      <c r="A38" s="41"/>
      <c r="B38" s="42"/>
      <c r="C38" s="42"/>
      <c r="D38" s="42"/>
      <c r="E38" s="42"/>
      <c r="F38" s="42"/>
      <c r="G38" s="43"/>
    </row>
    <row r="39" spans="1:7" x14ac:dyDescent="0.2">
      <c r="A39" s="41"/>
      <c r="B39" s="42"/>
      <c r="C39" s="42"/>
      <c r="D39" s="42"/>
      <c r="E39" s="42"/>
      <c r="F39" s="42"/>
      <c r="G39" s="43"/>
    </row>
    <row r="40" spans="1:7" x14ac:dyDescent="0.2">
      <c r="A40" s="41"/>
      <c r="B40" s="42"/>
      <c r="C40" s="42"/>
      <c r="D40" s="42"/>
      <c r="E40" s="42"/>
      <c r="F40" s="42"/>
      <c r="G40" s="43"/>
    </row>
    <row r="41" spans="1:7" x14ac:dyDescent="0.2">
      <c r="A41" s="41"/>
      <c r="B41" s="42"/>
      <c r="C41" s="42"/>
      <c r="D41" s="42"/>
      <c r="E41" s="42"/>
      <c r="F41" s="42"/>
      <c r="G41" s="43"/>
    </row>
    <row r="42" spans="1:7" x14ac:dyDescent="0.2">
      <c r="A42" s="41"/>
      <c r="B42" s="42"/>
      <c r="C42" s="42"/>
      <c r="D42" s="42"/>
      <c r="E42" s="42"/>
      <c r="F42" s="42"/>
      <c r="G42" s="43"/>
    </row>
    <row r="43" spans="1:7" x14ac:dyDescent="0.2">
      <c r="A43" s="41"/>
      <c r="B43" s="42"/>
      <c r="C43" s="42"/>
      <c r="D43" s="42"/>
      <c r="E43" s="42"/>
      <c r="F43" s="42"/>
      <c r="G43" s="43"/>
    </row>
    <row r="44" spans="1:7" x14ac:dyDescent="0.2">
      <c r="A44" s="41"/>
      <c r="B44" s="42"/>
      <c r="C44" s="42"/>
      <c r="D44" s="42"/>
      <c r="E44" s="42"/>
      <c r="F44" s="42"/>
      <c r="G44" s="43"/>
    </row>
    <row r="45" spans="1:7" x14ac:dyDescent="0.2">
      <c r="A45" s="41"/>
      <c r="B45" s="42"/>
      <c r="C45" s="42"/>
      <c r="D45" s="42"/>
      <c r="E45" s="42"/>
      <c r="F45" s="42"/>
      <c r="G45" s="43"/>
    </row>
    <row r="46" spans="1:7" x14ac:dyDescent="0.2">
      <c r="A46" s="41"/>
      <c r="B46" s="42"/>
      <c r="C46" s="42"/>
      <c r="D46" s="42"/>
      <c r="E46" s="42"/>
      <c r="F46" s="42"/>
      <c r="G46" s="43"/>
    </row>
    <row r="47" spans="1:7" x14ac:dyDescent="0.2">
      <c r="A47" s="41"/>
      <c r="B47" s="42"/>
      <c r="C47" s="42"/>
      <c r="D47" s="42"/>
      <c r="E47" s="42"/>
      <c r="F47" s="42"/>
      <c r="G47" s="43"/>
    </row>
    <row r="48" spans="1:7" x14ac:dyDescent="0.2">
      <c r="A48" s="41"/>
      <c r="B48" s="42"/>
      <c r="C48" s="42"/>
      <c r="D48" s="42"/>
      <c r="E48" s="42"/>
      <c r="F48" s="42"/>
      <c r="G48" s="43"/>
    </row>
    <row r="49" spans="1:7" x14ac:dyDescent="0.2">
      <c r="A49" s="41"/>
      <c r="B49" s="42"/>
      <c r="C49" s="42"/>
      <c r="D49" s="42"/>
      <c r="E49" s="42"/>
      <c r="F49" s="42"/>
      <c r="G49" s="43"/>
    </row>
    <row r="50" spans="1:7" x14ac:dyDescent="0.2">
      <c r="A50" s="41"/>
      <c r="B50" s="42"/>
      <c r="C50" s="42"/>
      <c r="D50" s="42"/>
      <c r="E50" s="42"/>
      <c r="F50" s="42"/>
      <c r="G50" s="43"/>
    </row>
    <row r="51" spans="1:7" x14ac:dyDescent="0.2">
      <c r="A51" s="41"/>
      <c r="B51" s="42"/>
      <c r="C51" s="42"/>
      <c r="D51" s="42"/>
      <c r="E51" s="42"/>
      <c r="F51" s="42"/>
      <c r="G51" s="43"/>
    </row>
    <row r="52" spans="1:7" x14ac:dyDescent="0.2">
      <c r="A52" s="41"/>
      <c r="B52" s="42"/>
      <c r="C52" s="42"/>
      <c r="D52" s="42"/>
      <c r="E52" s="42"/>
      <c r="F52" s="42"/>
      <c r="G52" s="43"/>
    </row>
    <row r="53" spans="1:7" x14ac:dyDescent="0.2">
      <c r="A53" s="41"/>
      <c r="B53" s="42"/>
      <c r="C53" s="42"/>
      <c r="D53" s="42"/>
      <c r="E53" s="42"/>
      <c r="F53" s="42"/>
      <c r="G53" s="43"/>
    </row>
    <row r="54" spans="1:7" x14ac:dyDescent="0.2">
      <c r="A54" s="41"/>
      <c r="B54" s="42"/>
      <c r="C54" s="42"/>
      <c r="D54" s="42"/>
      <c r="E54" s="42"/>
      <c r="F54" s="42"/>
      <c r="G54" s="43"/>
    </row>
    <row r="55" spans="1:7" x14ac:dyDescent="0.2">
      <c r="A55" s="41"/>
      <c r="B55" s="42"/>
      <c r="C55" s="42"/>
      <c r="D55" s="42"/>
      <c r="E55" s="42"/>
      <c r="F55" s="42"/>
      <c r="G55" s="43"/>
    </row>
    <row r="56" spans="1:7" x14ac:dyDescent="0.2">
      <c r="A56" s="41"/>
      <c r="B56" s="42"/>
      <c r="C56" s="42"/>
      <c r="D56" s="42"/>
      <c r="E56" s="42"/>
      <c r="F56" s="42"/>
      <c r="G56" s="43"/>
    </row>
    <row r="57" spans="1:7" x14ac:dyDescent="0.2">
      <c r="A57" s="41"/>
      <c r="B57" s="42"/>
      <c r="C57" s="42"/>
      <c r="D57" s="42"/>
      <c r="E57" s="42"/>
      <c r="F57" s="42"/>
      <c r="G57" s="43"/>
    </row>
    <row r="58" spans="1:7" x14ac:dyDescent="0.2">
      <c r="A58" s="41"/>
      <c r="B58" s="42"/>
      <c r="C58" s="42"/>
      <c r="D58" s="42"/>
      <c r="E58" s="42"/>
      <c r="F58" s="42"/>
      <c r="G58" s="43"/>
    </row>
    <row r="59" spans="1:7" x14ac:dyDescent="0.2">
      <c r="A59" s="41"/>
      <c r="B59" s="42"/>
      <c r="C59" s="42"/>
      <c r="D59" s="42"/>
      <c r="E59" s="42"/>
      <c r="F59" s="42"/>
      <c r="G59" s="43"/>
    </row>
    <row r="60" spans="1:7" x14ac:dyDescent="0.2">
      <c r="A60" s="41"/>
      <c r="B60" s="42"/>
      <c r="C60" s="42"/>
      <c r="D60" s="42"/>
      <c r="E60" s="42"/>
      <c r="F60" s="42"/>
      <c r="G60" s="43"/>
    </row>
    <row r="61" spans="1:7" x14ac:dyDescent="0.2">
      <c r="A61" s="41"/>
      <c r="B61" s="42"/>
      <c r="C61" s="42"/>
      <c r="D61" s="42"/>
      <c r="E61" s="42"/>
      <c r="F61" s="42"/>
      <c r="G61" s="43"/>
    </row>
    <row r="62" spans="1:7" x14ac:dyDescent="0.2">
      <c r="A62" s="41"/>
      <c r="B62" s="42"/>
      <c r="C62" s="42"/>
      <c r="D62" s="42"/>
      <c r="E62" s="42"/>
      <c r="F62" s="42"/>
      <c r="G62" s="43"/>
    </row>
    <row r="63" spans="1:7" x14ac:dyDescent="0.2">
      <c r="A63" s="41"/>
      <c r="B63" s="42"/>
      <c r="C63" s="42"/>
      <c r="D63" s="42"/>
      <c r="E63" s="42"/>
      <c r="F63" s="42"/>
      <c r="G63" s="43"/>
    </row>
    <row r="64" spans="1:7" x14ac:dyDescent="0.2">
      <c r="A64" s="41"/>
      <c r="B64" s="42"/>
      <c r="C64" s="42"/>
      <c r="D64" s="42"/>
      <c r="E64" s="42"/>
      <c r="F64" s="42"/>
      <c r="G64" s="43"/>
    </row>
    <row r="65" spans="1:7" x14ac:dyDescent="0.2">
      <c r="A65" s="41"/>
      <c r="B65" s="42"/>
      <c r="C65" s="42"/>
      <c r="D65" s="42"/>
      <c r="E65" s="42"/>
      <c r="F65" s="42"/>
      <c r="G65" s="43"/>
    </row>
    <row r="66" spans="1:7" x14ac:dyDescent="0.2">
      <c r="A66" s="41"/>
      <c r="B66" s="42"/>
      <c r="C66" s="42"/>
      <c r="D66" s="42"/>
      <c r="E66" s="42"/>
      <c r="F66" s="42"/>
      <c r="G66" s="43"/>
    </row>
    <row r="67" spans="1:7" x14ac:dyDescent="0.2">
      <c r="A67" s="41"/>
      <c r="B67" s="42"/>
      <c r="C67" s="42"/>
      <c r="D67" s="42"/>
      <c r="E67" s="42"/>
      <c r="F67" s="42"/>
      <c r="G67" s="43"/>
    </row>
    <row r="68" spans="1:7" x14ac:dyDescent="0.2">
      <c r="A68" s="41"/>
      <c r="B68" s="42"/>
      <c r="C68" s="42"/>
      <c r="D68" s="42"/>
      <c r="E68" s="42"/>
      <c r="F68" s="42"/>
      <c r="G68" s="43"/>
    </row>
    <row r="69" spans="1:7" x14ac:dyDescent="0.2">
      <c r="A69" s="41"/>
      <c r="B69" s="42"/>
      <c r="C69" s="42"/>
      <c r="D69" s="42"/>
      <c r="E69" s="42"/>
      <c r="F69" s="42"/>
      <c r="G69" s="43"/>
    </row>
    <row r="70" spans="1:7" x14ac:dyDescent="0.2">
      <c r="A70" s="41"/>
      <c r="B70" s="42"/>
      <c r="C70" s="42"/>
      <c r="D70" s="42"/>
      <c r="E70" s="42"/>
      <c r="F70" s="42"/>
      <c r="G70" s="43"/>
    </row>
    <row r="71" spans="1:7" x14ac:dyDescent="0.2">
      <c r="A71" s="41"/>
      <c r="B71" s="42"/>
      <c r="C71" s="42"/>
      <c r="D71" s="42"/>
      <c r="E71" s="42"/>
      <c r="F71" s="42"/>
      <c r="G71" s="43"/>
    </row>
    <row r="72" spans="1:7" x14ac:dyDescent="0.2">
      <c r="A72" s="41"/>
      <c r="B72" s="42"/>
      <c r="C72" s="42"/>
      <c r="D72" s="42"/>
      <c r="E72" s="42"/>
      <c r="F72" s="42"/>
      <c r="G72" s="43"/>
    </row>
    <row r="73" spans="1:7" x14ac:dyDescent="0.2">
      <c r="A73" s="41"/>
      <c r="B73" s="42"/>
      <c r="C73" s="42"/>
      <c r="D73" s="42"/>
      <c r="E73" s="42"/>
      <c r="F73" s="42"/>
      <c r="G73" s="43"/>
    </row>
    <row r="74" spans="1:7" x14ac:dyDescent="0.2">
      <c r="A74" s="41"/>
      <c r="B74" s="42"/>
      <c r="C74" s="42"/>
      <c r="D74" s="42"/>
      <c r="E74" s="42"/>
      <c r="F74" s="42"/>
      <c r="G74" s="43"/>
    </row>
    <row r="75" spans="1:7" x14ac:dyDescent="0.2">
      <c r="A75" s="41"/>
      <c r="B75" s="42"/>
      <c r="C75" s="42"/>
      <c r="D75" s="42"/>
      <c r="E75" s="42"/>
      <c r="F75" s="42"/>
      <c r="G75" s="43"/>
    </row>
    <row r="76" spans="1:7" x14ac:dyDescent="0.2">
      <c r="A76" s="41"/>
      <c r="B76" s="42"/>
      <c r="C76" s="42"/>
      <c r="D76" s="42"/>
      <c r="E76" s="42"/>
      <c r="F76" s="42"/>
      <c r="G76" s="43"/>
    </row>
    <row r="77" spans="1:7" x14ac:dyDescent="0.2">
      <c r="A77" s="44"/>
      <c r="B77" s="45"/>
      <c r="C77" s="45"/>
      <c r="D77" s="45"/>
      <c r="E77" s="45"/>
      <c r="F77" s="45"/>
      <c r="G77" s="46"/>
    </row>
  </sheetData>
  <mergeCells count="2">
    <mergeCell ref="A1:G1"/>
    <mergeCell ref="G2:G3"/>
  </mergeCells>
  <pageMargins left="0.31496062992125984" right="0.31496062992125984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COG</vt:lpstr>
      <vt:lpstr>CTG</vt:lpstr>
      <vt:lpstr>COG!Área_de_impresión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2023-07-20T21:49:18Z</cp:lastPrinted>
  <dcterms:created xsi:type="dcterms:W3CDTF">2023-07-20T21:45:10Z</dcterms:created>
  <dcterms:modified xsi:type="dcterms:W3CDTF">2023-07-20T21:49:21Z</dcterms:modified>
</cp:coreProperties>
</file>