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814C946B-1870-4BF5-B784-FA37D000020E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COG!$A$3:$G$76</definedName>
    <definedName name="_xlnm.Print_Area" localSheetId="0">COG!$A$1:$G$79</definedName>
    <definedName name="_xlnm.Print_Area" localSheetId="1">CTG!$A$1:$H$12</definedName>
  </definedName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H10" i="8"/>
  <c r="D77" i="6" l="1"/>
  <c r="G5" i="6"/>
  <c r="G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<sst xmlns="http://schemas.openxmlformats.org/spreadsheetml/2006/main" count="103" uniqueCount="89">
  <si>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</si>
  <si>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</si>
  <si>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</si>
  <si>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</si>
  <si>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</si>
  <si>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</si>
  <si>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</si>
  <si>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</si>
  <si>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</si>
  <si>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</si>
  <si>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</si>
  <si>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</si>
  <si>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</si>
  <si>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</si>
  <si>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</si>
  <si>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</si>
  <si>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</si>
  <si>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</si>
  <si>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</si>
  <si>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</si>
  <si>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</si>
  <si>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</si>
  <si>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</si>
  <si>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</si>
  <si>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</si>
  <si>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</si>
  <si>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</si>
  <si>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</si>
  <si>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</si>
  <si>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</si>
  <si>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</si>
  <si>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</si>
  <si>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</si>
  <si>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</si>
  <si>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</si>
  <si>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</si>
  <si>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</si>
  <si>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</si>
  <si>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</si>
  <si>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</si>
  <si>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</si>
  <si>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</si>
  <si>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</si>
  <si>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</si>
  <si>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</si>
  <si>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</si>
  <si>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</si>
  <si>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</si>
  <si>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</si>
  <si>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</si>
  <si>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</si>
  <si>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</si>
  <si>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</si>
  <si>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</si>
  <si>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</si>
  <si>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</si>
  <si>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</si>
  <si>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</si>
  <si>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</si>
  <si>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</si>
  <si>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</si>
  <si>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</si>
  <si>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</si>
  <si>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</si>
  <si>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</si>
  <si>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</si>
  <si>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</si>
  <si>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</si>
  <si>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</si>
  <si>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</si>
  <si>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</si>
  <si>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</si>
  <si>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</si>
  <si>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</si>
  <si>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</si>
  <si>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</si>
  <si>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</si>
  <si>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</si>
  <si>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</si>
  <si>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</si>
  <si>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</si>
  <si>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</si>
  <si>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</si>
  <si>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</si>
  <si>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</si>
  <si>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</si>
  <si>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</si>
  <si>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AVANZADO DE BACHILLERATO Y EDUCACION SUPERIOR EN EL ESTADO DE GTO.
Estado Analítico del Ejercicio del Presupuesto de Egresos
Clasificación por Objeto del Gasto (Capítulo y Concepto)
Del 1 de Enero al 31 de Marzo de 2023</t>
  </si>
  <si>
    <t>SISTEMA AVANZADO DE BACHILLERATO Y EDUCACION SUPERIOR EN EL ESTADO DE GTO.
Estado Analítico del Ejercicio del Presupuesto de Egresos
Clasificación Económica (por Tipo de Gasto)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</si>
</sst>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4" fontId="6" fillId="2" borderId="3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11" xfId="9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12" xfId="9" applyFont="1" applyFill="1" applyBorder="1" applyAlignment="1">
      <alignment horizontal="center" vertical="center"/>
    </xf>
    <xf numFmtId="0" fontId="6" fillId="2" borderId="14" xfId="9" applyFont="1" applyFill="1" applyBorder="1" applyAlignment="1">
      <alignment horizontal="center" vertical="center"/>
    </xf>
    <xf numFmtId="0" fontId="6" fillId="2" borderId="13" xfId="9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 indent="1"/>
    </xf>
    <xf numFmtId="0" fontId="6" fillId="0" borderId="5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sqref="A1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0" t="s">
        <v>87</v>
      </c>
      <c r="B1" s="18"/>
      <c r="C1" s="18"/>
      <c r="D1" s="18"/>
      <c r="E1" s="18"/>
      <c r="F1" s="18"/>
      <c r="G1" s="19"/>
    </row>
    <row r="2" spans="1:8" x14ac:dyDescent="0.2">
      <c r="A2" s="37" t="s">
        <v>12</v>
      </c>
      <c r="B2" s="20" t="s">
        <v>18</v>
      </c>
      <c r="C2" s="18"/>
      <c r="D2" s="18"/>
      <c r="E2" s="18"/>
      <c r="F2" s="19"/>
      <c r="G2" s="21" t="s">
        <v>17</v>
      </c>
    </row>
    <row r="3" spans="1:8" ht="24.95" customHeight="1" x14ac:dyDescent="0.2">
      <c r="A3" s="38"/>
      <c r="B3" s="3" t="s">
        <v>13</v>
      </c>
      <c r="C3" s="3" t="s">
        <v>78</v>
      </c>
      <c r="D3" s="3" t="s">
        <v>14</v>
      </c>
      <c r="E3" s="3" t="s">
        <v>15</v>
      </c>
      <c r="F3" s="3" t="s">
        <v>16</v>
      </c>
      <c r="G3" s="22"/>
    </row>
    <row r="4" spans="1:8" x14ac:dyDescent="0.2">
      <c r="A4" s="39"/>
      <c r="B4" s="4">
        <v>1</v>
      </c>
      <c r="C4" s="4">
        <v>2</v>
      </c>
      <c r="D4" s="4" t="s">
        <v>79</v>
      </c>
      <c r="E4" s="4">
        <v>4</v>
      </c>
      <c r="F4" s="4">
        <v>5</v>
      </c>
      <c r="G4" s="4" t="s">
        <v>80</v>
      </c>
    </row>
    <row r="5" spans="1:8" x14ac:dyDescent="0.2">
      <c r="A5" s="16" t="s">
        <v>19</v>
      </c>
      <c r="B5" s="10">
        <f>SUM(B6:B12)</f>
        <v>855618482.81999993</v>
      </c>
      <c r="C5" s="10">
        <f>SUM(C6:C12)</f>
        <v>17264068.530000001</v>
      </c>
      <c r="D5" s="10">
        <f>B5+C5</f>
        <v>872882551.3499999</v>
      </c>
      <c r="E5" s="10">
        <f>SUM(E6:E12)</f>
        <v>213991732.36000001</v>
      </c>
      <c r="F5" s="10">
        <f>SUM(F6:F12)</f>
        <v>213993949.87</v>
      </c>
      <c r="G5" s="10">
        <f>D5-E5</f>
        <v>658890818.98999989</v>
      </c>
    </row>
    <row r="6" spans="1:8" x14ac:dyDescent="0.2">
      <c r="A6" s="40" t="s">
        <v>23</v>
      </c>
      <c r="B6" s="5">
        <v>542574702</v>
      </c>
      <c r="C6" s="5">
        <v>27116975.219999999</v>
      </c>
      <c r="D6" s="5">
        <f t="shared" ref="D6:D69" si="0">B6+C6</f>
        <v>569691677.22000003</v>
      </c>
      <c r="E6" s="5">
        <v>158053406.93000001</v>
      </c>
      <c r="F6" s="5">
        <v>158054744.44999999</v>
      </c>
      <c r="G6" s="5">
        <f t="shared" ref="G6:G69" si="1">D6-E6</f>
        <v>411638270.29000002</v>
      </c>
      <c r="H6" s="29">
        <v>1100</v>
      </c>
    </row>
    <row r="7" spans="1:8" x14ac:dyDescent="0.2">
      <c r="A7" s="40" t="s">
        <v>24</v>
      </c>
      <c r="B7" s="5">
        <v>360000</v>
      </c>
      <c r="C7" s="5">
        <v>0</v>
      </c>
      <c r="D7" s="5">
        <f t="shared" si="0"/>
        <v>360000</v>
      </c>
      <c r="E7" s="5">
        <v>0</v>
      </c>
      <c r="F7" s="5">
        <v>0</v>
      </c>
      <c r="G7" s="5">
        <f t="shared" si="1"/>
        <v>360000</v>
      </c>
      <c r="H7" s="29">
        <v>1200</v>
      </c>
    </row>
    <row r="8" spans="1:8" x14ac:dyDescent="0.2">
      <c r="A8" s="40" t="s">
        <v>25</v>
      </c>
      <c r="B8" s="5">
        <v>70003208.769999996</v>
      </c>
      <c r="C8" s="5">
        <v>3443314.66</v>
      </c>
      <c r="D8" s="5">
        <f t="shared" si="0"/>
        <v>73446523.429999992</v>
      </c>
      <c r="E8" s="5">
        <v>77493.460000000006</v>
      </c>
      <c r="F8" s="5">
        <v>77493.460000000006</v>
      </c>
      <c r="G8" s="5">
        <f t="shared" si="1"/>
        <v>73369029.969999999</v>
      </c>
      <c r="H8" s="29">
        <v>1300</v>
      </c>
    </row>
    <row r="9" spans="1:8" x14ac:dyDescent="0.2">
      <c r="A9" s="40" t="s">
        <v>4</v>
      </c>
      <c r="B9" s="5">
        <v>132163359.52</v>
      </c>
      <c r="C9" s="5">
        <v>6776980.2800000003</v>
      </c>
      <c r="D9" s="5">
        <f t="shared" si="0"/>
        <v>138940339.79999998</v>
      </c>
      <c r="E9" s="5">
        <v>35090465.590000004</v>
      </c>
      <c r="F9" s="5">
        <v>35091995.579999998</v>
      </c>
      <c r="G9" s="5">
        <f t="shared" si="1"/>
        <v>103849874.20999998</v>
      </c>
      <c r="H9" s="29">
        <v>1400</v>
      </c>
    </row>
    <row r="10" spans="1:8" x14ac:dyDescent="0.2">
      <c r="A10" s="40" t="s">
        <v>26</v>
      </c>
      <c r="B10" s="5">
        <v>85381967.620000005</v>
      </c>
      <c r="C10" s="5">
        <v>3076430.02</v>
      </c>
      <c r="D10" s="5">
        <f t="shared" si="0"/>
        <v>88458397.640000001</v>
      </c>
      <c r="E10" s="5">
        <v>20770366.379999999</v>
      </c>
      <c r="F10" s="5">
        <v>20769716.379999999</v>
      </c>
      <c r="G10" s="5">
        <f t="shared" si="1"/>
        <v>67688031.260000005</v>
      </c>
      <c r="H10" s="29">
        <v>1500</v>
      </c>
    </row>
    <row r="11" spans="1:8" x14ac:dyDescent="0.2">
      <c r="A11" s="40" t="s">
        <v>5</v>
      </c>
      <c r="B11" s="5">
        <v>23149631.649999999</v>
      </c>
      <c r="C11" s="5">
        <v>-23149631.649999999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29">
        <v>1600</v>
      </c>
    </row>
    <row r="12" spans="1:8" x14ac:dyDescent="0.2">
      <c r="A12" s="40" t="s">
        <v>27</v>
      </c>
      <c r="B12" s="5">
        <v>1985613.26</v>
      </c>
      <c r="C12" s="5">
        <v>0</v>
      </c>
      <c r="D12" s="5">
        <f t="shared" si="0"/>
        <v>1985613.26</v>
      </c>
      <c r="E12" s="5">
        <v>0</v>
      </c>
      <c r="F12" s="5">
        <v>0</v>
      </c>
      <c r="G12" s="5">
        <f t="shared" si="1"/>
        <v>1985613.26</v>
      </c>
      <c r="H12" s="29">
        <v>1700</v>
      </c>
    </row>
    <row r="13" spans="1:8" x14ac:dyDescent="0.2">
      <c r="A13" s="16" t="s">
        <v>82</v>
      </c>
      <c r="B13" s="11">
        <f>SUM(B14:B22)</f>
        <v>28643535.700000003</v>
      </c>
      <c r="C13" s="11">
        <f>SUM(C14:C22)</f>
        <v>3706950.9000000004</v>
      </c>
      <c r="D13" s="11">
        <f t="shared" si="0"/>
        <v>32350486.600000001</v>
      </c>
      <c r="E13" s="11">
        <f>SUM(E14:E22)</f>
        <v>1317856.04</v>
      </c>
      <c r="F13" s="11">
        <f>SUM(F14:F22)</f>
        <v>1317856.04</v>
      </c>
      <c r="G13" s="11">
        <f t="shared" si="1"/>
        <v>31032630.560000002</v>
      </c>
      <c r="H13" s="30">
        <v>0</v>
      </c>
    </row>
    <row r="14" spans="1:8" x14ac:dyDescent="0.2">
      <c r="A14" s="40" t="s">
        <v>28</v>
      </c>
      <c r="B14" s="5">
        <v>4125432.39</v>
      </c>
      <c r="C14" s="5">
        <v>1987355.4</v>
      </c>
      <c r="D14" s="5">
        <f t="shared" si="0"/>
        <v>6112787.79</v>
      </c>
      <c r="E14" s="5">
        <v>22123.25</v>
      </c>
      <c r="F14" s="5">
        <v>22123.25</v>
      </c>
      <c r="G14" s="5">
        <f t="shared" si="1"/>
        <v>6090664.54</v>
      </c>
      <c r="H14" s="29">
        <v>2100</v>
      </c>
    </row>
    <row r="15" spans="1:8" x14ac:dyDescent="0.2">
      <c r="A15" s="40" t="s">
        <v>29</v>
      </c>
      <c r="B15" s="5">
        <v>8528306.3399999999</v>
      </c>
      <c r="C15" s="5">
        <v>133637.06</v>
      </c>
      <c r="D15" s="5">
        <f t="shared" si="0"/>
        <v>8661943.4000000004</v>
      </c>
      <c r="E15" s="5">
        <v>281466.98</v>
      </c>
      <c r="F15" s="5">
        <v>281466.98</v>
      </c>
      <c r="G15" s="5">
        <f t="shared" si="1"/>
        <v>8380476.4199999999</v>
      </c>
      <c r="H15" s="29">
        <v>2200</v>
      </c>
    </row>
    <row r="16" spans="1:8" x14ac:dyDescent="0.2">
      <c r="A16" s="40" t="s">
        <v>30</v>
      </c>
      <c r="B16" s="5">
        <v>267350</v>
      </c>
      <c r="C16" s="5">
        <v>65000</v>
      </c>
      <c r="D16" s="5">
        <f t="shared" si="0"/>
        <v>332350</v>
      </c>
      <c r="E16" s="5">
        <v>0</v>
      </c>
      <c r="F16" s="5">
        <v>0</v>
      </c>
      <c r="G16" s="5">
        <f t="shared" si="1"/>
        <v>332350</v>
      </c>
      <c r="H16" s="29">
        <v>2300</v>
      </c>
    </row>
    <row r="17" spans="1:8" x14ac:dyDescent="0.2">
      <c r="A17" s="40" t="s">
        <v>31</v>
      </c>
      <c r="B17" s="5">
        <v>2685391</v>
      </c>
      <c r="C17" s="5">
        <v>42765.16</v>
      </c>
      <c r="D17" s="5">
        <f t="shared" si="0"/>
        <v>2728156.16</v>
      </c>
      <c r="E17" s="5">
        <v>16087.37</v>
      </c>
      <c r="F17" s="5">
        <v>16087.37</v>
      </c>
      <c r="G17" s="5">
        <f t="shared" si="1"/>
        <v>2712068.79</v>
      </c>
      <c r="H17" s="29">
        <v>2400</v>
      </c>
    </row>
    <row r="18" spans="1:8" x14ac:dyDescent="0.2">
      <c r="A18" s="40" t="s">
        <v>32</v>
      </c>
      <c r="B18" s="5">
        <v>1521054.2</v>
      </c>
      <c r="C18" s="5">
        <v>626476.49</v>
      </c>
      <c r="D18" s="5">
        <f t="shared" si="0"/>
        <v>2147530.69</v>
      </c>
      <c r="E18" s="5">
        <v>511739.92</v>
      </c>
      <c r="F18" s="5">
        <v>511739.92</v>
      </c>
      <c r="G18" s="5">
        <f t="shared" si="1"/>
        <v>1635790.77</v>
      </c>
      <c r="H18" s="29">
        <v>2500</v>
      </c>
    </row>
    <row r="19" spans="1:8" x14ac:dyDescent="0.2">
      <c r="A19" s="40" t="s">
        <v>33</v>
      </c>
      <c r="B19" s="5">
        <v>4537832.74</v>
      </c>
      <c r="C19" s="5">
        <v>0</v>
      </c>
      <c r="D19" s="5">
        <f t="shared" si="0"/>
        <v>4537832.74</v>
      </c>
      <c r="E19" s="5">
        <v>462119.17</v>
      </c>
      <c r="F19" s="5">
        <v>462119.17</v>
      </c>
      <c r="G19" s="5">
        <f t="shared" si="1"/>
        <v>4075713.5700000003</v>
      </c>
      <c r="H19" s="29">
        <v>2600</v>
      </c>
    </row>
    <row r="20" spans="1:8" x14ac:dyDescent="0.2">
      <c r="A20" s="40" t="s">
        <v>34</v>
      </c>
      <c r="B20" s="5">
        <v>3789487.66</v>
      </c>
      <c r="C20" s="5">
        <v>338240.81</v>
      </c>
      <c r="D20" s="5">
        <f t="shared" si="0"/>
        <v>4127728.47</v>
      </c>
      <c r="E20" s="5">
        <v>931.79</v>
      </c>
      <c r="F20" s="5">
        <v>931.79</v>
      </c>
      <c r="G20" s="5">
        <f t="shared" si="1"/>
        <v>4126796.68</v>
      </c>
      <c r="H20" s="29">
        <v>2700</v>
      </c>
    </row>
    <row r="21" spans="1:8" x14ac:dyDescent="0.2">
      <c r="A21" s="40" t="s">
        <v>35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29">
        <v>2800</v>
      </c>
    </row>
    <row r="22" spans="1:8" x14ac:dyDescent="0.2">
      <c r="A22" s="40" t="s">
        <v>36</v>
      </c>
      <c r="B22" s="5">
        <v>3188681.37</v>
      </c>
      <c r="C22" s="5">
        <v>513475.98</v>
      </c>
      <c r="D22" s="5">
        <f t="shared" si="0"/>
        <v>3702157.35</v>
      </c>
      <c r="E22" s="5">
        <v>23387.56</v>
      </c>
      <c r="F22" s="5">
        <v>23387.56</v>
      </c>
      <c r="G22" s="5">
        <f t="shared" si="1"/>
        <v>3678769.79</v>
      </c>
      <c r="H22" s="29">
        <v>2900</v>
      </c>
    </row>
    <row r="23" spans="1:8" x14ac:dyDescent="0.2">
      <c r="A23" s="16" t="s">
        <v>20</v>
      </c>
      <c r="B23" s="11">
        <f>SUM(B24:B32)</f>
        <v>124305327.27999997</v>
      </c>
      <c r="C23" s="11">
        <f>SUM(C24:C32)</f>
        <v>30763188.099999998</v>
      </c>
      <c r="D23" s="11">
        <f t="shared" si="0"/>
        <v>155068515.37999997</v>
      </c>
      <c r="E23" s="11">
        <f>SUM(E24:E32)</f>
        <v>12705706.75</v>
      </c>
      <c r="F23" s="11">
        <f>SUM(F24:F32)</f>
        <v>12665257.140000001</v>
      </c>
      <c r="G23" s="11">
        <f t="shared" si="1"/>
        <v>142362808.62999997</v>
      </c>
      <c r="H23" s="30">
        <v>0</v>
      </c>
    </row>
    <row r="24" spans="1:8" x14ac:dyDescent="0.2">
      <c r="A24" s="40" t="s">
        <v>37</v>
      </c>
      <c r="B24" s="5">
        <v>10322489.84</v>
      </c>
      <c r="C24" s="5">
        <v>291563.40999999997</v>
      </c>
      <c r="D24" s="5">
        <f t="shared" si="0"/>
        <v>10614053.25</v>
      </c>
      <c r="E24" s="5">
        <v>1472898.82</v>
      </c>
      <c r="F24" s="5">
        <v>1472898.82</v>
      </c>
      <c r="G24" s="5">
        <f t="shared" si="1"/>
        <v>9141154.4299999997</v>
      </c>
      <c r="H24" s="29">
        <v>3100</v>
      </c>
    </row>
    <row r="25" spans="1:8" x14ac:dyDescent="0.2">
      <c r="A25" s="40" t="s">
        <v>38</v>
      </c>
      <c r="B25" s="5">
        <v>13234685.73</v>
      </c>
      <c r="C25" s="5">
        <v>2784924.02</v>
      </c>
      <c r="D25" s="5">
        <f t="shared" si="0"/>
        <v>16019609.75</v>
      </c>
      <c r="E25" s="5">
        <v>658590.69999999995</v>
      </c>
      <c r="F25" s="5">
        <v>658590.69999999995</v>
      </c>
      <c r="G25" s="5">
        <f t="shared" si="1"/>
        <v>15361019.050000001</v>
      </c>
      <c r="H25" s="29">
        <v>3200</v>
      </c>
    </row>
    <row r="26" spans="1:8" x14ac:dyDescent="0.2">
      <c r="A26" s="40" t="s">
        <v>39</v>
      </c>
      <c r="B26" s="5">
        <v>40150879.5</v>
      </c>
      <c r="C26" s="5">
        <v>2003188.2</v>
      </c>
      <c r="D26" s="5">
        <f t="shared" si="0"/>
        <v>42154067.700000003</v>
      </c>
      <c r="E26" s="5">
        <v>177470.68</v>
      </c>
      <c r="F26" s="5">
        <v>177470.68</v>
      </c>
      <c r="G26" s="5">
        <f t="shared" si="1"/>
        <v>41976597.020000003</v>
      </c>
      <c r="H26" s="29">
        <v>3300</v>
      </c>
    </row>
    <row r="27" spans="1:8" x14ac:dyDescent="0.2">
      <c r="A27" s="40" t="s">
        <v>40</v>
      </c>
      <c r="B27" s="5">
        <v>6088130.8099999996</v>
      </c>
      <c r="C27" s="5">
        <v>0</v>
      </c>
      <c r="D27" s="5">
        <f t="shared" si="0"/>
        <v>6088130.8099999996</v>
      </c>
      <c r="E27" s="5">
        <v>988780.15</v>
      </c>
      <c r="F27" s="5">
        <v>988776.38</v>
      </c>
      <c r="G27" s="5">
        <f t="shared" si="1"/>
        <v>5099350.6599999992</v>
      </c>
      <c r="H27" s="29">
        <v>3400</v>
      </c>
    </row>
    <row r="28" spans="1:8" x14ac:dyDescent="0.2">
      <c r="A28" s="40" t="s">
        <v>41</v>
      </c>
      <c r="B28" s="5">
        <v>22564531.600000001</v>
      </c>
      <c r="C28" s="5">
        <v>21110061.73</v>
      </c>
      <c r="D28" s="5">
        <f t="shared" si="0"/>
        <v>43674593.329999998</v>
      </c>
      <c r="E28" s="5">
        <v>3989134.75</v>
      </c>
      <c r="F28" s="5">
        <v>3948712.91</v>
      </c>
      <c r="G28" s="5">
        <f t="shared" si="1"/>
        <v>39685458.579999998</v>
      </c>
      <c r="H28" s="29">
        <v>3500</v>
      </c>
    </row>
    <row r="29" spans="1:8" x14ac:dyDescent="0.2">
      <c r="A29" s="40" t="s">
        <v>42</v>
      </c>
      <c r="B29" s="5">
        <v>2599492.71</v>
      </c>
      <c r="C29" s="5">
        <v>90000</v>
      </c>
      <c r="D29" s="5">
        <f t="shared" si="0"/>
        <v>2689492.71</v>
      </c>
      <c r="E29" s="5">
        <v>0</v>
      </c>
      <c r="F29" s="5">
        <v>0</v>
      </c>
      <c r="G29" s="5">
        <f t="shared" si="1"/>
        <v>2689492.71</v>
      </c>
      <c r="H29" s="29">
        <v>3600</v>
      </c>
    </row>
    <row r="30" spans="1:8" x14ac:dyDescent="0.2">
      <c r="A30" s="40" t="s">
        <v>43</v>
      </c>
      <c r="B30" s="5">
        <v>1429990.69</v>
      </c>
      <c r="C30" s="5">
        <v>1105256</v>
      </c>
      <c r="D30" s="5">
        <f t="shared" si="0"/>
        <v>2535246.69</v>
      </c>
      <c r="E30" s="5">
        <v>55001.78</v>
      </c>
      <c r="F30" s="5">
        <v>55001.78</v>
      </c>
      <c r="G30" s="5">
        <f t="shared" si="1"/>
        <v>2480244.91</v>
      </c>
      <c r="H30" s="29">
        <v>3700</v>
      </c>
    </row>
    <row r="31" spans="1:8" x14ac:dyDescent="0.2">
      <c r="A31" s="40" t="s">
        <v>44</v>
      </c>
      <c r="B31" s="5">
        <v>2966845</v>
      </c>
      <c r="C31" s="5">
        <v>2643572.6800000002</v>
      </c>
      <c r="D31" s="5">
        <f t="shared" si="0"/>
        <v>5610417.6799999997</v>
      </c>
      <c r="E31" s="5">
        <v>474302.71</v>
      </c>
      <c r="F31" s="5">
        <v>474278.71</v>
      </c>
      <c r="G31" s="5">
        <f t="shared" si="1"/>
        <v>5136114.97</v>
      </c>
      <c r="H31" s="29">
        <v>3800</v>
      </c>
    </row>
    <row r="32" spans="1:8" x14ac:dyDescent="0.2">
      <c r="A32" s="40" t="s">
        <v>3</v>
      </c>
      <c r="B32" s="5">
        <v>24948281.399999999</v>
      </c>
      <c r="C32" s="5">
        <v>734622.06</v>
      </c>
      <c r="D32" s="5">
        <f t="shared" si="0"/>
        <v>25682903.459999997</v>
      </c>
      <c r="E32" s="5">
        <v>4889527.16</v>
      </c>
      <c r="F32" s="5">
        <v>4889527.16</v>
      </c>
      <c r="G32" s="5">
        <f t="shared" si="1"/>
        <v>20793376.299999997</v>
      </c>
      <c r="H32" s="29">
        <v>3900</v>
      </c>
    </row>
    <row r="33" spans="1:8" x14ac:dyDescent="0.2">
      <c r="A33" s="16" t="s">
        <v>83</v>
      </c>
      <c r="B33" s="11">
        <f>SUM(B34:B42)</f>
        <v>6217000</v>
      </c>
      <c r="C33" s="11">
        <f>SUM(C34:C42)</f>
        <v>5324673.4000000004</v>
      </c>
      <c r="D33" s="11">
        <f t="shared" si="0"/>
        <v>11541673.4</v>
      </c>
      <c r="E33" s="11">
        <f>SUM(E34:E42)</f>
        <v>674673.4</v>
      </c>
      <c r="F33" s="11">
        <f>SUM(F34:F42)</f>
        <v>674673.4</v>
      </c>
      <c r="G33" s="11">
        <f t="shared" si="1"/>
        <v>10867000</v>
      </c>
      <c r="H33" s="30">
        <v>0</v>
      </c>
    </row>
    <row r="34" spans="1:8" x14ac:dyDescent="0.2">
      <c r="A34" s="40" t="s">
        <v>45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29">
        <v>4100</v>
      </c>
    </row>
    <row r="35" spans="1:8" x14ac:dyDescent="0.2">
      <c r="A35" s="40" t="s">
        <v>46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29">
        <v>4200</v>
      </c>
    </row>
    <row r="36" spans="1:8" x14ac:dyDescent="0.2">
      <c r="A36" s="40" t="s">
        <v>47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29">
        <v>4300</v>
      </c>
    </row>
    <row r="37" spans="1:8" x14ac:dyDescent="0.2">
      <c r="A37" s="40" t="s">
        <v>48</v>
      </c>
      <c r="B37" s="5">
        <v>6217000</v>
      </c>
      <c r="C37" s="5">
        <v>5324673.4000000004</v>
      </c>
      <c r="D37" s="5">
        <f t="shared" si="0"/>
        <v>11541673.4</v>
      </c>
      <c r="E37" s="5">
        <v>674673.4</v>
      </c>
      <c r="F37" s="5">
        <v>674673.4</v>
      </c>
      <c r="G37" s="5">
        <f t="shared" si="1"/>
        <v>10867000</v>
      </c>
      <c r="H37" s="29">
        <v>4400</v>
      </c>
    </row>
    <row r="38" spans="1:8" x14ac:dyDescent="0.2">
      <c r="A38" s="40" t="s">
        <v>10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29">
        <v>4500</v>
      </c>
    </row>
    <row r="39" spans="1:8" x14ac:dyDescent="0.2">
      <c r="A39" s="40" t="s">
        <v>49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29">
        <v>4600</v>
      </c>
    </row>
    <row r="40" spans="1:8" x14ac:dyDescent="0.2">
      <c r="A40" s="40" t="s">
        <v>50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29">
        <v>4700</v>
      </c>
    </row>
    <row r="41" spans="1:8" x14ac:dyDescent="0.2">
      <c r="A41" s="40" t="s">
        <v>6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29">
        <v>4800</v>
      </c>
    </row>
    <row r="42" spans="1:8" x14ac:dyDescent="0.2">
      <c r="A42" s="40" t="s">
        <v>51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29">
        <v>4900</v>
      </c>
    </row>
    <row r="43" spans="1:8" x14ac:dyDescent="0.2">
      <c r="A43" s="16" t="s">
        <v>84</v>
      </c>
      <c r="B43" s="11">
        <f>SUM(B44:B52)</f>
        <v>37126237.449999996</v>
      </c>
      <c r="C43" s="11">
        <f>SUM(C44:C52)</f>
        <v>29197609.829999998</v>
      </c>
      <c r="D43" s="11">
        <f t="shared" si="0"/>
        <v>66323847.279999994</v>
      </c>
      <c r="E43" s="11">
        <f>SUM(E44:E52)</f>
        <v>3138874.74</v>
      </c>
      <c r="F43" s="11">
        <f>SUM(F44:F52)</f>
        <v>3138874.74</v>
      </c>
      <c r="G43" s="11">
        <f t="shared" si="1"/>
        <v>63184972.539999992</v>
      </c>
      <c r="H43" s="30">
        <v>0</v>
      </c>
    </row>
    <row r="44" spans="1:8" x14ac:dyDescent="0.2">
      <c r="A44" s="41" t="s">
        <v>52</v>
      </c>
      <c r="B44" s="5">
        <v>24894533.43</v>
      </c>
      <c r="C44" s="5">
        <v>11208218.529999999</v>
      </c>
      <c r="D44" s="5">
        <f t="shared" si="0"/>
        <v>36102751.960000001</v>
      </c>
      <c r="E44" s="5">
        <v>178049.56</v>
      </c>
      <c r="F44" s="5">
        <v>178049.56</v>
      </c>
      <c r="G44" s="5">
        <f t="shared" si="1"/>
        <v>35924702.399999999</v>
      </c>
      <c r="H44" s="29">
        <v>5100</v>
      </c>
    </row>
    <row r="45" spans="1:8" x14ac:dyDescent="0.2">
      <c r="A45" s="40" t="s">
        <v>53</v>
      </c>
      <c r="B45" s="5">
        <v>8406304.5399999991</v>
      </c>
      <c r="C45" s="5">
        <v>5534405.7400000002</v>
      </c>
      <c r="D45" s="5">
        <f t="shared" si="0"/>
        <v>13940710.279999999</v>
      </c>
      <c r="E45" s="5">
        <v>751566.9</v>
      </c>
      <c r="F45" s="5">
        <v>751566.9</v>
      </c>
      <c r="G45" s="5">
        <f t="shared" si="1"/>
        <v>13189143.379999999</v>
      </c>
      <c r="H45" s="29">
        <v>5200</v>
      </c>
    </row>
    <row r="46" spans="1:8" x14ac:dyDescent="0.2">
      <c r="A46" s="40" t="s">
        <v>54</v>
      </c>
      <c r="B46" s="5">
        <v>1300000</v>
      </c>
      <c r="C46" s="5">
        <v>477059.64</v>
      </c>
      <c r="D46" s="5">
        <f t="shared" si="0"/>
        <v>1777059.6400000001</v>
      </c>
      <c r="E46" s="5">
        <v>8965.64</v>
      </c>
      <c r="F46" s="5">
        <v>8965.64</v>
      </c>
      <c r="G46" s="5">
        <f t="shared" si="1"/>
        <v>1768094.0000000002</v>
      </c>
      <c r="H46" s="29">
        <v>5300</v>
      </c>
    </row>
    <row r="47" spans="1:8" x14ac:dyDescent="0.2">
      <c r="A47" s="40" t="s">
        <v>55</v>
      </c>
      <c r="B47" s="5">
        <v>0</v>
      </c>
      <c r="C47" s="5">
        <v>7464700</v>
      </c>
      <c r="D47" s="5">
        <f t="shared" si="0"/>
        <v>7464700</v>
      </c>
      <c r="E47" s="5">
        <v>0</v>
      </c>
      <c r="F47" s="5">
        <v>0</v>
      </c>
      <c r="G47" s="5">
        <f t="shared" si="1"/>
        <v>7464700</v>
      </c>
      <c r="H47" s="29">
        <v>5400</v>
      </c>
    </row>
    <row r="48" spans="1:8" x14ac:dyDescent="0.2">
      <c r="A48" s="40" t="s">
        <v>56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29">
        <v>5500</v>
      </c>
    </row>
    <row r="49" spans="1:8" x14ac:dyDescent="0.2">
      <c r="A49" s="40" t="s">
        <v>57</v>
      </c>
      <c r="B49" s="5">
        <v>2525399.48</v>
      </c>
      <c r="C49" s="5">
        <v>4513225.92</v>
      </c>
      <c r="D49" s="5">
        <f t="shared" si="0"/>
        <v>7038625.4000000004</v>
      </c>
      <c r="E49" s="5">
        <v>2200292.64</v>
      </c>
      <c r="F49" s="5">
        <v>2200292.64</v>
      </c>
      <c r="G49" s="5">
        <f t="shared" si="1"/>
        <v>4838332.76</v>
      </c>
      <c r="H49" s="29">
        <v>5600</v>
      </c>
    </row>
    <row r="50" spans="1:8" x14ac:dyDescent="0.2">
      <c r="A50" s="40" t="s">
        <v>58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29">
        <v>5700</v>
      </c>
    </row>
    <row r="51" spans="1:8" x14ac:dyDescent="0.2">
      <c r="A51" s="40" t="s">
        <v>59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29">
        <v>5800</v>
      </c>
    </row>
    <row r="52" spans="1:8" x14ac:dyDescent="0.2">
      <c r="A52" s="40" t="s">
        <v>60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29">
        <v>5900</v>
      </c>
    </row>
    <row r="53" spans="1:8" x14ac:dyDescent="0.2">
      <c r="A53" s="16" t="s">
        <v>21</v>
      </c>
      <c r="B53" s="11">
        <f>SUM(B54:B56)</f>
        <v>0</v>
      </c>
      <c r="C53" s="11">
        <f>SUM(C54:C56)</f>
        <v>2945783.5</v>
      </c>
      <c r="D53" s="11">
        <f t="shared" si="0"/>
        <v>2945783.5</v>
      </c>
      <c r="E53" s="11">
        <f>SUM(E54:E56)</f>
        <v>897964.15</v>
      </c>
      <c r="F53" s="11">
        <f>SUM(F54:F56)</f>
        <v>897964.15</v>
      </c>
      <c r="G53" s="11">
        <f t="shared" si="1"/>
        <v>2047819.35</v>
      </c>
      <c r="H53" s="30">
        <v>0</v>
      </c>
    </row>
    <row r="54" spans="1:8" x14ac:dyDescent="0.2">
      <c r="A54" s="40" t="s">
        <v>61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29">
        <v>6100</v>
      </c>
    </row>
    <row r="55" spans="1:8" x14ac:dyDescent="0.2">
      <c r="A55" s="40" t="s">
        <v>62</v>
      </c>
      <c r="B55" s="5">
        <v>0</v>
      </c>
      <c r="C55" s="5">
        <v>2945783.5</v>
      </c>
      <c r="D55" s="5">
        <f t="shared" si="0"/>
        <v>2945783.5</v>
      </c>
      <c r="E55" s="5">
        <v>897964.15</v>
      </c>
      <c r="F55" s="5">
        <v>897964.15</v>
      </c>
      <c r="G55" s="5">
        <f t="shared" si="1"/>
        <v>2047819.35</v>
      </c>
      <c r="H55" s="29">
        <v>6200</v>
      </c>
    </row>
    <row r="56" spans="1:8" x14ac:dyDescent="0.2">
      <c r="A56" s="40" t="s">
        <v>63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29">
        <v>6300</v>
      </c>
    </row>
    <row r="57" spans="1:8" x14ac:dyDescent="0.2">
      <c r="A57" s="16" t="s">
        <v>85</v>
      </c>
      <c r="B57" s="11">
        <f>SUM(B58:B64)</f>
        <v>0</v>
      </c>
      <c r="C57" s="11">
        <f>SUM(C58:C64)</f>
        <v>9320751.4100000001</v>
      </c>
      <c r="D57" s="11">
        <f t="shared" si="0"/>
        <v>9320751.4100000001</v>
      </c>
      <c r="E57" s="11">
        <f>SUM(E58:E64)</f>
        <v>0</v>
      </c>
      <c r="F57" s="11">
        <f>SUM(F58:F64)</f>
        <v>0</v>
      </c>
      <c r="G57" s="11">
        <f t="shared" si="1"/>
        <v>9320751.4100000001</v>
      </c>
      <c r="H57" s="30">
        <v>0</v>
      </c>
    </row>
    <row r="58" spans="1:8" x14ac:dyDescent="0.2">
      <c r="A58" s="40" t="s">
        <v>64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29">
        <v>7100</v>
      </c>
    </row>
    <row r="59" spans="1:8" x14ac:dyDescent="0.2">
      <c r="A59" s="40" t="s">
        <v>65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29">
        <v>7200</v>
      </c>
    </row>
    <row r="60" spans="1:8" x14ac:dyDescent="0.2">
      <c r="A60" s="40" t="s">
        <v>66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29">
        <v>7300</v>
      </c>
    </row>
    <row r="61" spans="1:8" x14ac:dyDescent="0.2">
      <c r="A61" s="40" t="s">
        <v>67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29">
        <v>7400</v>
      </c>
    </row>
    <row r="62" spans="1:8" x14ac:dyDescent="0.2">
      <c r="A62" s="40" t="s">
        <v>68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29">
        <v>7500</v>
      </c>
    </row>
    <row r="63" spans="1:8" x14ac:dyDescent="0.2">
      <c r="A63" s="40" t="s">
        <v>69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29">
        <v>7600</v>
      </c>
    </row>
    <row r="64" spans="1:8" x14ac:dyDescent="0.2">
      <c r="A64" s="40" t="s">
        <v>70</v>
      </c>
      <c r="B64" s="5">
        <v>0</v>
      </c>
      <c r="C64" s="5">
        <v>9320751.4100000001</v>
      </c>
      <c r="D64" s="5">
        <f t="shared" si="0"/>
        <v>9320751.4100000001</v>
      </c>
      <c r="E64" s="5">
        <v>0</v>
      </c>
      <c r="F64" s="5">
        <v>0</v>
      </c>
      <c r="G64" s="5">
        <f t="shared" si="1"/>
        <v>9320751.4100000001</v>
      </c>
      <c r="H64" s="29">
        <v>7900</v>
      </c>
    </row>
    <row r="65" spans="1:8" x14ac:dyDescent="0.2">
      <c r="A65" s="16" t="s">
        <v>86</v>
      </c>
      <c r="B65" s="11">
        <f>SUM(B66:B68)</f>
        <v>0</v>
      </c>
      <c r="C65" s="11">
        <f>SUM(C66:C68)</f>
        <v>0</v>
      </c>
      <c r="D65" s="11">
        <f t="shared" si="0"/>
        <v>0</v>
      </c>
      <c r="E65" s="11">
        <f>SUM(E66:E68)</f>
        <v>0</v>
      </c>
      <c r="F65" s="11">
        <f>SUM(F66:F68)</f>
        <v>0</v>
      </c>
      <c r="G65" s="11">
        <f t="shared" si="1"/>
        <v>0</v>
      </c>
      <c r="H65" s="30">
        <v>0</v>
      </c>
    </row>
    <row r="66" spans="1:8" x14ac:dyDescent="0.2">
      <c r="A66" s="40" t="s">
        <v>7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29">
        <v>8100</v>
      </c>
    </row>
    <row r="67" spans="1:8" x14ac:dyDescent="0.2">
      <c r="A67" s="40" t="s">
        <v>8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29">
        <v>8300</v>
      </c>
    </row>
    <row r="68" spans="1:8" x14ac:dyDescent="0.2">
      <c r="A68" s="40" t="s">
        <v>9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29">
        <v>8500</v>
      </c>
    </row>
    <row r="69" spans="1:8" x14ac:dyDescent="0.2">
      <c r="A69" s="16" t="s">
        <v>22</v>
      </c>
      <c r="B69" s="11">
        <f>SUM(B70:B76)</f>
        <v>0</v>
      </c>
      <c r="C69" s="11">
        <f>SUM(C70:C76)</f>
        <v>0</v>
      </c>
      <c r="D69" s="11">
        <f t="shared" si="0"/>
        <v>0</v>
      </c>
      <c r="E69" s="11">
        <f>SUM(E70:E76)</f>
        <v>0</v>
      </c>
      <c r="F69" s="11">
        <f>SUM(F70:F76)</f>
        <v>0</v>
      </c>
      <c r="G69" s="11">
        <f t="shared" si="1"/>
        <v>0</v>
      </c>
      <c r="H69" s="30">
        <v>0</v>
      </c>
    </row>
    <row r="70" spans="1:8" x14ac:dyDescent="0.2">
      <c r="A70" s="40" t="s">
        <v>71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29">
        <v>9100</v>
      </c>
    </row>
    <row r="71" spans="1:8" x14ac:dyDescent="0.2">
      <c r="A71" s="40" t="s">
        <v>72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29">
        <v>9200</v>
      </c>
    </row>
    <row r="72" spans="1:8" x14ac:dyDescent="0.2">
      <c r="A72" s="40" t="s">
        <v>73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29">
        <v>9300</v>
      </c>
    </row>
    <row r="73" spans="1:8" x14ac:dyDescent="0.2">
      <c r="A73" s="40" t="s">
        <v>74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29">
        <v>9400</v>
      </c>
    </row>
    <row r="74" spans="1:8" x14ac:dyDescent="0.2">
      <c r="A74" s="40" t="s">
        <v>75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29">
        <v>9500</v>
      </c>
    </row>
    <row r="75" spans="1:8" x14ac:dyDescent="0.2">
      <c r="A75" s="40" t="s">
        <v>76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29">
        <v>9600</v>
      </c>
    </row>
    <row r="76" spans="1:8" x14ac:dyDescent="0.2">
      <c r="A76" s="42" t="s">
        <v>77</v>
      </c>
      <c r="B76" s="12">
        <v>0</v>
      </c>
      <c r="C76" s="12">
        <v>0</v>
      </c>
      <c r="D76" s="12">
        <f t="shared" si="2"/>
        <v>0</v>
      </c>
      <c r="E76" s="12">
        <v>0</v>
      </c>
      <c r="F76" s="12">
        <v>0</v>
      </c>
      <c r="G76" s="12">
        <f t="shared" si="3"/>
        <v>0</v>
      </c>
      <c r="H76" s="29">
        <v>9900</v>
      </c>
    </row>
    <row r="77" spans="1:8" x14ac:dyDescent="0.2">
      <c r="A77" s="43" t="s">
        <v>11</v>
      </c>
      <c r="B77" s="13">
        <f t="shared" ref="B77:G77" si="4">SUM(B5+B13+B23+B33+B43+B53+B57+B65+B69)</f>
        <v>1051910583.25</v>
      </c>
      <c r="C77" s="13">
        <f t="shared" si="4"/>
        <v>98523025.669999987</v>
      </c>
      <c r="D77" s="13">
        <f t="shared" si="4"/>
        <v>1150433608.9200001</v>
      </c>
      <c r="E77" s="13">
        <f t="shared" si="4"/>
        <v>232726807.44000003</v>
      </c>
      <c r="F77" s="13">
        <f t="shared" si="4"/>
        <v>232688575.34000003</v>
      </c>
      <c r="G77" s="13">
        <f t="shared" si="4"/>
        <v>917706801.4799999</v>
      </c>
      <c r="H77" s="17"/>
    </row>
    <row r="78" spans="1:8" x14ac:dyDescent="0.2">
      <c r="H78" s="17"/>
    </row>
    <row r="79" spans="1:8" x14ac:dyDescent="0.2">
      <c r="A79" s="1" t="s">
        <v>81</v>
      </c>
      <c r="H79" s="17"/>
    </row>
    <row r="80" spans="1:8" x14ac:dyDescent="0.2">
      <c r="H80" s="17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31496062992125984" top="0.74803149606299213" bottom="0.74803149606299213" header="0.31496062992125984" footer="0.31496062992125984"/>
  <pageSetup paperSize="141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7"/>
  <sheetViews>
    <sheetView showGridLines="0" tabSelected="1" zoomScaleNormal="100" workbookViewId="0">
      <selection sqref="A1:G77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88</v>
      </c>
      <c r="B1" s="18"/>
      <c r="C1" s="18"/>
      <c r="D1" s="18"/>
      <c r="E1" s="18"/>
      <c r="F1" s="18"/>
      <c r="G1" s="19"/>
      <c r="H1" s="19"/>
    </row>
    <row r="2" spans="1:8" x14ac:dyDescent="0.2">
      <c r="A2" s="26" t="s">
        <v>12</v>
      </c>
      <c r="B2" s="23"/>
      <c r="C2" s="20" t="s">
        <v>18</v>
      </c>
      <c r="D2" s="18"/>
      <c r="E2" s="18"/>
      <c r="F2" s="18"/>
      <c r="G2" s="19"/>
      <c r="H2" s="31" t="s">
        <v>17</v>
      </c>
    </row>
    <row r="3" spans="1:8" ht="24.95" customHeight="1" x14ac:dyDescent="0.2">
      <c r="A3" s="27"/>
      <c r="B3" s="24"/>
      <c r="C3" s="3" t="s">
        <v>13</v>
      </c>
      <c r="D3" s="3" t="s">
        <v>78</v>
      </c>
      <c r="E3" s="3" t="s">
        <v>14</v>
      </c>
      <c r="F3" s="3" t="s">
        <v>15</v>
      </c>
      <c r="G3" s="3" t="s">
        <v>16</v>
      </c>
      <c r="H3" s="32"/>
    </row>
    <row r="4" spans="1:8" x14ac:dyDescent="0.2">
      <c r="A4" s="28"/>
      <c r="B4" s="25"/>
      <c r="C4" s="4">
        <v>1</v>
      </c>
      <c r="D4" s="4">
        <v>2</v>
      </c>
      <c r="E4" s="4" t="s">
        <v>79</v>
      </c>
      <c r="F4" s="4">
        <v>4</v>
      </c>
      <c r="G4" s="4">
        <v>5</v>
      </c>
      <c r="H4" s="33" t="s">
        <v>80</v>
      </c>
    </row>
    <row r="5" spans="1:8" x14ac:dyDescent="0.2">
      <c r="A5" s="2"/>
      <c r="B5" s="6" t="s">
        <v>0</v>
      </c>
      <c r="C5" s="14">
        <v>1014784345.8</v>
      </c>
      <c r="D5" s="14">
        <v>66379632.340000004</v>
      </c>
      <c r="E5" s="14">
        <f>C5+D5</f>
        <v>1081163978.1399999</v>
      </c>
      <c r="F5" s="14">
        <v>228689968.55000001</v>
      </c>
      <c r="G5" s="14">
        <v>228651736.44999999</v>
      </c>
      <c r="H5" s="34">
        <f>E5-F5</f>
        <v>852474009.58999991</v>
      </c>
    </row>
    <row r="6" spans="1:8" x14ac:dyDescent="0.2">
      <c r="A6" s="2"/>
      <c r="B6" s="6" t="s">
        <v>1</v>
      </c>
      <c r="C6" s="14">
        <v>37126237.450000003</v>
      </c>
      <c r="D6" s="14">
        <v>32143393.329999998</v>
      </c>
      <c r="E6" s="14">
        <f>C6+D6</f>
        <v>69269630.780000001</v>
      </c>
      <c r="F6" s="14">
        <v>4036838.89</v>
      </c>
      <c r="G6" s="14">
        <v>4036838.89</v>
      </c>
      <c r="H6" s="34">
        <f>E6-F6</f>
        <v>65232791.890000001</v>
      </c>
    </row>
    <row r="7" spans="1:8" x14ac:dyDescent="0.2">
      <c r="A7" s="2"/>
      <c r="B7" s="6" t="s">
        <v>2</v>
      </c>
      <c r="C7" s="14">
        <v>0</v>
      </c>
      <c r="D7" s="14">
        <v>0</v>
      </c>
      <c r="E7" s="14">
        <f>C7+D7</f>
        <v>0</v>
      </c>
      <c r="F7" s="14">
        <v>0</v>
      </c>
      <c r="G7" s="14">
        <v>0</v>
      </c>
      <c r="H7" s="34">
        <f>E7-F7</f>
        <v>0</v>
      </c>
    </row>
    <row r="8" spans="1:8" x14ac:dyDescent="0.2">
      <c r="A8" s="2"/>
      <c r="B8" s="6" t="s">
        <v>10</v>
      </c>
      <c r="C8" s="14">
        <v>0</v>
      </c>
      <c r="D8" s="14">
        <v>0</v>
      </c>
      <c r="E8" s="14">
        <f>C8+D8</f>
        <v>0</v>
      </c>
      <c r="F8" s="14">
        <v>0</v>
      </c>
      <c r="G8" s="14">
        <v>0</v>
      </c>
      <c r="H8" s="34">
        <f>E8-F8</f>
        <v>0</v>
      </c>
    </row>
    <row r="9" spans="1:8" x14ac:dyDescent="0.2">
      <c r="A9" s="2"/>
      <c r="B9" s="9" t="s">
        <v>7</v>
      </c>
      <c r="C9" s="15">
        <v>0</v>
      </c>
      <c r="D9" s="15">
        <v>0</v>
      </c>
      <c r="E9" s="15">
        <f>C9+D9</f>
        <v>0</v>
      </c>
      <c r="F9" s="15">
        <v>0</v>
      </c>
      <c r="G9" s="15">
        <v>0</v>
      </c>
      <c r="H9" s="35">
        <f>E9-F9</f>
        <v>0</v>
      </c>
    </row>
    <row r="10" spans="1:8" x14ac:dyDescent="0.2">
      <c r="A10" s="7"/>
      <c r="B10" s="8" t="s">
        <v>11</v>
      </c>
      <c r="C10" s="13">
        <f t="shared" ref="C10:H10" si="0">SUM(C5+C6+C7+C8+C9)</f>
        <v>1051910583.25</v>
      </c>
      <c r="D10" s="13">
        <f t="shared" si="0"/>
        <v>98523025.670000002</v>
      </c>
      <c r="E10" s="13">
        <f t="shared" si="0"/>
        <v>1150433608.9199998</v>
      </c>
      <c r="F10" s="13">
        <f t="shared" si="0"/>
        <v>232726807.44</v>
      </c>
      <c r="G10" s="13">
        <f t="shared" si="0"/>
        <v>232688575.33999997</v>
      </c>
      <c r="H10" s="36">
        <f t="shared" si="0"/>
        <v>917706801.4799999</v>
      </c>
    </row>
    <row r="11" spans="1:8" x14ac:dyDescent="0.2">
      <c r="A11" s="44"/>
      <c r="B11" s="17"/>
      <c r="C11" s="17"/>
      <c r="D11" s="17"/>
      <c r="E11" s="17"/>
      <c r="F11" s="17"/>
      <c r="G11" s="45"/>
    </row>
    <row r="12" spans="1:8" x14ac:dyDescent="0.2">
      <c r="A12" s="44" t="s">
        <v>81</v>
      </c>
      <c r="B12" s="17"/>
      <c r="C12" s="17"/>
      <c r="D12" s="17"/>
      <c r="E12" s="17"/>
      <c r="F12" s="17"/>
      <c r="G12" s="45"/>
    </row>
    <row r="13" spans="1:8" x14ac:dyDescent="0.2">
      <c r="A13" s="44"/>
      <c r="B13" s="17"/>
      <c r="C13" s="17"/>
      <c r="D13" s="17"/>
      <c r="E13" s="17"/>
      <c r="F13" s="17"/>
      <c r="G13" s="45"/>
    </row>
    <row r="14" spans="1:8" x14ac:dyDescent="0.2">
      <c r="A14" s="44"/>
      <c r="B14" s="17"/>
      <c r="C14" s="17"/>
      <c r="D14" s="17"/>
      <c r="E14" s="17"/>
      <c r="F14" s="17"/>
      <c r="G14" s="45"/>
    </row>
    <row r="15" spans="1:8" x14ac:dyDescent="0.2">
      <c r="A15" s="44"/>
      <c r="B15" s="17"/>
      <c r="C15" s="17"/>
      <c r="D15" s="17"/>
      <c r="E15" s="17"/>
      <c r="F15" s="17"/>
      <c r="G15" s="45"/>
    </row>
    <row r="16" spans="1:8" x14ac:dyDescent="0.2">
      <c r="A16" s="44"/>
      <c r="B16" s="17"/>
      <c r="C16" s="17"/>
      <c r="D16" s="17"/>
      <c r="E16" s="17"/>
      <c r="F16" s="17"/>
      <c r="G16" s="45"/>
    </row>
    <row r="17" spans="1:7" x14ac:dyDescent="0.2">
      <c r="A17" s="44"/>
      <c r="B17" s="17"/>
      <c r="C17" s="17"/>
      <c r="D17" s="17"/>
      <c r="E17" s="17"/>
      <c r="F17" s="17"/>
      <c r="G17" s="45"/>
    </row>
    <row r="18" spans="1:7" x14ac:dyDescent="0.2">
      <c r="A18" s="44"/>
      <c r="B18" s="17"/>
      <c r="C18" s="17"/>
      <c r="D18" s="17"/>
      <c r="E18" s="17"/>
      <c r="F18" s="17"/>
      <c r="G18" s="45"/>
    </row>
    <row r="19" spans="1:7" x14ac:dyDescent="0.2">
      <c r="A19" s="44"/>
      <c r="B19" s="17"/>
      <c r="C19" s="17"/>
      <c r="D19" s="17"/>
      <c r="E19" s="17"/>
      <c r="F19" s="17"/>
      <c r="G19" s="45"/>
    </row>
    <row r="20" spans="1:7" x14ac:dyDescent="0.2">
      <c r="A20" s="44"/>
      <c r="B20" s="17"/>
      <c r="C20" s="17"/>
      <c r="D20" s="17"/>
      <c r="E20" s="17"/>
      <c r="F20" s="17"/>
      <c r="G20" s="45"/>
    </row>
    <row r="21" spans="1:7" x14ac:dyDescent="0.2">
      <c r="A21" s="44"/>
      <c r="B21" s="17"/>
      <c r="C21" s="17"/>
      <c r="D21" s="17"/>
      <c r="E21" s="17"/>
      <c r="F21" s="17"/>
      <c r="G21" s="45"/>
    </row>
    <row r="22" spans="1:7" x14ac:dyDescent="0.2">
      <c r="A22" s="44"/>
      <c r="B22" s="17"/>
      <c r="C22" s="17"/>
      <c r="D22" s="17"/>
      <c r="E22" s="17"/>
      <c r="F22" s="17"/>
      <c r="G22" s="45"/>
    </row>
    <row r="23" spans="1:7" x14ac:dyDescent="0.2">
      <c r="A23" s="44"/>
      <c r="B23" s="17"/>
      <c r="C23" s="17"/>
      <c r="D23" s="17"/>
      <c r="E23" s="17"/>
      <c r="F23" s="17"/>
      <c r="G23" s="45"/>
    </row>
    <row r="24" spans="1:7" x14ac:dyDescent="0.2">
      <c r="A24" s="44"/>
      <c r="B24" s="17"/>
      <c r="C24" s="17"/>
      <c r="D24" s="17"/>
      <c r="E24" s="17"/>
      <c r="F24" s="17"/>
      <c r="G24" s="45"/>
    </row>
    <row r="25" spans="1:7" x14ac:dyDescent="0.2">
      <c r="A25" s="44"/>
      <c r="B25" s="17"/>
      <c r="C25" s="17"/>
      <c r="D25" s="17"/>
      <c r="E25" s="17"/>
      <c r="F25" s="17"/>
      <c r="G25" s="45"/>
    </row>
    <row r="26" spans="1:7" x14ac:dyDescent="0.2">
      <c r="A26" s="44"/>
      <c r="B26" s="17"/>
      <c r="C26" s="17"/>
      <c r="D26" s="17"/>
      <c r="E26" s="17"/>
      <c r="F26" s="17"/>
      <c r="G26" s="45"/>
    </row>
    <row r="27" spans="1:7" x14ac:dyDescent="0.2">
      <c r="A27" s="44"/>
      <c r="B27" s="17"/>
      <c r="C27" s="17"/>
      <c r="D27" s="17"/>
      <c r="E27" s="17"/>
      <c r="F27" s="17"/>
      <c r="G27" s="45"/>
    </row>
    <row r="28" spans="1:7" x14ac:dyDescent="0.2">
      <c r="A28" s="44"/>
      <c r="B28" s="17"/>
      <c r="C28" s="17"/>
      <c r="D28" s="17"/>
      <c r="E28" s="17"/>
      <c r="F28" s="17"/>
      <c r="G28" s="45"/>
    </row>
    <row r="29" spans="1:7" x14ac:dyDescent="0.2">
      <c r="A29" s="44"/>
      <c r="B29" s="17"/>
      <c r="C29" s="17"/>
      <c r="D29" s="17"/>
      <c r="E29" s="17"/>
      <c r="F29" s="17"/>
      <c r="G29" s="45"/>
    </row>
    <row r="30" spans="1:7" x14ac:dyDescent="0.2">
      <c r="A30" s="44"/>
      <c r="B30" s="17"/>
      <c r="C30" s="17"/>
      <c r="D30" s="17"/>
      <c r="E30" s="17"/>
      <c r="F30" s="17"/>
      <c r="G30" s="45"/>
    </row>
    <row r="31" spans="1:7" x14ac:dyDescent="0.2">
      <c r="A31" s="44"/>
      <c r="B31" s="17"/>
      <c r="C31" s="17"/>
      <c r="D31" s="17"/>
      <c r="E31" s="17"/>
      <c r="F31" s="17"/>
      <c r="G31" s="45"/>
    </row>
    <row r="32" spans="1:7" x14ac:dyDescent="0.2">
      <c r="A32" s="44"/>
      <c r="B32" s="17"/>
      <c r="C32" s="17"/>
      <c r="D32" s="17"/>
      <c r="E32" s="17"/>
      <c r="F32" s="17"/>
      <c r="G32" s="45"/>
    </row>
    <row r="33" spans="1:7" x14ac:dyDescent="0.2">
      <c r="A33" s="44"/>
      <c r="B33" s="17"/>
      <c r="C33" s="17"/>
      <c r="D33" s="17"/>
      <c r="E33" s="17"/>
      <c r="F33" s="17"/>
      <c r="G33" s="45"/>
    </row>
    <row r="34" spans="1:7" x14ac:dyDescent="0.2">
      <c r="A34" s="44"/>
      <c r="B34" s="17"/>
      <c r="C34" s="17"/>
      <c r="D34" s="17"/>
      <c r="E34" s="17"/>
      <c r="F34" s="17"/>
      <c r="G34" s="45"/>
    </row>
    <row r="35" spans="1:7" x14ac:dyDescent="0.2">
      <c r="A35" s="44"/>
      <c r="B35" s="17"/>
      <c r="C35" s="17"/>
      <c r="D35" s="17"/>
      <c r="E35" s="17"/>
      <c r="F35" s="17"/>
      <c r="G35" s="45"/>
    </row>
    <row r="36" spans="1:7" x14ac:dyDescent="0.2">
      <c r="A36" s="44"/>
      <c r="B36" s="17"/>
      <c r="C36" s="17"/>
      <c r="D36" s="17"/>
      <c r="E36" s="17"/>
      <c r="F36" s="17"/>
      <c r="G36" s="45"/>
    </row>
    <row r="37" spans="1:7" x14ac:dyDescent="0.2">
      <c r="A37" s="44"/>
      <c r="B37" s="17"/>
      <c r="C37" s="17"/>
      <c r="D37" s="17"/>
      <c r="E37" s="17"/>
      <c r="F37" s="17"/>
      <c r="G37" s="45"/>
    </row>
    <row r="38" spans="1:7" x14ac:dyDescent="0.2">
      <c r="A38" s="44"/>
      <c r="B38" s="17"/>
      <c r="C38" s="17"/>
      <c r="D38" s="17"/>
      <c r="E38" s="17"/>
      <c r="F38" s="17"/>
      <c r="G38" s="45"/>
    </row>
    <row r="39" spans="1:7" x14ac:dyDescent="0.2">
      <c r="A39" s="44"/>
      <c r="B39" s="17"/>
      <c r="C39" s="17"/>
      <c r="D39" s="17"/>
      <c r="E39" s="17"/>
      <c r="F39" s="17"/>
      <c r="G39" s="45"/>
    </row>
    <row r="40" spans="1:7" x14ac:dyDescent="0.2">
      <c r="A40" s="44"/>
      <c r="B40" s="17"/>
      <c r="C40" s="17"/>
      <c r="D40" s="17"/>
      <c r="E40" s="17"/>
      <c r="F40" s="17"/>
      <c r="G40" s="45"/>
    </row>
    <row r="41" spans="1:7" x14ac:dyDescent="0.2">
      <c r="A41" s="44"/>
      <c r="B41" s="17"/>
      <c r="C41" s="17"/>
      <c r="D41" s="17"/>
      <c r="E41" s="17"/>
      <c r="F41" s="17"/>
      <c r="G41" s="45"/>
    </row>
    <row r="42" spans="1:7" x14ac:dyDescent="0.2">
      <c r="A42" s="44"/>
      <c r="B42" s="17"/>
      <c r="C42" s="17"/>
      <c r="D42" s="17"/>
      <c r="E42" s="17"/>
      <c r="F42" s="17"/>
      <c r="G42" s="45"/>
    </row>
    <row r="43" spans="1:7" x14ac:dyDescent="0.2">
      <c r="A43" s="44"/>
      <c r="B43" s="17"/>
      <c r="C43" s="17"/>
      <c r="D43" s="17"/>
      <c r="E43" s="17"/>
      <c r="F43" s="17"/>
      <c r="G43" s="45"/>
    </row>
    <row r="44" spans="1:7" x14ac:dyDescent="0.2">
      <c r="A44" s="44"/>
      <c r="B44" s="17"/>
      <c r="C44" s="17"/>
      <c r="D44" s="17"/>
      <c r="E44" s="17"/>
      <c r="F44" s="17"/>
      <c r="G44" s="45"/>
    </row>
    <row r="45" spans="1:7" x14ac:dyDescent="0.2">
      <c r="A45" s="44"/>
      <c r="B45" s="17"/>
      <c r="C45" s="17"/>
      <c r="D45" s="17"/>
      <c r="E45" s="17"/>
      <c r="F45" s="17"/>
      <c r="G45" s="45"/>
    </row>
    <row r="46" spans="1:7" x14ac:dyDescent="0.2">
      <c r="A46" s="44"/>
      <c r="B46" s="17"/>
      <c r="C46" s="17"/>
      <c r="D46" s="17"/>
      <c r="E46" s="17"/>
      <c r="F46" s="17"/>
      <c r="G46" s="45"/>
    </row>
    <row r="47" spans="1:7" x14ac:dyDescent="0.2">
      <c r="A47" s="44"/>
      <c r="B47" s="17"/>
      <c r="C47" s="17"/>
      <c r="D47" s="17"/>
      <c r="E47" s="17"/>
      <c r="F47" s="17"/>
      <c r="G47" s="45"/>
    </row>
    <row r="48" spans="1:7" x14ac:dyDescent="0.2">
      <c r="A48" s="44"/>
      <c r="B48" s="17"/>
      <c r="C48" s="17"/>
      <c r="D48" s="17"/>
      <c r="E48" s="17"/>
      <c r="F48" s="17"/>
      <c r="G48" s="45"/>
    </row>
    <row r="49" spans="1:7" x14ac:dyDescent="0.2">
      <c r="A49" s="44"/>
      <c r="B49" s="17"/>
      <c r="C49" s="17"/>
      <c r="D49" s="17"/>
      <c r="E49" s="17"/>
      <c r="F49" s="17"/>
      <c r="G49" s="45"/>
    </row>
    <row r="50" spans="1:7" x14ac:dyDescent="0.2">
      <c r="A50" s="44"/>
      <c r="B50" s="17"/>
      <c r="C50" s="17"/>
      <c r="D50" s="17"/>
      <c r="E50" s="17"/>
      <c r="F50" s="17"/>
      <c r="G50" s="45"/>
    </row>
    <row r="51" spans="1:7" x14ac:dyDescent="0.2">
      <c r="A51" s="44"/>
      <c r="B51" s="17"/>
      <c r="C51" s="17"/>
      <c r="D51" s="17"/>
      <c r="E51" s="17"/>
      <c r="F51" s="17"/>
      <c r="G51" s="45"/>
    </row>
    <row r="52" spans="1:7" x14ac:dyDescent="0.2">
      <c r="A52" s="44"/>
      <c r="B52" s="17"/>
      <c r="C52" s="17"/>
      <c r="D52" s="17"/>
      <c r="E52" s="17"/>
      <c r="F52" s="17"/>
      <c r="G52" s="45"/>
    </row>
    <row r="53" spans="1:7" x14ac:dyDescent="0.2">
      <c r="A53" s="44"/>
      <c r="B53" s="17"/>
      <c r="C53" s="17"/>
      <c r="D53" s="17"/>
      <c r="E53" s="17"/>
      <c r="F53" s="17"/>
      <c r="G53" s="45"/>
    </row>
    <row r="54" spans="1:7" x14ac:dyDescent="0.2">
      <c r="A54" s="44"/>
      <c r="B54" s="17"/>
      <c r="C54" s="17"/>
      <c r="D54" s="17"/>
      <c r="E54" s="17"/>
      <c r="F54" s="17"/>
      <c r="G54" s="45"/>
    </row>
    <row r="55" spans="1:7" x14ac:dyDescent="0.2">
      <c r="A55" s="44"/>
      <c r="B55" s="17"/>
      <c r="C55" s="17"/>
      <c r="D55" s="17"/>
      <c r="E55" s="17"/>
      <c r="F55" s="17"/>
      <c r="G55" s="45"/>
    </row>
    <row r="56" spans="1:7" x14ac:dyDescent="0.2">
      <c r="A56" s="44"/>
      <c r="B56" s="17"/>
      <c r="C56" s="17"/>
      <c r="D56" s="17"/>
      <c r="E56" s="17"/>
      <c r="F56" s="17"/>
      <c r="G56" s="45"/>
    </row>
    <row r="57" spans="1:7" x14ac:dyDescent="0.2">
      <c r="A57" s="44"/>
      <c r="B57" s="17"/>
      <c r="C57" s="17"/>
      <c r="D57" s="17"/>
      <c r="E57" s="17"/>
      <c r="F57" s="17"/>
      <c r="G57" s="45"/>
    </row>
    <row r="58" spans="1:7" x14ac:dyDescent="0.2">
      <c r="A58" s="44"/>
      <c r="B58" s="17"/>
      <c r="C58" s="17"/>
      <c r="D58" s="17"/>
      <c r="E58" s="17"/>
      <c r="F58" s="17"/>
      <c r="G58" s="45"/>
    </row>
    <row r="59" spans="1:7" x14ac:dyDescent="0.2">
      <c r="A59" s="44"/>
      <c r="B59" s="17"/>
      <c r="C59" s="17"/>
      <c r="D59" s="17"/>
      <c r="E59" s="17"/>
      <c r="F59" s="17"/>
      <c r="G59" s="45"/>
    </row>
    <row r="60" spans="1:7" x14ac:dyDescent="0.2">
      <c r="A60" s="44"/>
      <c r="B60" s="17"/>
      <c r="C60" s="17"/>
      <c r="D60" s="17"/>
      <c r="E60" s="17"/>
      <c r="F60" s="17"/>
      <c r="G60" s="45"/>
    </row>
    <row r="61" spans="1:7" x14ac:dyDescent="0.2">
      <c r="A61" s="44"/>
      <c r="B61" s="17"/>
      <c r="C61" s="17"/>
      <c r="D61" s="17"/>
      <c r="E61" s="17"/>
      <c r="F61" s="17"/>
      <c r="G61" s="45"/>
    </row>
    <row r="62" spans="1:7" x14ac:dyDescent="0.2">
      <c r="A62" s="44"/>
      <c r="B62" s="17"/>
      <c r="C62" s="17"/>
      <c r="D62" s="17"/>
      <c r="E62" s="17"/>
      <c r="F62" s="17"/>
      <c r="G62" s="45"/>
    </row>
    <row r="63" spans="1:7" x14ac:dyDescent="0.2">
      <c r="A63" s="44"/>
      <c r="B63" s="17"/>
      <c r="C63" s="17"/>
      <c r="D63" s="17"/>
      <c r="E63" s="17"/>
      <c r="F63" s="17"/>
      <c r="G63" s="45"/>
    </row>
    <row r="64" spans="1:7" x14ac:dyDescent="0.2">
      <c r="A64" s="44"/>
      <c r="B64" s="17"/>
      <c r="C64" s="17"/>
      <c r="D64" s="17"/>
      <c r="E64" s="17"/>
      <c r="F64" s="17"/>
      <c r="G64" s="45"/>
    </row>
    <row r="65" spans="1:7" x14ac:dyDescent="0.2">
      <c r="A65" s="44"/>
      <c r="B65" s="17"/>
      <c r="C65" s="17"/>
      <c r="D65" s="17"/>
      <c r="E65" s="17"/>
      <c r="F65" s="17"/>
      <c r="G65" s="45"/>
    </row>
    <row r="66" spans="1:7" x14ac:dyDescent="0.2">
      <c r="A66" s="44"/>
      <c r="B66" s="17"/>
      <c r="C66" s="17"/>
      <c r="D66" s="17"/>
      <c r="E66" s="17"/>
      <c r="F66" s="17"/>
      <c r="G66" s="45"/>
    </row>
    <row r="67" spans="1:7" x14ac:dyDescent="0.2">
      <c r="A67" s="44"/>
      <c r="B67" s="17"/>
      <c r="C67" s="17"/>
      <c r="D67" s="17"/>
      <c r="E67" s="17"/>
      <c r="F67" s="17"/>
      <c r="G67" s="45"/>
    </row>
    <row r="68" spans="1:7" x14ac:dyDescent="0.2">
      <c r="A68" s="44"/>
      <c r="B68" s="17"/>
      <c r="C68" s="17"/>
      <c r="D68" s="17"/>
      <c r="E68" s="17"/>
      <c r="F68" s="17"/>
      <c r="G68" s="45"/>
    </row>
    <row r="69" spans="1:7" x14ac:dyDescent="0.2">
      <c r="A69" s="44"/>
      <c r="B69" s="17"/>
      <c r="C69" s="17"/>
      <c r="D69" s="17"/>
      <c r="E69" s="17"/>
      <c r="F69" s="17"/>
      <c r="G69" s="45"/>
    </row>
    <row r="70" spans="1:7" x14ac:dyDescent="0.2">
      <c r="A70" s="44"/>
      <c r="B70" s="17"/>
      <c r="C70" s="17"/>
      <c r="D70" s="17"/>
      <c r="E70" s="17"/>
      <c r="F70" s="17"/>
      <c r="G70" s="45"/>
    </row>
    <row r="71" spans="1:7" x14ac:dyDescent="0.2">
      <c r="A71" s="44"/>
      <c r="B71" s="17"/>
      <c r="C71" s="17"/>
      <c r="D71" s="17"/>
      <c r="E71" s="17"/>
      <c r="F71" s="17"/>
      <c r="G71" s="45"/>
    </row>
    <row r="72" spans="1:7" x14ac:dyDescent="0.2">
      <c r="A72" s="44"/>
      <c r="B72" s="17"/>
      <c r="C72" s="17"/>
      <c r="D72" s="17"/>
      <c r="E72" s="17"/>
      <c r="F72" s="17"/>
      <c r="G72" s="45"/>
    </row>
    <row r="73" spans="1:7" x14ac:dyDescent="0.2">
      <c r="A73" s="44"/>
      <c r="B73" s="17"/>
      <c r="C73" s="17"/>
      <c r="D73" s="17"/>
      <c r="E73" s="17"/>
      <c r="F73" s="17"/>
      <c r="G73" s="45"/>
    </row>
    <row r="74" spans="1:7" x14ac:dyDescent="0.2">
      <c r="A74" s="44"/>
      <c r="B74" s="17"/>
      <c r="C74" s="17"/>
      <c r="D74" s="17"/>
      <c r="E74" s="17"/>
      <c r="F74" s="17"/>
      <c r="G74" s="45"/>
    </row>
    <row r="75" spans="1:7" x14ac:dyDescent="0.2">
      <c r="A75" s="44"/>
      <c r="B75" s="17"/>
      <c r="C75" s="17"/>
      <c r="D75" s="17"/>
      <c r="E75" s="17"/>
      <c r="F75" s="17"/>
      <c r="G75" s="45"/>
    </row>
    <row r="76" spans="1:7" x14ac:dyDescent="0.2">
      <c r="A76" s="44"/>
      <c r="B76" s="17"/>
      <c r="C76" s="17"/>
      <c r="D76" s="17"/>
      <c r="E76" s="17"/>
      <c r="F76" s="17"/>
      <c r="G76" s="45"/>
    </row>
    <row r="77" spans="1:7" x14ac:dyDescent="0.2">
      <c r="A77" s="46"/>
      <c r="B77" s="47"/>
      <c r="C77" s="47"/>
      <c r="D77" s="47"/>
      <c r="E77" s="47"/>
      <c r="F77" s="47"/>
      <c r="G77" s="4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paperSize="141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2023-04-27T16:05:10Z</cp:lastPrinted>
  <dcterms:created xsi:type="dcterms:W3CDTF">2014-02-10T03:37:14Z</dcterms:created>
  <dcterms:modified xsi:type="dcterms:W3CDTF">2023-04-27T16:05:16Z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