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25\LEY CONTABLE\PRIMER TRIMESTRE\"/>
    </mc:Choice>
  </mc:AlternateContent>
  <xr:revisionPtr revIDLastSave="0" documentId="13_ncr:1_{56D6901F-480A-4002-8F12-B3110543DCB6}" xr6:coauthVersionLast="36" xr6:coauthVersionMax="47" xr10:uidLastSave="{00000000-0000-0000-0000-000000000000}"/>
  <bookViews>
    <workbookView xWindow="0" yWindow="0" windowWidth="28800" windowHeight="11325" tabRatio="885" xr2:uid="{00000000-000D-0000-FFFF-FFFF00000000}"/>
  </bookViews>
  <sheets>
    <sheet name="CA" sheetId="4" r:id="rId1"/>
  </sheets>
  <definedNames>
    <definedName name="_xlnm.Print_Area" localSheetId="0">CA!$A$1:$G$60</definedName>
  </definedNames>
  <calcPr calcId="191028"/>
</workbook>
</file>

<file path=xl/calcChain.xml><?xml version="1.0" encoding="utf-8"?>
<calcChain xmlns="http://schemas.openxmlformats.org/spreadsheetml/2006/main">
  <c r="F60" i="4" l="1"/>
  <c r="E60" i="4"/>
  <c r="C60" i="4"/>
  <c r="B60" i="4"/>
  <c r="D58" i="4"/>
  <c r="G58" i="4" s="1"/>
  <c r="D56" i="4"/>
  <c r="G56" i="4" s="1"/>
  <c r="D54" i="4"/>
  <c r="G54" i="4" s="1"/>
  <c r="D52" i="4"/>
  <c r="G52" i="4" s="1"/>
  <c r="D50" i="4"/>
  <c r="G50" i="4" s="1"/>
  <c r="D48" i="4"/>
  <c r="G48" i="4" s="1"/>
  <c r="D46" i="4"/>
  <c r="G46" i="4" s="1"/>
  <c r="F38" i="4"/>
  <c r="E38" i="4"/>
  <c r="C38" i="4"/>
  <c r="B38" i="4"/>
  <c r="D36" i="4"/>
  <c r="G36" i="4" s="1"/>
  <c r="D35" i="4"/>
  <c r="G35" i="4" s="1"/>
  <c r="D34" i="4"/>
  <c r="G34" i="4" s="1"/>
  <c r="D33" i="4"/>
  <c r="G33" i="4" s="1"/>
  <c r="F24" i="4"/>
  <c r="E24" i="4"/>
  <c r="C24" i="4"/>
  <c r="B24" i="4"/>
  <c r="D23" i="4"/>
  <c r="G23" i="4" s="1"/>
  <c r="D22" i="4"/>
  <c r="G22" i="4" s="1"/>
  <c r="D21" i="4"/>
  <c r="G21" i="4" s="1"/>
  <c r="D20" i="4"/>
  <c r="G20" i="4" s="1"/>
  <c r="D19" i="4"/>
  <c r="G19" i="4" s="1"/>
  <c r="D18" i="4"/>
  <c r="G18" i="4" s="1"/>
  <c r="D17" i="4"/>
  <c r="G17" i="4" s="1"/>
  <c r="D16" i="4"/>
  <c r="G16" i="4" s="1"/>
  <c r="D15" i="4"/>
  <c r="G15" i="4" s="1"/>
  <c r="D14" i="4"/>
  <c r="G14" i="4" s="1"/>
  <c r="D13" i="4"/>
  <c r="G13" i="4" s="1"/>
  <c r="D12" i="4"/>
  <c r="G12" i="4" s="1"/>
  <c r="D11" i="4"/>
  <c r="G11" i="4" s="1"/>
  <c r="D10" i="4"/>
  <c r="G10" i="4" s="1"/>
  <c r="D9" i="4"/>
  <c r="G9" i="4" s="1"/>
  <c r="D8" i="4"/>
  <c r="G8" i="4" s="1"/>
  <c r="D7" i="4"/>
  <c r="G7" i="4" s="1"/>
  <c r="G24" i="4" l="1"/>
  <c r="G60" i="4"/>
  <c r="G38" i="4"/>
  <c r="D38" i="4"/>
  <c r="D60" i="4"/>
  <c r="D24" i="4"/>
</calcChain>
</file>

<file path=xl/sharedStrings.xml><?xml version="1.0" encoding="utf-8"?>
<sst xmlns="http://schemas.openxmlformats.org/spreadsheetml/2006/main" count="65" uniqueCount="43">
  <si>
    <t>Egresos</t>
  </si>
  <si>
    <t>Concepto</t>
  </si>
  <si>
    <t>Aprobado</t>
  </si>
  <si>
    <t>Ampliaciones/ (Reducciones)</t>
  </si>
  <si>
    <t>Modificado</t>
  </si>
  <si>
    <t>Devengado</t>
  </si>
  <si>
    <t>Pagado</t>
  </si>
  <si>
    <t>Subejercicio</t>
  </si>
  <si>
    <t>3 = (1 + 2 )</t>
  </si>
  <si>
    <t>6 = ( 3 - 4 )</t>
  </si>
  <si>
    <t>Total del Gasto</t>
  </si>
  <si>
    <t>Poder Ejecutivo</t>
  </si>
  <si>
    <t>Poder Legislativo</t>
  </si>
  <si>
    <t>Poder Judicial</t>
  </si>
  <si>
    <t>Órganos Autónomos</t>
  </si>
  <si>
    <t>Entidades Paraestatales y Fideicomisos No Empresariales y No Financieros</t>
  </si>
  <si>
    <t>Instituciones Públicas de la Seguridad Social</t>
  </si>
  <si>
    <t>Entidades Paraestatales Empresariales No Financieras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</si>
  <si>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</si>
  <si>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</si>
  <si>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Finanacieras No Monetarias con Participacion Estatal Mayoritaria</t>
  </si>
  <si>
    <t>Fideicomisos Financieros Públicos con Participación Estatal Mayoritaria</t>
  </si>
  <si>
    <t>211213018010000 DIRECCIÓN GENERAL SABES</t>
  </si>
  <si>
    <t>211213018020000 DIRECCIÓN DE ADMON Y FIN</t>
  </si>
  <si>
    <t>211213018030000 DIRECCIÓN ACADÉMICA SABE</t>
  </si>
  <si>
    <t>211213018040000 DIRECCIÓN DE BACHILLERAT</t>
  </si>
  <si>
    <t>211213018040100 COORDINACIÓN REGIONAL 1</t>
  </si>
  <si>
    <t>211213018040200 COORDINACIÓN REGIONAL 2</t>
  </si>
  <si>
    <t>211213018040300 COORDINACIÓN REGIONAL 3</t>
  </si>
  <si>
    <t>211213018040400 COORDINACIÓN REGIONAL 4</t>
  </si>
  <si>
    <t>211213018040500 COORDINACIÓN REGIONAL 5</t>
  </si>
  <si>
    <t>211213018040600 COORDINACIÓN REGIONAL 6</t>
  </si>
  <si>
    <t>211213018040700 COORDINACIÓN REGIONAL 7</t>
  </si>
  <si>
    <t>211213018050000 DIRECCIÓN DE UNIVERSIDAD</t>
  </si>
  <si>
    <t>211213018060000 DIRECCIÓN DE PLANEACIÓN</t>
  </si>
  <si>
    <t>211213018070000 DIRECCIÓN DE VINCULACIÓN</t>
  </si>
  <si>
    <t>211213018080000 DIR DE DESARR HUMANO Y O</t>
  </si>
  <si>
    <t>211213018A10000 ÓRGANO INTERNO DE CONTRO</t>
  </si>
  <si>
    <t>NO APLICA</t>
  </si>
  <si>
    <t>SISTEMA AVANZADO DE BACHILLERATO Y EDUCACION SUPERIOR EN EL ESTADO DE GTO.
Estado Analítico del Ejercicio del Presupuesto de Egresos
Clasificación Administrativa
Del 1 de Enero al 31 de Marzo de 2025</t>
  </si>
  <si>
    <t>SISTEMA AVANZADO DE BACHILLERATO Y EDUCACION SUPERIOR EN EL ESTADO DE GTO.
Estado Analítico del Ejercicio del Presupuesto de Egresos
Clasificación Administrativa (Poderes)
Del 1 de Enero al 31 de Marzo de 2025</t>
  </si>
  <si>
    <t>SISTEMA AVANZADO DE BACHILLERATO Y EDUCACION SUPERIOR EN EL ESTADO DE GTO.
Estado Analítico del Ejercicio del Presupuesto de Egresos
Clasificación Administrativa (Sector Paraestatal)
Del 1 de Enero al 31 de Diciembre de 2024</t>
  </si>
  <si>
    <t>“Bajo protesta de decir verdad declaramos que los Estados Financieros y sus notas, son razonablemente correctos y son responsabilidad del emisor”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</si>
</sst>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[$€-2]* #,##0.00_-;\-[$€-2]* #,##0.00_-;_-[$€-2]* &quot;-&quot;??_-"/>
  </numFmts>
  <fonts count="10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7">
    <xf numFmtId="0" fontId="0" fillId="0" borderId="0"/>
    <xf numFmtId="166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7" fillId="0" borderId="0"/>
  </cellStyleXfs>
  <cellXfs count="44">
    <xf numFmtId="0" fontId="0" fillId="0" borderId="0" xfId="0"/>
    <xf numFmtId="4" fontId="6" fillId="2" borderId="4" xfId="9" applyNumberFormat="1" applyFont="1" applyFill="1" applyBorder="1" applyAlignment="1">
      <alignment horizontal="center" vertical="center" wrapText="1"/>
    </xf>
    <xf numFmtId="0" fontId="6" fillId="2" borderId="4" xfId="9" applyFont="1" applyFill="1" applyBorder="1" applyAlignment="1">
      <alignment horizontal="center" vertical="center" wrapText="1"/>
    </xf>
    <xf numFmtId="0" fontId="6" fillId="2" borderId="5" xfId="9" applyFont="1" applyFill="1" applyBorder="1" applyAlignment="1" applyProtection="1">
      <alignment horizontal="centerContinuous" vertical="center" wrapText="1"/>
      <protection locked="0"/>
    </xf>
    <xf numFmtId="0" fontId="6" fillId="2" borderId="6" xfId="9" applyFont="1" applyFill="1" applyBorder="1" applyAlignment="1" applyProtection="1">
      <alignment horizontal="centerContinuous" vertical="center" wrapText="1"/>
      <protection locked="0"/>
    </xf>
    <xf numFmtId="0" fontId="6" fillId="2" borderId="7" xfId="9" applyFont="1" applyFill="1" applyBorder="1" applyAlignment="1" applyProtection="1">
      <alignment horizontal="centerContinuous" vertical="center" wrapText="1"/>
      <protection locked="0"/>
    </xf>
    <xf numFmtId="4" fontId="6" fillId="2" borderId="9" xfId="9" applyNumberFormat="1" applyFont="1" applyFill="1" applyBorder="1" applyAlignment="1">
      <alignment horizontal="center" vertical="center" wrapText="1"/>
    </xf>
    <xf numFmtId="4" fontId="6" fillId="2" borderId="10" xfId="9" applyNumberFormat="1" applyFont="1" applyFill="1" applyBorder="1" applyAlignment="1">
      <alignment horizontal="center" vertical="center" wrapText="1"/>
    </xf>
    <xf numFmtId="0" fontId="6" fillId="2" borderId="2" xfId="9" applyFont="1" applyFill="1" applyBorder="1" applyAlignment="1" applyProtection="1">
      <alignment horizontal="center" vertical="center" wrapText="1"/>
      <protection locked="0"/>
    </xf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0" fontId="6" fillId="2" borderId="3" xfId="9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Protection="1">
      <protection locked="0"/>
    </xf>
    <xf numFmtId="0" fontId="6" fillId="3" borderId="0" xfId="9" applyFont="1" applyFill="1" applyAlignment="1" applyProtection="1">
      <alignment horizontal="center" vertical="center" wrapText="1"/>
      <protection locked="0"/>
    </xf>
    <xf numFmtId="0" fontId="8" fillId="3" borderId="0" xfId="0" applyFont="1" applyFill="1" applyProtection="1">
      <protection locked="0"/>
    </xf>
    <xf numFmtId="0" fontId="6" fillId="2" borderId="3" xfId="9" applyFont="1" applyFill="1" applyBorder="1" applyAlignment="1">
      <alignment horizontal="center" vertical="center"/>
    </xf>
    <xf numFmtId="0" fontId="6" fillId="2" borderId="13" xfId="9" applyFont="1" applyFill="1" applyBorder="1" applyAlignment="1">
      <alignment horizontal="center" vertical="center"/>
    </xf>
    <xf numFmtId="0" fontId="6" fillId="2" borderId="14" xfId="9" applyFont="1" applyFill="1" applyBorder="1" applyAlignment="1">
      <alignment horizontal="center" vertical="center"/>
    </xf>
    <xf numFmtId="0" fontId="2" fillId="3" borderId="3" xfId="9" applyFont="1" applyFill="1" applyBorder="1" applyAlignment="1">
      <alignment horizontal="center" vertical="center"/>
    </xf>
    <xf numFmtId="4" fontId="2" fillId="3" borderId="9" xfId="9" applyNumberFormat="1" applyFont="1" applyFill="1" applyBorder="1" applyAlignment="1">
      <alignment horizontal="center" vertical="center" wrapText="1"/>
    </xf>
    <xf numFmtId="0" fontId="2" fillId="3" borderId="13" xfId="0" applyFont="1" applyFill="1" applyBorder="1" applyAlignment="1" applyProtection="1">
      <alignment horizontal="left" indent="1"/>
      <protection locked="0"/>
    </xf>
    <xf numFmtId="4" fontId="2" fillId="3" borderId="11" xfId="0" applyNumberFormat="1" applyFont="1" applyFill="1" applyBorder="1" applyProtection="1">
      <protection locked="0"/>
    </xf>
    <xf numFmtId="4" fontId="2" fillId="3" borderId="11" xfId="16" applyNumberFormat="1" applyFont="1" applyFill="1" applyBorder="1" applyProtection="1">
      <protection locked="0"/>
    </xf>
    <xf numFmtId="0" fontId="8" fillId="3" borderId="1" xfId="0" applyFont="1" applyFill="1" applyBorder="1" applyAlignment="1" applyProtection="1">
      <alignment horizontal="left" indent="1"/>
      <protection locked="0"/>
    </xf>
    <xf numFmtId="4" fontId="2" fillId="3" borderId="10" xfId="0" applyNumberFormat="1" applyFont="1" applyFill="1" applyBorder="1" applyProtection="1">
      <protection locked="0"/>
    </xf>
    <xf numFmtId="0" fontId="6" fillId="3" borderId="6" xfId="0" applyFont="1" applyFill="1" applyBorder="1" applyAlignment="1" applyProtection="1">
      <alignment horizontal="left" indent="1"/>
      <protection locked="0"/>
    </xf>
    <xf numFmtId="4" fontId="6" fillId="3" borderId="4" xfId="0" applyNumberFormat="1" applyFont="1" applyFill="1" applyBorder="1" applyProtection="1">
      <protection locked="0"/>
    </xf>
    <xf numFmtId="0" fontId="6" fillId="2" borderId="12" xfId="9" applyFont="1" applyFill="1" applyBorder="1" applyAlignment="1" applyProtection="1">
      <alignment horizontal="center" vertical="center" wrapText="1"/>
      <protection locked="0"/>
    </xf>
    <xf numFmtId="0" fontId="6" fillId="2" borderId="15" xfId="9" applyFont="1" applyFill="1" applyBorder="1" applyAlignment="1" applyProtection="1">
      <alignment horizontal="center" vertical="center" wrapText="1"/>
      <protection locked="0"/>
    </xf>
    <xf numFmtId="0" fontId="6" fillId="2" borderId="14" xfId="9" applyFont="1" applyFill="1" applyBorder="1" applyAlignment="1" applyProtection="1">
      <alignment horizontal="center" vertical="center" wrapText="1"/>
      <protection locked="0"/>
    </xf>
    <xf numFmtId="0" fontId="8" fillId="3" borderId="8" xfId="0" applyFont="1" applyFill="1" applyBorder="1" applyProtection="1">
      <protection locked="0"/>
    </xf>
    <xf numFmtId="4" fontId="8" fillId="3" borderId="9" xfId="0" applyNumberFormat="1" applyFont="1" applyFill="1" applyBorder="1" applyProtection="1">
      <protection locked="0"/>
    </xf>
    <xf numFmtId="4" fontId="9" fillId="3" borderId="9" xfId="0" applyNumberFormat="1" applyFont="1" applyFill="1" applyBorder="1" applyAlignment="1" applyProtection="1">
      <alignment horizontal="center"/>
      <protection locked="0"/>
    </xf>
    <xf numFmtId="0" fontId="7" fillId="3" borderId="1" xfId="0" applyFont="1" applyFill="1" applyBorder="1" applyAlignment="1" applyProtection="1">
      <alignment horizontal="left" indent="1"/>
      <protection locked="0"/>
    </xf>
    <xf numFmtId="0" fontId="8" fillId="3" borderId="1" xfId="0" applyFont="1" applyFill="1" applyBorder="1" applyProtection="1">
      <protection locked="0"/>
    </xf>
    <xf numFmtId="4" fontId="8" fillId="3" borderId="10" xfId="0" applyNumberFormat="1" applyFont="1" applyFill="1" applyBorder="1" applyProtection="1">
      <protection locked="0"/>
    </xf>
    <xf numFmtId="0" fontId="6" fillId="2" borderId="5" xfId="9" applyFont="1" applyFill="1" applyBorder="1" applyAlignment="1" applyProtection="1">
      <alignment horizontal="center" vertical="center" wrapText="1"/>
      <protection locked="0"/>
    </xf>
    <xf numFmtId="0" fontId="6" fillId="2" borderId="6" xfId="9" applyFont="1" applyFill="1" applyBorder="1" applyAlignment="1" applyProtection="1">
      <alignment horizontal="center" vertical="center" wrapText="1"/>
      <protection locked="0"/>
    </xf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0" fontId="7" fillId="3" borderId="0" xfId="0" applyFont="1" applyFill="1" applyAlignment="1" applyProtection="1">
      <alignment horizontal="left" wrapText="1" indent="1"/>
      <protection locked="0"/>
    </xf>
    <xf numFmtId="4" fontId="8" fillId="3" borderId="11" xfId="0" applyNumberFormat="1" applyFont="1" applyFill="1" applyBorder="1" applyProtection="1">
      <protection locked="0"/>
    </xf>
    <xf numFmtId="0" fontId="8" fillId="3" borderId="15" xfId="0" applyFont="1" applyFill="1" applyBorder="1" applyAlignment="1" applyProtection="1">
      <alignment horizontal="left" indent="1"/>
      <protection locked="0"/>
    </xf>
    <xf numFmtId="0" fontId="6" fillId="3" borderId="6" xfId="0" applyFont="1" applyFill="1" applyBorder="1" applyAlignment="1" applyProtection="1">
      <alignment horizontal="left"/>
      <protection locked="0"/>
    </xf>
    <xf numFmtId="0" fontId="7" fillId="3" borderId="0" xfId="0" applyFont="1" applyFill="1" applyProtection="1">
      <protection locked="0"/>
    </xf>
    <xf numFmtId="0" fontId="7" fillId="0" borderId="0" xfId="0" applyFont="1" applyProtection="1"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2 31" xfId="16" xr:uid="{FDDC5056-4055-4A97-8B9F-4183633BB89E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117"/>
  <sheetViews>
    <sheetView showGridLines="0" tabSelected="1" topLeftCell="A46" workbookViewId="0">
      <selection activeCell="A64" sqref="A64"/>
    </sheetView>
  </sheetViews>
  <sheetFormatPr baseColWidth="10" defaultColWidth="12" defaultRowHeight="11.25" x14ac:dyDescent="0.2"/>
  <cols>
    <col min="1" max="1" width="60.83203125" style="43" customWidth="1"/>
    <col min="2" max="7" width="18.33203125" style="43" customWidth="1"/>
    <col min="8" max="8" width="13.6640625" style="43" bestFit="1" customWidth="1"/>
    <col min="9" max="16384" width="12" style="43"/>
  </cols>
  <sheetData>
    <row r="1" spans="1:10" s="11" customFormat="1" ht="45" customHeight="1" x14ac:dyDescent="0.2">
      <c r="A1" s="8" t="s">
        <v>39</v>
      </c>
      <c r="B1" s="9"/>
      <c r="C1" s="9"/>
      <c r="D1" s="9"/>
      <c r="E1" s="9"/>
      <c r="F1" s="9"/>
      <c r="G1" s="10"/>
    </row>
    <row r="2" spans="1:10" s="11" customFormat="1" ht="14.25" x14ac:dyDescent="0.2">
      <c r="A2" s="12"/>
      <c r="B2" s="12"/>
      <c r="C2" s="12"/>
      <c r="D2" s="12"/>
      <c r="E2" s="12"/>
      <c r="F2" s="12"/>
      <c r="G2" s="12"/>
      <c r="H2" s="13"/>
      <c r="I2" s="13"/>
      <c r="J2" s="13"/>
    </row>
    <row r="3" spans="1:10" s="11" customFormat="1" ht="14.25" x14ac:dyDescent="0.2">
      <c r="A3" s="14"/>
      <c r="B3" s="3" t="s">
        <v>0</v>
      </c>
      <c r="C3" s="4"/>
      <c r="D3" s="4"/>
      <c r="E3" s="4"/>
      <c r="F3" s="5"/>
      <c r="G3" s="6" t="s">
        <v>7</v>
      </c>
    </row>
    <row r="4" spans="1:10" s="11" customFormat="1" ht="24.95" customHeight="1" x14ac:dyDescent="0.2">
      <c r="A4" s="15" t="s">
        <v>1</v>
      </c>
      <c r="B4" s="1" t="s">
        <v>2</v>
      </c>
      <c r="C4" s="1" t="s">
        <v>3</v>
      </c>
      <c r="D4" s="1" t="s">
        <v>4</v>
      </c>
      <c r="E4" s="1" t="s">
        <v>5</v>
      </c>
      <c r="F4" s="1" t="s">
        <v>6</v>
      </c>
      <c r="G4" s="7"/>
    </row>
    <row r="5" spans="1:10" s="11" customFormat="1" ht="14.25" x14ac:dyDescent="0.2">
      <c r="A5" s="16"/>
      <c r="B5" s="2">
        <v>1</v>
      </c>
      <c r="C5" s="2">
        <v>2</v>
      </c>
      <c r="D5" s="2" t="s">
        <v>8</v>
      </c>
      <c r="E5" s="2">
        <v>4</v>
      </c>
      <c r="F5" s="2">
        <v>5</v>
      </c>
      <c r="G5" s="2" t="s">
        <v>9</v>
      </c>
    </row>
    <row r="6" spans="1:10" s="11" customFormat="1" ht="14.25" x14ac:dyDescent="0.2">
      <c r="A6" s="17"/>
      <c r="B6" s="18"/>
      <c r="C6" s="18"/>
      <c r="D6" s="18"/>
      <c r="E6" s="18"/>
      <c r="F6" s="18"/>
      <c r="G6" s="18"/>
      <c r="H6" s="13"/>
      <c r="I6" s="13"/>
      <c r="J6" s="13"/>
    </row>
    <row r="7" spans="1:10" s="11" customFormat="1" ht="14.25" x14ac:dyDescent="0.2">
      <c r="A7" s="19" t="s">
        <v>22</v>
      </c>
      <c r="B7" s="20">
        <v>28514669.550000001</v>
      </c>
      <c r="C7" s="21">
        <v>4826573.67</v>
      </c>
      <c r="D7" s="20">
        <f>+B7+C7</f>
        <v>33341243.219999999</v>
      </c>
      <c r="E7" s="21">
        <v>4133703.93</v>
      </c>
      <c r="F7" s="21">
        <v>4113223.93</v>
      </c>
      <c r="G7" s="20">
        <f>+D7-E7</f>
        <v>29207539.289999999</v>
      </c>
      <c r="H7" s="13"/>
      <c r="I7" s="13"/>
      <c r="J7" s="13"/>
    </row>
    <row r="8" spans="1:10" s="11" customFormat="1" ht="14.25" x14ac:dyDescent="0.2">
      <c r="A8" s="19" t="s">
        <v>23</v>
      </c>
      <c r="B8" s="20">
        <v>38929941.32</v>
      </c>
      <c r="C8" s="21">
        <v>2378728.04</v>
      </c>
      <c r="D8" s="20">
        <f t="shared" ref="D8:D23" si="0">+B8+C8</f>
        <v>41308669.359999999</v>
      </c>
      <c r="E8" s="21">
        <v>8412918.0800000001</v>
      </c>
      <c r="F8" s="21">
        <v>7053245.9299999997</v>
      </c>
      <c r="G8" s="20">
        <f t="shared" ref="G8:G23" si="1">+D8-E8</f>
        <v>32895751.280000001</v>
      </c>
      <c r="H8" s="13"/>
      <c r="I8" s="13"/>
      <c r="J8" s="13"/>
    </row>
    <row r="9" spans="1:10" s="11" customFormat="1" ht="14.25" x14ac:dyDescent="0.2">
      <c r="A9" s="19" t="s">
        <v>24</v>
      </c>
      <c r="B9" s="20">
        <v>18167744.739999998</v>
      </c>
      <c r="C9" s="21">
        <v>3036010.6</v>
      </c>
      <c r="D9" s="20">
        <f t="shared" si="0"/>
        <v>21203755.34</v>
      </c>
      <c r="E9" s="21">
        <v>3397959.46</v>
      </c>
      <c r="F9" s="21">
        <v>3397959.46</v>
      </c>
      <c r="G9" s="20">
        <f t="shared" si="1"/>
        <v>17805795.879999999</v>
      </c>
      <c r="H9" s="13"/>
      <c r="I9" s="13"/>
      <c r="J9" s="13"/>
    </row>
    <row r="10" spans="1:10" s="11" customFormat="1" ht="14.25" x14ac:dyDescent="0.2">
      <c r="A10" s="19" t="s">
        <v>25</v>
      </c>
      <c r="B10" s="20">
        <v>114359273.83</v>
      </c>
      <c r="C10" s="21">
        <v>24758311.239999998</v>
      </c>
      <c r="D10" s="20">
        <f t="shared" si="0"/>
        <v>139117585.06999999</v>
      </c>
      <c r="E10" s="21">
        <v>18392647.140000001</v>
      </c>
      <c r="F10" s="21">
        <v>18076299.440000001</v>
      </c>
      <c r="G10" s="20">
        <f t="shared" si="1"/>
        <v>120724937.92999999</v>
      </c>
      <c r="H10" s="13"/>
      <c r="I10" s="13"/>
      <c r="J10" s="13"/>
    </row>
    <row r="11" spans="1:10" s="11" customFormat="1" ht="14.25" x14ac:dyDescent="0.2">
      <c r="A11" s="19" t="s">
        <v>26</v>
      </c>
      <c r="B11" s="20">
        <v>70935818.939999998</v>
      </c>
      <c r="C11" s="21">
        <v>98476.4</v>
      </c>
      <c r="D11" s="20">
        <f t="shared" si="0"/>
        <v>71034295.340000004</v>
      </c>
      <c r="E11" s="21">
        <v>14571010.119999999</v>
      </c>
      <c r="F11" s="21">
        <v>14559824.310000001</v>
      </c>
      <c r="G11" s="20">
        <f t="shared" si="1"/>
        <v>56463285.220000006</v>
      </c>
      <c r="H11" s="13"/>
      <c r="I11" s="13"/>
      <c r="J11" s="13"/>
    </row>
    <row r="12" spans="1:10" s="11" customFormat="1" ht="14.25" x14ac:dyDescent="0.2">
      <c r="A12" s="19" t="s">
        <v>27</v>
      </c>
      <c r="B12" s="20">
        <v>94577291.319999993</v>
      </c>
      <c r="C12" s="21">
        <v>57321.14</v>
      </c>
      <c r="D12" s="20">
        <f t="shared" si="0"/>
        <v>94634612.459999993</v>
      </c>
      <c r="E12" s="21">
        <v>19567182.879999999</v>
      </c>
      <c r="F12" s="21">
        <v>19551640.469999999</v>
      </c>
      <c r="G12" s="20">
        <f t="shared" si="1"/>
        <v>75067429.579999998</v>
      </c>
      <c r="H12" s="13"/>
      <c r="I12" s="13"/>
      <c r="J12" s="13"/>
    </row>
    <row r="13" spans="1:10" s="11" customFormat="1" ht="14.25" x14ac:dyDescent="0.2">
      <c r="A13" s="19" t="s">
        <v>28</v>
      </c>
      <c r="B13" s="20">
        <v>163115264.78999999</v>
      </c>
      <c r="C13" s="21">
        <v>-702908.6</v>
      </c>
      <c r="D13" s="20">
        <f t="shared" si="0"/>
        <v>162412356.19</v>
      </c>
      <c r="E13" s="21">
        <v>33752300.920000002</v>
      </c>
      <c r="F13" s="21">
        <v>33734105.829999998</v>
      </c>
      <c r="G13" s="20">
        <f t="shared" si="1"/>
        <v>128660055.27</v>
      </c>
      <c r="H13" s="13"/>
      <c r="I13" s="13"/>
      <c r="J13" s="13"/>
    </row>
    <row r="14" spans="1:10" s="11" customFormat="1" ht="14.25" x14ac:dyDescent="0.2">
      <c r="A14" s="19" t="s">
        <v>29</v>
      </c>
      <c r="B14" s="20">
        <v>64825430.75</v>
      </c>
      <c r="C14" s="21">
        <v>20821.240000000002</v>
      </c>
      <c r="D14" s="20">
        <f t="shared" si="0"/>
        <v>64846251.990000002</v>
      </c>
      <c r="E14" s="21">
        <v>13260382.76</v>
      </c>
      <c r="F14" s="21">
        <v>13247383.43</v>
      </c>
      <c r="G14" s="20">
        <f t="shared" si="1"/>
        <v>51585869.230000004</v>
      </c>
      <c r="H14" s="13"/>
      <c r="I14" s="13"/>
      <c r="J14" s="13"/>
    </row>
    <row r="15" spans="1:10" s="11" customFormat="1" ht="14.25" x14ac:dyDescent="0.2">
      <c r="A15" s="19" t="s">
        <v>30</v>
      </c>
      <c r="B15" s="20">
        <v>43842431.479999997</v>
      </c>
      <c r="C15" s="21">
        <v>31980.42</v>
      </c>
      <c r="D15" s="20">
        <f t="shared" si="0"/>
        <v>43874411.899999999</v>
      </c>
      <c r="E15" s="21">
        <v>8956558.4100000001</v>
      </c>
      <c r="F15" s="21">
        <v>8931484.7699999996</v>
      </c>
      <c r="G15" s="20">
        <f t="shared" si="1"/>
        <v>34917853.489999995</v>
      </c>
      <c r="H15" s="13"/>
      <c r="I15" s="13"/>
      <c r="J15" s="13"/>
    </row>
    <row r="16" spans="1:10" s="11" customFormat="1" ht="14.25" x14ac:dyDescent="0.2">
      <c r="A16" s="19" t="s">
        <v>31</v>
      </c>
      <c r="B16" s="20">
        <v>112612354.5</v>
      </c>
      <c r="C16" s="21">
        <v>27376</v>
      </c>
      <c r="D16" s="20">
        <f t="shared" si="0"/>
        <v>112639730.5</v>
      </c>
      <c r="E16" s="21">
        <v>23184998.050000001</v>
      </c>
      <c r="F16" s="21">
        <v>23176813.460000001</v>
      </c>
      <c r="G16" s="20">
        <f t="shared" si="1"/>
        <v>89454732.450000003</v>
      </c>
      <c r="H16" s="13"/>
      <c r="I16" s="13"/>
      <c r="J16" s="13"/>
    </row>
    <row r="17" spans="1:10" s="11" customFormat="1" ht="14.25" x14ac:dyDescent="0.2">
      <c r="A17" s="19" t="s">
        <v>32</v>
      </c>
      <c r="B17" s="20">
        <v>172068836.94999999</v>
      </c>
      <c r="C17" s="21">
        <v>82512.149999999994</v>
      </c>
      <c r="D17" s="20">
        <f t="shared" si="0"/>
        <v>172151349.09999999</v>
      </c>
      <c r="E17" s="21">
        <v>35834334.170000002</v>
      </c>
      <c r="F17" s="21">
        <v>35834334.170000002</v>
      </c>
      <c r="G17" s="20">
        <f t="shared" si="1"/>
        <v>136317014.93000001</v>
      </c>
      <c r="H17" s="13"/>
      <c r="I17" s="13"/>
      <c r="J17" s="13"/>
    </row>
    <row r="18" spans="1:10" s="11" customFormat="1" ht="14.25" x14ac:dyDescent="0.2">
      <c r="A18" s="19" t="s">
        <v>33</v>
      </c>
      <c r="B18" s="20">
        <v>168706981.33000001</v>
      </c>
      <c r="C18" s="21">
        <v>15022726.01</v>
      </c>
      <c r="D18" s="20">
        <f t="shared" si="0"/>
        <v>183729707.34</v>
      </c>
      <c r="E18" s="21">
        <v>32103663.460000001</v>
      </c>
      <c r="F18" s="21">
        <v>31135119.140000001</v>
      </c>
      <c r="G18" s="20">
        <f t="shared" si="1"/>
        <v>151626043.88</v>
      </c>
      <c r="H18" s="13"/>
      <c r="I18" s="13"/>
      <c r="J18" s="13"/>
    </row>
    <row r="19" spans="1:10" s="11" customFormat="1" ht="14.25" x14ac:dyDescent="0.2">
      <c r="A19" s="19" t="s">
        <v>34</v>
      </c>
      <c r="B19" s="20">
        <v>26749797.440000001</v>
      </c>
      <c r="C19" s="21">
        <v>10466570.15</v>
      </c>
      <c r="D19" s="20">
        <f t="shared" si="0"/>
        <v>37216367.590000004</v>
      </c>
      <c r="E19" s="21">
        <v>2392471.36</v>
      </c>
      <c r="F19" s="21">
        <v>2387080.84</v>
      </c>
      <c r="G19" s="20">
        <f t="shared" si="1"/>
        <v>34823896.230000004</v>
      </c>
      <c r="H19" s="13"/>
      <c r="I19" s="13"/>
      <c r="J19" s="13"/>
    </row>
    <row r="20" spans="1:10" s="11" customFormat="1" ht="14.25" x14ac:dyDescent="0.2">
      <c r="A20" s="19" t="s">
        <v>35</v>
      </c>
      <c r="B20" s="20">
        <v>9935735.0099999998</v>
      </c>
      <c r="C20" s="21">
        <v>1797875.21</v>
      </c>
      <c r="D20" s="20">
        <f t="shared" si="0"/>
        <v>11733610.219999999</v>
      </c>
      <c r="E20" s="21">
        <v>1963729.17</v>
      </c>
      <c r="F20" s="21">
        <v>1963729.17</v>
      </c>
      <c r="G20" s="20">
        <f t="shared" si="1"/>
        <v>9769881.0499999989</v>
      </c>
      <c r="H20" s="13"/>
      <c r="I20" s="13"/>
      <c r="J20" s="13"/>
    </row>
    <row r="21" spans="1:10" s="11" customFormat="1" ht="14.25" x14ac:dyDescent="0.2">
      <c r="A21" s="19" t="s">
        <v>36</v>
      </c>
      <c r="B21" s="20">
        <v>27040096.98</v>
      </c>
      <c r="C21" s="21">
        <v>4034762.37</v>
      </c>
      <c r="D21" s="20">
        <f t="shared" si="0"/>
        <v>31074859.350000001</v>
      </c>
      <c r="E21" s="21">
        <v>3514102.26</v>
      </c>
      <c r="F21" s="21">
        <v>3261581.54</v>
      </c>
      <c r="G21" s="20">
        <f t="shared" si="1"/>
        <v>27560757.090000004</v>
      </c>
      <c r="H21" s="13"/>
      <c r="I21" s="13"/>
      <c r="J21" s="13"/>
    </row>
    <row r="22" spans="1:10" s="11" customFormat="1" ht="14.25" x14ac:dyDescent="0.2">
      <c r="A22" s="19" t="s">
        <v>37</v>
      </c>
      <c r="B22" s="20">
        <v>2845104.81</v>
      </c>
      <c r="C22" s="21">
        <v>0</v>
      </c>
      <c r="D22" s="20">
        <f t="shared" si="0"/>
        <v>2845104.81</v>
      </c>
      <c r="E22" s="21">
        <v>597557.21</v>
      </c>
      <c r="F22" s="21">
        <v>597557.21</v>
      </c>
      <c r="G22" s="20">
        <f t="shared" si="1"/>
        <v>2247547.6</v>
      </c>
      <c r="H22" s="13"/>
      <c r="I22" s="13"/>
      <c r="J22" s="13"/>
    </row>
    <row r="23" spans="1:10" s="11" customFormat="1" ht="14.25" x14ac:dyDescent="0.2">
      <c r="A23" s="22"/>
      <c r="B23" s="23">
        <v>0</v>
      </c>
      <c r="C23" s="23">
        <v>0</v>
      </c>
      <c r="D23" s="20">
        <f t="shared" si="0"/>
        <v>0</v>
      </c>
      <c r="E23" s="23">
        <v>0</v>
      </c>
      <c r="F23" s="23">
        <v>0</v>
      </c>
      <c r="G23" s="20">
        <f t="shared" si="1"/>
        <v>0</v>
      </c>
      <c r="H23" s="13"/>
      <c r="I23" s="13"/>
      <c r="J23" s="13"/>
    </row>
    <row r="24" spans="1:10" s="11" customFormat="1" ht="14.25" x14ac:dyDescent="0.2">
      <c r="A24" s="24" t="s">
        <v>10</v>
      </c>
      <c r="B24" s="25">
        <f t="shared" ref="B24:G24" si="2">SUM(B7:B23)</f>
        <v>1157226773.74</v>
      </c>
      <c r="C24" s="25">
        <f t="shared" si="2"/>
        <v>65937136.039999992</v>
      </c>
      <c r="D24" s="25">
        <f>SUM(D7:D23)</f>
        <v>1223163909.7799997</v>
      </c>
      <c r="E24" s="25">
        <f>SUM(E7:E23)</f>
        <v>224035519.38000003</v>
      </c>
      <c r="F24" s="25">
        <f>SUM(F7:F23)</f>
        <v>221021383.09999996</v>
      </c>
      <c r="G24" s="25">
        <f t="shared" si="2"/>
        <v>999128390.39999998</v>
      </c>
      <c r="H24" s="13"/>
      <c r="I24" s="13"/>
      <c r="J24" s="13"/>
    </row>
    <row r="25" spans="1:10" s="11" customFormat="1" ht="10.5" customHeight="1" x14ac:dyDescent="0.2">
      <c r="A25" s="13"/>
      <c r="B25" s="13"/>
      <c r="C25" s="13"/>
      <c r="D25" s="13"/>
      <c r="E25" s="13"/>
      <c r="F25" s="13"/>
      <c r="G25" s="13"/>
      <c r="H25" s="13"/>
      <c r="I25" s="13"/>
      <c r="J25" s="13"/>
    </row>
    <row r="26" spans="1:10" s="11" customFormat="1" ht="8.25" customHeight="1" x14ac:dyDescent="0.2">
      <c r="A26" s="13"/>
      <c r="B26" s="13"/>
      <c r="C26" s="13"/>
      <c r="D26" s="13"/>
      <c r="E26" s="13"/>
      <c r="F26" s="13"/>
      <c r="G26" s="13"/>
      <c r="H26" s="13"/>
      <c r="I26" s="13"/>
      <c r="J26" s="13"/>
    </row>
    <row r="27" spans="1:10" s="11" customFormat="1" ht="45" customHeight="1" x14ac:dyDescent="0.2">
      <c r="A27" s="8" t="s">
        <v>40</v>
      </c>
      <c r="B27" s="9"/>
      <c r="C27" s="9"/>
      <c r="D27" s="9"/>
      <c r="E27" s="9"/>
      <c r="F27" s="9"/>
      <c r="G27" s="10"/>
    </row>
    <row r="28" spans="1:10" s="11" customFormat="1" ht="14.25" x14ac:dyDescent="0.2">
      <c r="A28" s="26"/>
      <c r="B28" s="27"/>
      <c r="C28" s="27"/>
      <c r="D28" s="27"/>
      <c r="E28" s="27"/>
      <c r="F28" s="27"/>
      <c r="G28" s="28"/>
    </row>
    <row r="29" spans="1:10" s="11" customFormat="1" ht="14.25" x14ac:dyDescent="0.2">
      <c r="A29" s="14"/>
      <c r="B29" s="3" t="s">
        <v>0</v>
      </c>
      <c r="C29" s="4"/>
      <c r="D29" s="4"/>
      <c r="E29" s="4"/>
      <c r="F29" s="5"/>
      <c r="G29" s="6" t="s">
        <v>7</v>
      </c>
    </row>
    <row r="30" spans="1:10" s="11" customFormat="1" ht="22.5" x14ac:dyDescent="0.2">
      <c r="A30" s="15" t="s">
        <v>1</v>
      </c>
      <c r="B30" s="1" t="s">
        <v>2</v>
      </c>
      <c r="C30" s="1" t="s">
        <v>3</v>
      </c>
      <c r="D30" s="1" t="s">
        <v>4</v>
      </c>
      <c r="E30" s="1" t="s">
        <v>5</v>
      </c>
      <c r="F30" s="1" t="s">
        <v>6</v>
      </c>
      <c r="G30" s="7"/>
    </row>
    <row r="31" spans="1:10" s="11" customFormat="1" ht="14.25" x14ac:dyDescent="0.2">
      <c r="A31" s="16"/>
      <c r="B31" s="2">
        <v>1</v>
      </c>
      <c r="C31" s="2">
        <v>2</v>
      </c>
      <c r="D31" s="2" t="s">
        <v>8</v>
      </c>
      <c r="E31" s="2">
        <v>4</v>
      </c>
      <c r="F31" s="2">
        <v>5</v>
      </c>
      <c r="G31" s="2" t="s">
        <v>9</v>
      </c>
    </row>
    <row r="32" spans="1:10" s="11" customFormat="1" ht="15" x14ac:dyDescent="0.25">
      <c r="A32" s="29"/>
      <c r="B32" s="30"/>
      <c r="C32" s="30"/>
      <c r="D32" s="31" t="s">
        <v>38</v>
      </c>
      <c r="E32" s="30"/>
      <c r="F32" s="30"/>
      <c r="G32" s="30"/>
      <c r="H32" s="13"/>
      <c r="I32" s="13"/>
      <c r="J32" s="13"/>
    </row>
    <row r="33" spans="1:12" s="11" customFormat="1" ht="14.25" x14ac:dyDescent="0.2">
      <c r="A33" s="32" t="s">
        <v>11</v>
      </c>
      <c r="B33" s="20">
        <v>0</v>
      </c>
      <c r="C33" s="20">
        <v>0</v>
      </c>
      <c r="D33" s="20">
        <f>B33+C33</f>
        <v>0</v>
      </c>
      <c r="E33" s="20">
        <v>0</v>
      </c>
      <c r="F33" s="20">
        <v>0</v>
      </c>
      <c r="G33" s="20">
        <f>D33-E33</f>
        <v>0</v>
      </c>
      <c r="H33" s="13"/>
      <c r="I33" s="13"/>
      <c r="J33" s="13"/>
    </row>
    <row r="34" spans="1:12" s="11" customFormat="1" ht="14.25" x14ac:dyDescent="0.2">
      <c r="A34" s="32" t="s">
        <v>12</v>
      </c>
      <c r="B34" s="20">
        <v>0</v>
      </c>
      <c r="C34" s="20">
        <v>0</v>
      </c>
      <c r="D34" s="20">
        <f t="shared" ref="D34:D36" si="3">B34+C34</f>
        <v>0</v>
      </c>
      <c r="E34" s="20">
        <v>0</v>
      </c>
      <c r="F34" s="20">
        <v>0</v>
      </c>
      <c r="G34" s="20">
        <f t="shared" ref="G34:G36" si="4">D34-E34</f>
        <v>0</v>
      </c>
      <c r="H34" s="13"/>
      <c r="I34" s="13"/>
      <c r="J34" s="13"/>
    </row>
    <row r="35" spans="1:12" s="11" customFormat="1" ht="14.25" x14ac:dyDescent="0.2">
      <c r="A35" s="32" t="s">
        <v>13</v>
      </c>
      <c r="B35" s="20">
        <v>0</v>
      </c>
      <c r="C35" s="20">
        <v>0</v>
      </c>
      <c r="D35" s="20">
        <f t="shared" si="3"/>
        <v>0</v>
      </c>
      <c r="E35" s="20">
        <v>0</v>
      </c>
      <c r="F35" s="20">
        <v>0</v>
      </c>
      <c r="G35" s="20">
        <f t="shared" si="4"/>
        <v>0</v>
      </c>
      <c r="H35" s="13"/>
      <c r="I35" s="13"/>
      <c r="J35" s="13"/>
    </row>
    <row r="36" spans="1:12" s="11" customFormat="1" ht="14.25" x14ac:dyDescent="0.2">
      <c r="A36" s="32" t="s">
        <v>14</v>
      </c>
      <c r="B36" s="20">
        <v>0</v>
      </c>
      <c r="C36" s="20">
        <v>0</v>
      </c>
      <c r="D36" s="20">
        <f t="shared" si="3"/>
        <v>0</v>
      </c>
      <c r="E36" s="20">
        <v>0</v>
      </c>
      <c r="F36" s="20">
        <v>0</v>
      </c>
      <c r="G36" s="20">
        <f t="shared" si="4"/>
        <v>0</v>
      </c>
      <c r="H36" s="13"/>
      <c r="I36" s="13"/>
      <c r="J36" s="13"/>
    </row>
    <row r="37" spans="1:12" s="11" customFormat="1" ht="14.25" x14ac:dyDescent="0.2">
      <c r="A37" s="33"/>
      <c r="B37" s="34"/>
      <c r="C37" s="34"/>
      <c r="D37" s="34"/>
      <c r="E37" s="34"/>
      <c r="F37" s="34"/>
      <c r="G37" s="34"/>
      <c r="H37" s="13"/>
      <c r="I37" s="13"/>
      <c r="J37" s="13"/>
    </row>
    <row r="38" spans="1:12" s="11" customFormat="1" ht="14.25" x14ac:dyDescent="0.2">
      <c r="A38" s="24" t="s">
        <v>10</v>
      </c>
      <c r="B38" s="25">
        <f t="shared" ref="B38:G38" si="5">SUM(B34:B37)</f>
        <v>0</v>
      </c>
      <c r="C38" s="25">
        <f t="shared" si="5"/>
        <v>0</v>
      </c>
      <c r="D38" s="25">
        <f t="shared" si="5"/>
        <v>0</v>
      </c>
      <c r="E38" s="25">
        <f t="shared" si="5"/>
        <v>0</v>
      </c>
      <c r="F38" s="25">
        <f t="shared" si="5"/>
        <v>0</v>
      </c>
      <c r="G38" s="25">
        <f t="shared" si="5"/>
        <v>0</v>
      </c>
      <c r="H38" s="13"/>
      <c r="I38" s="13"/>
      <c r="J38" s="13"/>
    </row>
    <row r="39" spans="1:12" s="11" customFormat="1" ht="14.25" x14ac:dyDescent="0.2">
      <c r="A39" s="13"/>
      <c r="B39" s="13"/>
      <c r="C39" s="13"/>
      <c r="D39" s="13"/>
      <c r="E39" s="13"/>
      <c r="F39" s="13"/>
      <c r="G39" s="13"/>
      <c r="H39" s="13"/>
      <c r="I39" s="13"/>
      <c r="J39" s="13"/>
    </row>
    <row r="40" spans="1:12" s="11" customFormat="1" ht="14.25" x14ac:dyDescent="0.2">
      <c r="A40" s="13"/>
      <c r="B40" s="13"/>
      <c r="C40" s="13"/>
      <c r="D40" s="13"/>
      <c r="E40" s="13"/>
      <c r="F40" s="13"/>
      <c r="G40" s="13"/>
      <c r="H40" s="13"/>
      <c r="I40" s="13"/>
      <c r="J40" s="13"/>
    </row>
    <row r="41" spans="1:12" s="11" customFormat="1" ht="45" customHeight="1" x14ac:dyDescent="0.2">
      <c r="A41" s="35" t="s">
        <v>41</v>
      </c>
      <c r="B41" s="36"/>
      <c r="C41" s="36"/>
      <c r="D41" s="36"/>
      <c r="E41" s="36"/>
      <c r="F41" s="36"/>
      <c r="G41" s="37"/>
    </row>
    <row r="42" spans="1:12" s="11" customFormat="1" ht="14.25" x14ac:dyDescent="0.2">
      <c r="A42" s="14"/>
      <c r="B42" s="3" t="s">
        <v>0</v>
      </c>
      <c r="C42" s="4"/>
      <c r="D42" s="4"/>
      <c r="E42" s="4"/>
      <c r="F42" s="5"/>
      <c r="G42" s="6" t="s">
        <v>7</v>
      </c>
    </row>
    <row r="43" spans="1:12" s="11" customFormat="1" ht="22.5" x14ac:dyDescent="0.2">
      <c r="A43" s="15" t="s">
        <v>1</v>
      </c>
      <c r="B43" s="1" t="s">
        <v>2</v>
      </c>
      <c r="C43" s="1" t="s">
        <v>3</v>
      </c>
      <c r="D43" s="1" t="s">
        <v>4</v>
      </c>
      <c r="E43" s="1" t="s">
        <v>5</v>
      </c>
      <c r="F43" s="1" t="s">
        <v>6</v>
      </c>
      <c r="G43" s="7"/>
    </row>
    <row r="44" spans="1:12" s="11" customFormat="1" ht="14.25" x14ac:dyDescent="0.2">
      <c r="A44" s="16"/>
      <c r="B44" s="2">
        <v>1</v>
      </c>
      <c r="C44" s="2">
        <v>2</v>
      </c>
      <c r="D44" s="2" t="s">
        <v>8</v>
      </c>
      <c r="E44" s="2">
        <v>4</v>
      </c>
      <c r="F44" s="2">
        <v>5</v>
      </c>
      <c r="G44" s="2" t="s">
        <v>9</v>
      </c>
    </row>
    <row r="45" spans="1:12" s="11" customFormat="1" ht="14.25" x14ac:dyDescent="0.2">
      <c r="A45" s="29"/>
      <c r="B45" s="30"/>
      <c r="C45" s="30"/>
      <c r="D45" s="30"/>
      <c r="E45" s="30"/>
      <c r="F45" s="30"/>
      <c r="G45" s="30"/>
      <c r="H45" s="13"/>
      <c r="I45" s="13"/>
      <c r="J45" s="13"/>
      <c r="K45" s="13"/>
      <c r="L45" s="13"/>
    </row>
    <row r="46" spans="1:12" s="11" customFormat="1" ht="22.5" x14ac:dyDescent="0.2">
      <c r="A46" s="38" t="s">
        <v>15</v>
      </c>
      <c r="B46" s="20">
        <v>1157226773.74</v>
      </c>
      <c r="C46" s="21">
        <v>65937136.039999999</v>
      </c>
      <c r="D46" s="20">
        <f>+B46+C46</f>
        <v>1223163909.78</v>
      </c>
      <c r="E46" s="21">
        <v>224035519.38</v>
      </c>
      <c r="F46" s="21">
        <v>221021383.09999999</v>
      </c>
      <c r="G46" s="20">
        <f>+D46-E46</f>
        <v>999128390.39999998</v>
      </c>
      <c r="H46" s="13"/>
      <c r="I46" s="13"/>
      <c r="J46" s="13"/>
      <c r="K46" s="13"/>
      <c r="L46" s="13"/>
    </row>
    <row r="47" spans="1:12" s="11" customFormat="1" ht="14.25" x14ac:dyDescent="0.2">
      <c r="A47" s="38"/>
      <c r="B47" s="39"/>
      <c r="C47" s="39"/>
      <c r="D47" s="39"/>
      <c r="E47" s="39"/>
      <c r="F47" s="39"/>
      <c r="G47" s="39"/>
      <c r="H47" s="13"/>
      <c r="I47" s="13"/>
      <c r="J47" s="13"/>
      <c r="K47" s="13"/>
      <c r="L47" s="13"/>
    </row>
    <row r="48" spans="1:12" s="11" customFormat="1" ht="14.25" x14ac:dyDescent="0.2">
      <c r="A48" s="38" t="s">
        <v>16</v>
      </c>
      <c r="B48" s="20">
        <v>0</v>
      </c>
      <c r="C48" s="20">
        <v>0</v>
      </c>
      <c r="D48" s="20">
        <f t="shared" ref="D48" si="6">B48+C48</f>
        <v>0</v>
      </c>
      <c r="E48" s="20">
        <v>0</v>
      </c>
      <c r="F48" s="20">
        <v>0</v>
      </c>
      <c r="G48" s="20">
        <f t="shared" ref="G48" si="7">D48-E48</f>
        <v>0</v>
      </c>
      <c r="H48" s="13"/>
      <c r="I48" s="13"/>
      <c r="J48" s="13"/>
      <c r="K48" s="13"/>
      <c r="L48" s="13"/>
    </row>
    <row r="49" spans="1:12" s="11" customFormat="1" ht="14.25" x14ac:dyDescent="0.2">
      <c r="A49" s="38"/>
      <c r="B49" s="39"/>
      <c r="C49" s="39"/>
      <c r="D49" s="39"/>
      <c r="E49" s="39"/>
      <c r="F49" s="39"/>
      <c r="G49" s="39"/>
      <c r="H49" s="13"/>
      <c r="I49" s="13"/>
      <c r="J49" s="13"/>
      <c r="K49" s="13"/>
      <c r="L49" s="13"/>
    </row>
    <row r="50" spans="1:12" s="11" customFormat="1" ht="22.5" x14ac:dyDescent="0.2">
      <c r="A50" s="38" t="s">
        <v>17</v>
      </c>
      <c r="B50" s="20">
        <v>0</v>
      </c>
      <c r="C50" s="20">
        <v>0</v>
      </c>
      <c r="D50" s="20">
        <f t="shared" ref="D50" si="8">B50+C50</f>
        <v>0</v>
      </c>
      <c r="E50" s="20">
        <v>0</v>
      </c>
      <c r="F50" s="20">
        <v>0</v>
      </c>
      <c r="G50" s="20">
        <f t="shared" ref="G50" si="9">D50-E50</f>
        <v>0</v>
      </c>
      <c r="H50" s="13"/>
      <c r="I50" s="13"/>
      <c r="J50" s="13"/>
      <c r="K50" s="13"/>
      <c r="L50" s="13"/>
    </row>
    <row r="51" spans="1:12" s="11" customFormat="1" ht="14.25" x14ac:dyDescent="0.2">
      <c r="A51" s="38"/>
      <c r="B51" s="39"/>
      <c r="C51" s="39"/>
      <c r="D51" s="39"/>
      <c r="E51" s="39"/>
      <c r="F51" s="39"/>
      <c r="G51" s="39"/>
      <c r="H51" s="13"/>
      <c r="I51" s="13"/>
      <c r="J51" s="13"/>
      <c r="K51" s="13"/>
      <c r="L51" s="13"/>
    </row>
    <row r="52" spans="1:12" s="11" customFormat="1" ht="22.5" x14ac:dyDescent="0.2">
      <c r="A52" s="38" t="s">
        <v>18</v>
      </c>
      <c r="B52" s="20">
        <v>0</v>
      </c>
      <c r="C52" s="20">
        <v>0</v>
      </c>
      <c r="D52" s="20">
        <f t="shared" ref="D52" si="10">B52+C52</f>
        <v>0</v>
      </c>
      <c r="E52" s="20">
        <v>0</v>
      </c>
      <c r="F52" s="20">
        <v>0</v>
      </c>
      <c r="G52" s="20">
        <f t="shared" ref="G52" si="11">D52-E52</f>
        <v>0</v>
      </c>
      <c r="H52" s="13"/>
      <c r="I52" s="13"/>
      <c r="J52" s="13"/>
      <c r="K52" s="13"/>
      <c r="L52" s="13"/>
    </row>
    <row r="53" spans="1:12" s="11" customFormat="1" ht="14.25" x14ac:dyDescent="0.2">
      <c r="A53" s="38"/>
      <c r="B53" s="39"/>
      <c r="C53" s="39"/>
      <c r="D53" s="39"/>
      <c r="E53" s="39"/>
      <c r="F53" s="39"/>
      <c r="G53" s="39"/>
      <c r="H53" s="13"/>
      <c r="I53" s="13"/>
      <c r="J53" s="13"/>
      <c r="K53" s="13"/>
      <c r="L53" s="13"/>
    </row>
    <row r="54" spans="1:12" s="11" customFormat="1" ht="22.5" x14ac:dyDescent="0.2">
      <c r="A54" s="38" t="s">
        <v>19</v>
      </c>
      <c r="B54" s="20">
        <v>0</v>
      </c>
      <c r="C54" s="20">
        <v>0</v>
      </c>
      <c r="D54" s="20">
        <f t="shared" ref="D54" si="12">B54+C54</f>
        <v>0</v>
      </c>
      <c r="E54" s="20">
        <v>0</v>
      </c>
      <c r="F54" s="20">
        <v>0</v>
      </c>
      <c r="G54" s="20">
        <f t="shared" ref="G54" si="13">D54-E54</f>
        <v>0</v>
      </c>
      <c r="H54" s="13"/>
      <c r="I54" s="13"/>
      <c r="J54" s="13"/>
      <c r="K54" s="13"/>
      <c r="L54" s="13"/>
    </row>
    <row r="55" spans="1:12" s="11" customFormat="1" ht="14.25" x14ac:dyDescent="0.2">
      <c r="A55" s="38"/>
      <c r="B55" s="39"/>
      <c r="C55" s="39"/>
      <c r="D55" s="39"/>
      <c r="E55" s="39"/>
      <c r="F55" s="39"/>
      <c r="G55" s="39"/>
      <c r="H55" s="13"/>
      <c r="I55" s="13"/>
      <c r="J55" s="13"/>
      <c r="K55" s="13"/>
      <c r="L55" s="13"/>
    </row>
    <row r="56" spans="1:12" s="11" customFormat="1" ht="22.5" x14ac:dyDescent="0.2">
      <c r="A56" s="38" t="s">
        <v>20</v>
      </c>
      <c r="B56" s="20">
        <v>0</v>
      </c>
      <c r="C56" s="20">
        <v>0</v>
      </c>
      <c r="D56" s="20">
        <f t="shared" ref="D56" si="14">B56+C56</f>
        <v>0</v>
      </c>
      <c r="E56" s="20">
        <v>0</v>
      </c>
      <c r="F56" s="20">
        <v>0</v>
      </c>
      <c r="G56" s="20">
        <f t="shared" ref="G56" si="15">D56-E56</f>
        <v>0</v>
      </c>
      <c r="H56" s="13"/>
      <c r="I56" s="13"/>
      <c r="J56" s="13"/>
      <c r="K56" s="13"/>
      <c r="L56" s="13"/>
    </row>
    <row r="57" spans="1:12" s="11" customFormat="1" ht="14.25" x14ac:dyDescent="0.2">
      <c r="A57" s="38"/>
      <c r="B57" s="39"/>
      <c r="C57" s="39"/>
      <c r="D57" s="39"/>
      <c r="E57" s="39"/>
      <c r="F57" s="39"/>
      <c r="G57" s="39"/>
      <c r="H57" s="13"/>
      <c r="I57" s="13"/>
      <c r="J57" s="13"/>
      <c r="K57" s="13"/>
      <c r="L57" s="13"/>
    </row>
    <row r="58" spans="1:12" s="11" customFormat="1" ht="14.25" x14ac:dyDescent="0.2">
      <c r="A58" s="38" t="s">
        <v>21</v>
      </c>
      <c r="B58" s="20">
        <v>0</v>
      </c>
      <c r="C58" s="20">
        <v>0</v>
      </c>
      <c r="D58" s="20">
        <f t="shared" ref="D58" si="16">B58+C58</f>
        <v>0</v>
      </c>
      <c r="E58" s="20">
        <v>0</v>
      </c>
      <c r="F58" s="20">
        <v>0</v>
      </c>
      <c r="G58" s="20">
        <f t="shared" ref="G58" si="17">D58-E58</f>
        <v>0</v>
      </c>
      <c r="H58" s="13"/>
      <c r="I58" s="13"/>
      <c r="J58" s="13"/>
      <c r="K58" s="13"/>
      <c r="L58" s="13"/>
    </row>
    <row r="59" spans="1:12" s="11" customFormat="1" ht="14.25" x14ac:dyDescent="0.2">
      <c r="A59" s="40"/>
      <c r="B59" s="34"/>
      <c r="C59" s="34"/>
      <c r="D59" s="34"/>
      <c r="E59" s="34"/>
      <c r="F59" s="34"/>
      <c r="G59" s="34"/>
      <c r="H59" s="13"/>
      <c r="I59" s="13"/>
      <c r="J59" s="13"/>
      <c r="K59" s="13"/>
      <c r="L59" s="13"/>
    </row>
    <row r="60" spans="1:12" s="11" customFormat="1" ht="14.25" x14ac:dyDescent="0.2">
      <c r="A60" s="41" t="s">
        <v>10</v>
      </c>
      <c r="B60" s="25">
        <f>SUM(B46:B59)</f>
        <v>1157226773.74</v>
      </c>
      <c r="C60" s="25">
        <f t="shared" ref="C60:F60" si="18">SUM(C46:C59)</f>
        <v>65937136.039999999</v>
      </c>
      <c r="D60" s="25">
        <f t="shared" si="18"/>
        <v>1223163909.78</v>
      </c>
      <c r="E60" s="25">
        <f>SUM(E46:E59)</f>
        <v>224035519.38</v>
      </c>
      <c r="F60" s="25">
        <f t="shared" si="18"/>
        <v>221021383.09999999</v>
      </c>
      <c r="G60" s="25">
        <f>SUM(G46:G59)</f>
        <v>999128390.39999998</v>
      </c>
      <c r="H60" s="13"/>
      <c r="I60" s="13"/>
      <c r="J60" s="13"/>
      <c r="K60" s="13"/>
      <c r="L60" s="13"/>
    </row>
    <row r="61" spans="1:12" x14ac:dyDescent="0.2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  <c r="L61" s="42"/>
    </row>
    <row r="62" spans="1:12" x14ac:dyDescent="0.2">
      <c r="A62" s="42" t="s">
        <v>42</v>
      </c>
      <c r="B62" s="42"/>
      <c r="C62" s="42"/>
      <c r="D62" s="42"/>
      <c r="E62" s="42"/>
      <c r="F62" s="42"/>
      <c r="G62" s="42"/>
      <c r="H62" s="42"/>
      <c r="I62" s="42"/>
      <c r="J62" s="42"/>
      <c r="K62" s="42"/>
      <c r="L62" s="42"/>
    </row>
    <row r="63" spans="1:12" x14ac:dyDescent="0.2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  <c r="L63" s="42"/>
    </row>
    <row r="64" spans="1:12" x14ac:dyDescent="0.2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  <c r="L64" s="42"/>
    </row>
    <row r="65" spans="1:12" x14ac:dyDescent="0.2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  <c r="L65" s="42"/>
    </row>
    <row r="66" spans="1:12" x14ac:dyDescent="0.2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  <c r="L66" s="42"/>
    </row>
    <row r="67" spans="1:12" x14ac:dyDescent="0.2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  <c r="L67" s="42"/>
    </row>
    <row r="68" spans="1:12" x14ac:dyDescent="0.2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  <c r="L68" s="42"/>
    </row>
    <row r="69" spans="1:12" x14ac:dyDescent="0.2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  <c r="L69" s="42"/>
    </row>
    <row r="70" spans="1:12" x14ac:dyDescent="0.2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  <c r="L70" s="42"/>
    </row>
    <row r="71" spans="1:12" x14ac:dyDescent="0.2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  <c r="L71" s="42"/>
    </row>
    <row r="72" spans="1:12" x14ac:dyDescent="0.2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  <c r="L72" s="42"/>
    </row>
    <row r="73" spans="1:12" x14ac:dyDescent="0.2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  <c r="L73" s="42"/>
    </row>
    <row r="74" spans="1:12" x14ac:dyDescent="0.2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  <c r="L74" s="42"/>
    </row>
    <row r="75" spans="1:12" x14ac:dyDescent="0.2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  <c r="L75" s="42"/>
    </row>
    <row r="76" spans="1:12" x14ac:dyDescent="0.2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  <c r="L76" s="42"/>
    </row>
    <row r="77" spans="1:12" x14ac:dyDescent="0.2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  <c r="L77" s="42"/>
    </row>
    <row r="78" spans="1:12" x14ac:dyDescent="0.2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  <c r="L78" s="42"/>
    </row>
    <row r="79" spans="1:12" x14ac:dyDescent="0.2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  <c r="L79" s="42"/>
    </row>
    <row r="80" spans="1:12" x14ac:dyDescent="0.2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  <c r="L80" s="42"/>
    </row>
    <row r="81" spans="1:12" x14ac:dyDescent="0.2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  <c r="L81" s="42"/>
    </row>
    <row r="82" spans="1:12" x14ac:dyDescent="0.2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  <c r="L82" s="42"/>
    </row>
    <row r="83" spans="1:12" x14ac:dyDescent="0.2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  <c r="L83" s="42"/>
    </row>
    <row r="84" spans="1:12" x14ac:dyDescent="0.2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  <c r="L84" s="42"/>
    </row>
    <row r="85" spans="1:12" x14ac:dyDescent="0.2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  <c r="L85" s="42"/>
    </row>
    <row r="86" spans="1:12" x14ac:dyDescent="0.2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  <c r="L86" s="42"/>
    </row>
    <row r="87" spans="1:12" x14ac:dyDescent="0.2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  <c r="L87" s="42"/>
    </row>
    <row r="88" spans="1:12" x14ac:dyDescent="0.2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  <c r="L88" s="42"/>
    </row>
    <row r="89" spans="1:12" x14ac:dyDescent="0.2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  <c r="L89" s="42"/>
    </row>
    <row r="90" spans="1:12" x14ac:dyDescent="0.2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  <c r="L90" s="42"/>
    </row>
    <row r="91" spans="1:12" x14ac:dyDescent="0.2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  <c r="L91" s="42"/>
    </row>
    <row r="92" spans="1:12" x14ac:dyDescent="0.2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  <c r="L92" s="42"/>
    </row>
    <row r="93" spans="1:12" x14ac:dyDescent="0.2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  <c r="L93" s="42"/>
    </row>
    <row r="94" spans="1:12" x14ac:dyDescent="0.2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  <c r="L94" s="42"/>
    </row>
    <row r="95" spans="1:12" x14ac:dyDescent="0.2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  <c r="L95" s="42"/>
    </row>
    <row r="96" spans="1:12" x14ac:dyDescent="0.2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  <c r="L96" s="42"/>
    </row>
    <row r="97" spans="1:12" x14ac:dyDescent="0.2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  <c r="L97" s="42"/>
    </row>
    <row r="98" spans="1:12" x14ac:dyDescent="0.2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  <c r="L98" s="42"/>
    </row>
    <row r="99" spans="1:12" x14ac:dyDescent="0.2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  <c r="L99" s="42"/>
    </row>
    <row r="100" spans="1:12" x14ac:dyDescent="0.2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  <c r="L100" s="42"/>
    </row>
    <row r="101" spans="1:12" x14ac:dyDescent="0.2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  <c r="L101" s="42"/>
    </row>
    <row r="102" spans="1:12" x14ac:dyDescent="0.2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  <c r="L102" s="42"/>
    </row>
    <row r="103" spans="1:12" x14ac:dyDescent="0.2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  <c r="L103" s="42"/>
    </row>
    <row r="104" spans="1:12" x14ac:dyDescent="0.2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  <c r="L104" s="42"/>
    </row>
    <row r="105" spans="1:12" x14ac:dyDescent="0.2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  <c r="L105" s="42"/>
    </row>
    <row r="106" spans="1:12" x14ac:dyDescent="0.2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  <c r="L106" s="42"/>
    </row>
    <row r="107" spans="1:12" x14ac:dyDescent="0.2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  <c r="L107" s="42"/>
    </row>
    <row r="108" spans="1:12" x14ac:dyDescent="0.2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  <c r="L108" s="42"/>
    </row>
    <row r="109" spans="1:12" x14ac:dyDescent="0.2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  <c r="L109" s="42"/>
    </row>
    <row r="110" spans="1:12" x14ac:dyDescent="0.2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  <c r="L110" s="42"/>
    </row>
    <row r="111" spans="1:12" x14ac:dyDescent="0.2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  <c r="L111" s="42"/>
    </row>
    <row r="112" spans="1:12" x14ac:dyDescent="0.2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  <c r="L112" s="42"/>
    </row>
    <row r="113" spans="1:12" x14ac:dyDescent="0.2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  <c r="L113" s="42"/>
    </row>
    <row r="114" spans="1:12" x14ac:dyDescent="0.2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  <c r="L114" s="42"/>
    </row>
    <row r="115" spans="1:12" x14ac:dyDescent="0.2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  <c r="L115" s="42"/>
    </row>
    <row r="116" spans="1:12" x14ac:dyDescent="0.2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  <c r="L116" s="42"/>
    </row>
    <row r="117" spans="1:12" x14ac:dyDescent="0.2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  <c r="L117" s="42"/>
    </row>
  </sheetData>
  <sheetProtection formatCells="0" formatColumns="0" formatRows="0" insertRows="0" deleteRows="0" autoFilter="0"/>
  <mergeCells count="6">
    <mergeCell ref="G3:G4"/>
    <mergeCell ref="G29:G30"/>
    <mergeCell ref="G42:G43"/>
    <mergeCell ref="A1:G1"/>
    <mergeCell ref="A27:G27"/>
    <mergeCell ref="A41:G41"/>
  </mergeCells>
  <printOptions horizontalCentered="1"/>
  <pageMargins left="0.70866141732283472" right="0.70866141732283472" top="0.74803149606299213" bottom="0.74803149606299213" header="0.31496062992125984" footer="0.31496062992125984"/>
  <pageSetup scale="67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7B60905-9023-4236-9889-BAA0F1C2E4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schemas.microsoft.com/office/2006/metadata/properties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0c865bf4-0f22-4e4d-b041-7b0c1657e5a8"/>
    <ds:schemaRef ds:uri="6aa8a68a-ab09-4ac8-a697-fdce915bc567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CA</vt:lpstr>
      <vt:lpstr>CA!Área_de_impresión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LOPEZ GARCIA CATALINA MONICA</cp:lastModifiedBy>
  <cp:revision/>
  <cp:lastPrinted>2025-04-29T18:55:48Z</cp:lastPrinted>
  <dcterms:created xsi:type="dcterms:W3CDTF">2014-02-10T03:37:14Z</dcterms:created>
  <dcterms:modified xsi:type="dcterms:W3CDTF">2025-04-29T19:06:09Z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