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6737900F-5532-42B4-9B2C-590FF0DD31E9}" xr6:coauthVersionLast="36" xr6:coauthVersionMax="36" xr10:uidLastSave="{00000000-0000-0000-0000-000000000000}"/>
  <bookViews>
    <workbookView xWindow="-120" yWindow="-120" windowWidth="20730" windowHeight="1104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<sst xmlns="http://schemas.openxmlformats.org/spreadsheetml/2006/main" count="85" uniqueCount="85">
  <si>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</si>
  <si>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</si>
  <si>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</si>
  <si>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</si>
  <si>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</si>
  <si>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</si>
  <si>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</si>
  <si>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</si>
  <si>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</si>
  <si>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</si>
  <si>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</si>
  <si>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</si>
  <si>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</si>
  <si>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</si>
  <si>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</si>
  <si>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</si>
  <si>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</si>
  <si>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</si>
  <si>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</si>
  <si>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</si>
  <si>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</si>
  <si>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</si>
  <si>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</si>
  <si>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</si>
  <si>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</si>
  <si>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</si>
  <si>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</si>
  <si>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</si>
  <si>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</si>
  <si>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</si>
  <si>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</si>
  <si>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</si>
  <si>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</si>
  <si>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</si>
  <si>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</si>
  <si>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</si>
  <si>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</si>
  <si>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</si>
  <si>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</si>
  <si>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</si>
  <si>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</si>
  <si>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</si>
  <si>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</si>
  <si>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</si>
  <si>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</si>
  <si>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</si>
  <si>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</si>
  <si>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</si>
  <si>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</si>
  <si>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</si>
  <si>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</si>
  <si>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</si>
  <si>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</si>
  <si>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</si>
  <si>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</si>
  <si>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</si>
  <si>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</si>
  <si>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</si>
  <si>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</si>
  <si>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</si>
  <si>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</si>
  <si>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</si>
  <si>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</si>
  <si>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</si>
  <si>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</si>
  <si>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</si>
  <si>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</si>
  <si>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</si>
  <si>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</si>
  <si>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</si>
  <si>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</si>
  <si>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</si>
  <si>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</si>
  <si>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</si>
  <si>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</si>
  <si>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</si>
  <si>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</si>
  <si>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</si>
  <si>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</si>
  <si>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</si>
  <si>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</si>
  <si>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</si>
  <si>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</si>
  <si>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</si>
  <si>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AVANZADO DE BACHILLERATO Y EDUCACION SUPERIOR EN EL ESTADO DE GTO.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</si>
</sst>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L11" sqref="L1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4"/>
      <c r="C1" s="24"/>
      <c r="D1" s="24"/>
      <c r="E1" s="24"/>
      <c r="F1" s="24"/>
      <c r="G1" s="25"/>
    </row>
    <row r="2" spans="1:8" x14ac:dyDescent="0.2">
      <c r="A2" s="16"/>
      <c r="B2" s="12"/>
      <c r="C2" s="13"/>
      <c r="D2" s="15" t="s">
        <v>15</v>
      </c>
      <c r="E2" s="13"/>
      <c r="F2" s="14"/>
      <c r="G2" s="26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0" t="s">
        <v>16</v>
      </c>
      <c r="B5" s="6">
        <f>SUM(B6:B12)</f>
        <v>907988930.45000005</v>
      </c>
      <c r="C5" s="6">
        <f>SUM(C6:C12)</f>
        <v>2305960</v>
      </c>
      <c r="D5" s="6">
        <f>B5+C5</f>
        <v>910294890.45000005</v>
      </c>
      <c r="E5" s="6">
        <f>SUM(E6:E12)</f>
        <v>872321485.03999996</v>
      </c>
      <c r="F5" s="6">
        <f>SUM(F6:F12)</f>
        <v>862324753.16999996</v>
      </c>
      <c r="G5" s="6">
        <f>D5-E5</f>
        <v>37973405.410000086</v>
      </c>
    </row>
    <row r="6" spans="1:8" x14ac:dyDescent="0.2">
      <c r="A6" s="19" t="s">
        <v>20</v>
      </c>
      <c r="B6" s="4">
        <v>569704698</v>
      </c>
      <c r="C6" s="4">
        <v>5588258.4500000002</v>
      </c>
      <c r="D6" s="4">
        <f t="shared" ref="D6:D69" si="0">B6+C6</f>
        <v>575292956.45000005</v>
      </c>
      <c r="E6" s="4">
        <v>563883729.03999996</v>
      </c>
      <c r="F6" s="4">
        <v>563193407.84000003</v>
      </c>
      <c r="G6" s="4">
        <f t="shared" ref="G6:G69" si="1">D6-E6</f>
        <v>11409227.410000086</v>
      </c>
      <c r="H6" s="5">
        <v>1100</v>
      </c>
    </row>
    <row r="7" spans="1:8" x14ac:dyDescent="0.2">
      <c r="A7" s="19" t="s">
        <v>21</v>
      </c>
      <c r="B7" s="4">
        <v>360000</v>
      </c>
      <c r="C7" s="4">
        <v>0</v>
      </c>
      <c r="D7" s="4">
        <f t="shared" si="0"/>
        <v>360000</v>
      </c>
      <c r="E7" s="4">
        <v>0</v>
      </c>
      <c r="F7" s="4">
        <v>0</v>
      </c>
      <c r="G7" s="4">
        <f t="shared" si="1"/>
        <v>360000</v>
      </c>
      <c r="H7" s="5">
        <v>1200</v>
      </c>
    </row>
    <row r="8" spans="1:8" x14ac:dyDescent="0.2">
      <c r="A8" s="19" t="s">
        <v>22</v>
      </c>
      <c r="B8" s="4">
        <v>75578388.989999995</v>
      </c>
      <c r="C8" s="4">
        <v>2248958.67</v>
      </c>
      <c r="D8" s="4">
        <f t="shared" si="0"/>
        <v>77827347.659999996</v>
      </c>
      <c r="E8" s="4">
        <v>69672494.840000004</v>
      </c>
      <c r="F8" s="4">
        <v>69195262.549999997</v>
      </c>
      <c r="G8" s="4">
        <f t="shared" si="1"/>
        <v>8154852.8199999928</v>
      </c>
      <c r="H8" s="5">
        <v>1300</v>
      </c>
    </row>
    <row r="9" spans="1:8" x14ac:dyDescent="0.2">
      <c r="A9" s="19" t="s">
        <v>1</v>
      </c>
      <c r="B9" s="4">
        <v>147344855.44</v>
      </c>
      <c r="C9" s="4">
        <v>1268550.7</v>
      </c>
      <c r="D9" s="4">
        <f t="shared" si="0"/>
        <v>148613406.13999999</v>
      </c>
      <c r="E9" s="4">
        <v>137885407.66999999</v>
      </c>
      <c r="F9" s="4">
        <v>137885407.66999999</v>
      </c>
      <c r="G9" s="4">
        <f t="shared" si="1"/>
        <v>10727998.469999999</v>
      </c>
      <c r="H9" s="5">
        <v>1400</v>
      </c>
    </row>
    <row r="10" spans="1:8" x14ac:dyDescent="0.2">
      <c r="A10" s="19" t="s">
        <v>23</v>
      </c>
      <c r="B10" s="4">
        <v>90357126.879999995</v>
      </c>
      <c r="C10" s="4">
        <v>17844053.32</v>
      </c>
      <c r="D10" s="4">
        <f t="shared" si="0"/>
        <v>108201180.19999999</v>
      </c>
      <c r="E10" s="4">
        <v>100879853.48999999</v>
      </c>
      <c r="F10" s="4">
        <v>92050675.109999999</v>
      </c>
      <c r="G10" s="4">
        <f t="shared" si="1"/>
        <v>7321326.7099999934</v>
      </c>
      <c r="H10" s="5">
        <v>1500</v>
      </c>
    </row>
    <row r="11" spans="1:8" x14ac:dyDescent="0.2">
      <c r="A11" s="19" t="s">
        <v>2</v>
      </c>
      <c r="B11" s="4">
        <v>24643861.140000001</v>
      </c>
      <c r="C11" s="4">
        <v>-24643861.140000001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5">
        <v>1600</v>
      </c>
    </row>
    <row r="12" spans="1:8" x14ac:dyDescent="0.2">
      <c r="A12" s="19" t="s">
        <v>24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5">
        <v>1700</v>
      </c>
    </row>
    <row r="13" spans="1:8" x14ac:dyDescent="0.2">
      <c r="A13" s="10" t="s">
        <v>79</v>
      </c>
      <c r="B13" s="7">
        <f>SUM(B14:B22)</f>
        <v>27731789.729999997</v>
      </c>
      <c r="C13" s="7">
        <f>SUM(C14:C22)</f>
        <v>499324.0199999999</v>
      </c>
      <c r="D13" s="7">
        <f t="shared" si="0"/>
        <v>28231113.749999996</v>
      </c>
      <c r="E13" s="7">
        <f>SUM(E14:E22)</f>
        <v>14164947.41</v>
      </c>
      <c r="F13" s="7">
        <f>SUM(F14:F22)</f>
        <v>14158265.809999999</v>
      </c>
      <c r="G13" s="7">
        <f t="shared" si="1"/>
        <v>14066166.339999996</v>
      </c>
      <c r="H13" s="11">
        <v>0</v>
      </c>
    </row>
    <row r="14" spans="1:8" x14ac:dyDescent="0.2">
      <c r="A14" s="19" t="s">
        <v>25</v>
      </c>
      <c r="B14" s="4">
        <v>4285479.6100000003</v>
      </c>
      <c r="C14" s="4">
        <v>425789.52</v>
      </c>
      <c r="D14" s="4">
        <f t="shared" si="0"/>
        <v>4711269.1300000008</v>
      </c>
      <c r="E14" s="4">
        <v>3060139.23</v>
      </c>
      <c r="F14" s="4">
        <v>3060139.23</v>
      </c>
      <c r="G14" s="4">
        <f t="shared" si="1"/>
        <v>1651129.9000000008</v>
      </c>
      <c r="H14" s="5">
        <v>2100</v>
      </c>
    </row>
    <row r="15" spans="1:8" x14ac:dyDescent="0.2">
      <c r="A15" s="19" t="s">
        <v>26</v>
      </c>
      <c r="B15" s="4">
        <v>5516804.7300000004</v>
      </c>
      <c r="C15" s="4">
        <v>-163389.54999999999</v>
      </c>
      <c r="D15" s="4">
        <f t="shared" si="0"/>
        <v>5353415.1800000006</v>
      </c>
      <c r="E15" s="4">
        <v>2615810.39</v>
      </c>
      <c r="F15" s="4">
        <v>2609128.79</v>
      </c>
      <c r="G15" s="4">
        <f t="shared" si="1"/>
        <v>2737604.7900000005</v>
      </c>
      <c r="H15" s="5">
        <v>2200</v>
      </c>
    </row>
    <row r="16" spans="1:8" x14ac:dyDescent="0.2">
      <c r="A16" s="19" t="s">
        <v>27</v>
      </c>
      <c r="B16" s="4">
        <v>277350</v>
      </c>
      <c r="C16" s="4">
        <v>0</v>
      </c>
      <c r="D16" s="4">
        <f t="shared" si="0"/>
        <v>277350</v>
      </c>
      <c r="E16" s="4">
        <v>89883.03</v>
      </c>
      <c r="F16" s="4">
        <v>89883.03</v>
      </c>
      <c r="G16" s="4">
        <f t="shared" si="1"/>
        <v>187466.97</v>
      </c>
      <c r="H16" s="5">
        <v>2300</v>
      </c>
    </row>
    <row r="17" spans="1:8" x14ac:dyDescent="0.2">
      <c r="A17" s="19" t="s">
        <v>28</v>
      </c>
      <c r="B17" s="4">
        <v>2738145</v>
      </c>
      <c r="C17" s="4">
        <v>-1000725.03</v>
      </c>
      <c r="D17" s="4">
        <f t="shared" si="0"/>
        <v>1737419.97</v>
      </c>
      <c r="E17" s="4">
        <v>746200.34</v>
      </c>
      <c r="F17" s="4">
        <v>746200.34</v>
      </c>
      <c r="G17" s="4">
        <f t="shared" si="1"/>
        <v>991219.63</v>
      </c>
      <c r="H17" s="5">
        <v>2400</v>
      </c>
    </row>
    <row r="18" spans="1:8" x14ac:dyDescent="0.2">
      <c r="A18" s="19" t="s">
        <v>29</v>
      </c>
      <c r="B18" s="4">
        <v>1620254.2</v>
      </c>
      <c r="C18" s="4">
        <v>429869.2</v>
      </c>
      <c r="D18" s="4">
        <f t="shared" si="0"/>
        <v>2050123.4</v>
      </c>
      <c r="E18" s="4">
        <v>789285.93</v>
      </c>
      <c r="F18" s="4">
        <v>789285.93</v>
      </c>
      <c r="G18" s="4">
        <f t="shared" si="1"/>
        <v>1260837.4699999997</v>
      </c>
      <c r="H18" s="5">
        <v>2500</v>
      </c>
    </row>
    <row r="19" spans="1:8" x14ac:dyDescent="0.2">
      <c r="A19" s="19" t="s">
        <v>30</v>
      </c>
      <c r="B19" s="4">
        <v>4451412.6500000004</v>
      </c>
      <c r="C19" s="4">
        <v>0</v>
      </c>
      <c r="D19" s="4">
        <f t="shared" si="0"/>
        <v>4451412.6500000004</v>
      </c>
      <c r="E19" s="4">
        <v>3286955.16</v>
      </c>
      <c r="F19" s="4">
        <v>3286955.16</v>
      </c>
      <c r="G19" s="4">
        <f t="shared" si="1"/>
        <v>1164457.4900000002</v>
      </c>
      <c r="H19" s="5">
        <v>2600</v>
      </c>
    </row>
    <row r="20" spans="1:8" x14ac:dyDescent="0.2">
      <c r="A20" s="19" t="s">
        <v>31</v>
      </c>
      <c r="B20" s="4">
        <v>4590400</v>
      </c>
      <c r="C20" s="4">
        <v>644937.35</v>
      </c>
      <c r="D20" s="4">
        <f t="shared" si="0"/>
        <v>5235337.3499999996</v>
      </c>
      <c r="E20" s="4">
        <v>1963901.7</v>
      </c>
      <c r="F20" s="4">
        <v>1963901.7</v>
      </c>
      <c r="G20" s="4">
        <f t="shared" si="1"/>
        <v>3271435.6499999994</v>
      </c>
      <c r="H20" s="5">
        <v>2700</v>
      </c>
    </row>
    <row r="21" spans="1:8" x14ac:dyDescent="0.2">
      <c r="A21" s="19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5">
        <v>2800</v>
      </c>
    </row>
    <row r="22" spans="1:8" x14ac:dyDescent="0.2">
      <c r="A22" s="19" t="s">
        <v>33</v>
      </c>
      <c r="B22" s="4">
        <v>4251943.54</v>
      </c>
      <c r="C22" s="4">
        <v>162842.53</v>
      </c>
      <c r="D22" s="4">
        <f t="shared" si="0"/>
        <v>4414786.07</v>
      </c>
      <c r="E22" s="4">
        <v>1612771.63</v>
      </c>
      <c r="F22" s="4">
        <v>1612771.63</v>
      </c>
      <c r="G22" s="4">
        <f t="shared" si="1"/>
        <v>2802014.4400000004</v>
      </c>
      <c r="H22" s="5">
        <v>2900</v>
      </c>
    </row>
    <row r="23" spans="1:8" x14ac:dyDescent="0.2">
      <c r="A23" s="10" t="s">
        <v>17</v>
      </c>
      <c r="B23" s="7">
        <f>SUM(B24:B32)</f>
        <v>136345889.01999998</v>
      </c>
      <c r="C23" s="7">
        <f>SUM(C24:C32)</f>
        <v>41886323.299999997</v>
      </c>
      <c r="D23" s="7">
        <f t="shared" si="0"/>
        <v>178232212.31999999</v>
      </c>
      <c r="E23" s="7">
        <f>SUM(E24:E32)</f>
        <v>149522006.88999999</v>
      </c>
      <c r="F23" s="7">
        <f>SUM(F24:F32)</f>
        <v>139322882.55000001</v>
      </c>
      <c r="G23" s="7">
        <f t="shared" si="1"/>
        <v>28710205.430000007</v>
      </c>
      <c r="H23" s="11">
        <v>0</v>
      </c>
    </row>
    <row r="24" spans="1:8" x14ac:dyDescent="0.2">
      <c r="A24" s="19" t="s">
        <v>34</v>
      </c>
      <c r="B24" s="4">
        <v>8653130.4399999995</v>
      </c>
      <c r="C24" s="4">
        <v>1914678.66</v>
      </c>
      <c r="D24" s="4">
        <f t="shared" si="0"/>
        <v>10567809.1</v>
      </c>
      <c r="E24" s="4">
        <v>8427281.7899999991</v>
      </c>
      <c r="F24" s="4">
        <v>8000540.5499999998</v>
      </c>
      <c r="G24" s="4">
        <f t="shared" si="1"/>
        <v>2140527.3100000005</v>
      </c>
      <c r="H24" s="5">
        <v>3100</v>
      </c>
    </row>
    <row r="25" spans="1:8" x14ac:dyDescent="0.2">
      <c r="A25" s="19" t="s">
        <v>35</v>
      </c>
      <c r="B25" s="4">
        <v>21295197.34</v>
      </c>
      <c r="C25" s="4">
        <v>3348695.63</v>
      </c>
      <c r="D25" s="4">
        <f t="shared" si="0"/>
        <v>24643892.969999999</v>
      </c>
      <c r="E25" s="4">
        <v>21342123.48</v>
      </c>
      <c r="F25" s="4">
        <v>20891995.719999999</v>
      </c>
      <c r="G25" s="4">
        <f t="shared" si="1"/>
        <v>3301769.4899999984</v>
      </c>
      <c r="H25" s="5">
        <v>3200</v>
      </c>
    </row>
    <row r="26" spans="1:8" x14ac:dyDescent="0.2">
      <c r="A26" s="19" t="s">
        <v>36</v>
      </c>
      <c r="B26" s="4">
        <v>42121494.329999998</v>
      </c>
      <c r="C26" s="4">
        <v>2724832.9</v>
      </c>
      <c r="D26" s="4">
        <f t="shared" si="0"/>
        <v>44846327.229999997</v>
      </c>
      <c r="E26" s="4">
        <v>35376340.369999997</v>
      </c>
      <c r="F26" s="4">
        <v>32479659.52</v>
      </c>
      <c r="G26" s="4">
        <f t="shared" si="1"/>
        <v>9469986.8599999994</v>
      </c>
      <c r="H26" s="5">
        <v>3300</v>
      </c>
    </row>
    <row r="27" spans="1:8" x14ac:dyDescent="0.2">
      <c r="A27" s="19" t="s">
        <v>37</v>
      </c>
      <c r="B27" s="4">
        <v>4678000</v>
      </c>
      <c r="C27" s="4">
        <v>140000</v>
      </c>
      <c r="D27" s="4">
        <f t="shared" si="0"/>
        <v>4818000</v>
      </c>
      <c r="E27" s="4">
        <v>2931934.89</v>
      </c>
      <c r="F27" s="4">
        <v>2931934.89</v>
      </c>
      <c r="G27" s="4">
        <f t="shared" si="1"/>
        <v>1886065.1099999999</v>
      </c>
      <c r="H27" s="5">
        <v>3400</v>
      </c>
    </row>
    <row r="28" spans="1:8" x14ac:dyDescent="0.2">
      <c r="A28" s="19" t="s">
        <v>38</v>
      </c>
      <c r="B28" s="4">
        <v>23911646.5</v>
      </c>
      <c r="C28" s="4">
        <v>26626398.390000001</v>
      </c>
      <c r="D28" s="4">
        <f t="shared" si="0"/>
        <v>50538044.890000001</v>
      </c>
      <c r="E28" s="4">
        <v>45585180.659999996</v>
      </c>
      <c r="F28" s="4">
        <v>40675995.039999999</v>
      </c>
      <c r="G28" s="4">
        <f t="shared" si="1"/>
        <v>4952864.2300000042</v>
      </c>
      <c r="H28" s="5">
        <v>3500</v>
      </c>
    </row>
    <row r="29" spans="1:8" x14ac:dyDescent="0.2">
      <c r="A29" s="19" t="s">
        <v>39</v>
      </c>
      <c r="B29" s="4">
        <v>2599492.71</v>
      </c>
      <c r="C29" s="4">
        <v>1075466.79</v>
      </c>
      <c r="D29" s="4">
        <f t="shared" si="0"/>
        <v>3674959.5</v>
      </c>
      <c r="E29" s="4">
        <v>2966361.52</v>
      </c>
      <c r="F29" s="4">
        <v>1730952.45</v>
      </c>
      <c r="G29" s="4">
        <f t="shared" si="1"/>
        <v>708597.98</v>
      </c>
      <c r="H29" s="5">
        <v>3600</v>
      </c>
    </row>
    <row r="30" spans="1:8" x14ac:dyDescent="0.2">
      <c r="A30" s="19" t="s">
        <v>40</v>
      </c>
      <c r="B30" s="4">
        <v>2013615.21</v>
      </c>
      <c r="C30" s="4">
        <v>664627.46</v>
      </c>
      <c r="D30" s="4">
        <f t="shared" si="0"/>
        <v>2678242.67</v>
      </c>
      <c r="E30" s="4">
        <v>1516229.48</v>
      </c>
      <c r="F30" s="4">
        <v>1503233.68</v>
      </c>
      <c r="G30" s="4">
        <f t="shared" si="1"/>
        <v>1162013.19</v>
      </c>
      <c r="H30" s="5">
        <v>3700</v>
      </c>
    </row>
    <row r="31" spans="1:8" x14ac:dyDescent="0.2">
      <c r="A31" s="19" t="s">
        <v>41</v>
      </c>
      <c r="B31" s="4">
        <v>5637195</v>
      </c>
      <c r="C31" s="4">
        <v>5862181.4699999997</v>
      </c>
      <c r="D31" s="4">
        <f t="shared" si="0"/>
        <v>11499376.469999999</v>
      </c>
      <c r="E31" s="4">
        <v>9501502.7300000004</v>
      </c>
      <c r="F31" s="4">
        <v>9248558.7300000004</v>
      </c>
      <c r="G31" s="4">
        <f t="shared" si="1"/>
        <v>1997873.7399999984</v>
      </c>
      <c r="H31" s="5">
        <v>3800</v>
      </c>
    </row>
    <row r="32" spans="1:8" x14ac:dyDescent="0.2">
      <c r="A32" s="19" t="s">
        <v>0</v>
      </c>
      <c r="B32" s="4">
        <v>25436117.489999998</v>
      </c>
      <c r="C32" s="4">
        <v>-470558</v>
      </c>
      <c r="D32" s="4">
        <f t="shared" si="0"/>
        <v>24965559.489999998</v>
      </c>
      <c r="E32" s="4">
        <v>21875051.969999999</v>
      </c>
      <c r="F32" s="4">
        <v>21860011.969999999</v>
      </c>
      <c r="G32" s="4">
        <f t="shared" si="1"/>
        <v>3090507.5199999996</v>
      </c>
      <c r="H32" s="5">
        <v>3900</v>
      </c>
    </row>
    <row r="33" spans="1:8" x14ac:dyDescent="0.2">
      <c r="A33" s="10" t="s">
        <v>80</v>
      </c>
      <c r="B33" s="7">
        <f>SUM(B34:B42)</f>
        <v>7091000</v>
      </c>
      <c r="C33" s="7">
        <f>SUM(C34:C42)</f>
        <v>4920954.59</v>
      </c>
      <c r="D33" s="7">
        <f t="shared" si="0"/>
        <v>12011954.59</v>
      </c>
      <c r="E33" s="7">
        <f>SUM(E34:E42)</f>
        <v>7382453.4000000004</v>
      </c>
      <c r="F33" s="7">
        <f>SUM(F34:F42)</f>
        <v>7382453.4000000004</v>
      </c>
      <c r="G33" s="7">
        <f t="shared" si="1"/>
        <v>4629501.1899999995</v>
      </c>
      <c r="H33" s="11">
        <v>0</v>
      </c>
    </row>
    <row r="34" spans="1:8" x14ac:dyDescent="0.2">
      <c r="A34" s="19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19" t="s">
        <v>43</v>
      </c>
      <c r="B35" s="4">
        <v>0</v>
      </c>
      <c r="C35" s="4">
        <v>1000000</v>
      </c>
      <c r="D35" s="4">
        <f t="shared" si="0"/>
        <v>1000000</v>
      </c>
      <c r="E35" s="4">
        <v>1000000</v>
      </c>
      <c r="F35" s="4">
        <v>1000000</v>
      </c>
      <c r="G35" s="4">
        <f t="shared" si="1"/>
        <v>0</v>
      </c>
      <c r="H35" s="5">
        <v>4200</v>
      </c>
    </row>
    <row r="36" spans="1:8" x14ac:dyDescent="0.2">
      <c r="A36" s="19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19" t="s">
        <v>45</v>
      </c>
      <c r="B37" s="4">
        <v>7091000</v>
      </c>
      <c r="C37" s="4">
        <v>3920954.59</v>
      </c>
      <c r="D37" s="4">
        <f t="shared" si="0"/>
        <v>11011954.59</v>
      </c>
      <c r="E37" s="4">
        <v>6382453.4000000004</v>
      </c>
      <c r="F37" s="4">
        <v>6382453.4000000004</v>
      </c>
      <c r="G37" s="4">
        <f t="shared" si="1"/>
        <v>4629501.1899999995</v>
      </c>
      <c r="H37" s="5">
        <v>4400</v>
      </c>
    </row>
    <row r="38" spans="1:8" x14ac:dyDescent="0.2">
      <c r="A38" s="19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5">
        <v>4500</v>
      </c>
    </row>
    <row r="39" spans="1:8" x14ac:dyDescent="0.2">
      <c r="A39" s="19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19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19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19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x14ac:dyDescent="0.2">
      <c r="A43" s="10" t="s">
        <v>81</v>
      </c>
      <c r="B43" s="7">
        <f>SUM(B44:B52)</f>
        <v>39021576.759999998</v>
      </c>
      <c r="C43" s="7">
        <f>SUM(C44:C52)</f>
        <v>36107461.420000002</v>
      </c>
      <c r="D43" s="7">
        <f t="shared" si="0"/>
        <v>75129038.180000007</v>
      </c>
      <c r="E43" s="7">
        <f>SUM(E44:E52)</f>
        <v>44527408.630000003</v>
      </c>
      <c r="F43" s="7">
        <f>SUM(F44:F52)</f>
        <v>44359788.630000003</v>
      </c>
      <c r="G43" s="7">
        <f t="shared" si="1"/>
        <v>30601629.550000004</v>
      </c>
      <c r="H43" s="11">
        <v>0</v>
      </c>
    </row>
    <row r="44" spans="1:8" x14ac:dyDescent="0.2">
      <c r="A44" s="20" t="s">
        <v>49</v>
      </c>
      <c r="B44" s="4">
        <v>29812114.34</v>
      </c>
      <c r="C44" s="4">
        <v>15897252.689999999</v>
      </c>
      <c r="D44" s="4">
        <f t="shared" si="0"/>
        <v>45709367.030000001</v>
      </c>
      <c r="E44" s="4">
        <v>24160446.050000001</v>
      </c>
      <c r="F44" s="4">
        <v>24160446.050000001</v>
      </c>
      <c r="G44" s="4">
        <f t="shared" si="1"/>
        <v>21548920.98</v>
      </c>
      <c r="H44" s="5">
        <v>5100</v>
      </c>
    </row>
    <row r="45" spans="1:8" x14ac:dyDescent="0.2">
      <c r="A45" s="19" t="s">
        <v>50</v>
      </c>
      <c r="B45" s="4">
        <v>4789551.2699999996</v>
      </c>
      <c r="C45" s="4">
        <v>9282550.7200000007</v>
      </c>
      <c r="D45" s="4">
        <f t="shared" si="0"/>
        <v>14072101.99</v>
      </c>
      <c r="E45" s="4">
        <v>9536067.3399999999</v>
      </c>
      <c r="F45" s="4">
        <v>9536067.3399999999</v>
      </c>
      <c r="G45" s="4">
        <f t="shared" si="1"/>
        <v>4536034.6500000004</v>
      </c>
      <c r="H45" s="5">
        <v>5200</v>
      </c>
    </row>
    <row r="46" spans="1:8" x14ac:dyDescent="0.2">
      <c r="A46" s="19" t="s">
        <v>51</v>
      </c>
      <c r="B46" s="4">
        <v>1312000</v>
      </c>
      <c r="C46" s="4">
        <v>1840400.1</v>
      </c>
      <c r="D46" s="4">
        <f t="shared" si="0"/>
        <v>3152400.1</v>
      </c>
      <c r="E46" s="4">
        <v>1912374.28</v>
      </c>
      <c r="F46" s="4">
        <v>1912374.28</v>
      </c>
      <c r="G46" s="4">
        <f t="shared" si="1"/>
        <v>1240025.82</v>
      </c>
      <c r="H46" s="5">
        <v>5300</v>
      </c>
    </row>
    <row r="47" spans="1:8" x14ac:dyDescent="0.2">
      <c r="A47" s="19" t="s">
        <v>52</v>
      </c>
      <c r="B47" s="4">
        <v>0</v>
      </c>
      <c r="C47" s="4">
        <v>5522520</v>
      </c>
      <c r="D47" s="4">
        <f t="shared" si="0"/>
        <v>5522520</v>
      </c>
      <c r="E47" s="4">
        <v>5332520</v>
      </c>
      <c r="F47" s="4">
        <v>5164900</v>
      </c>
      <c r="G47" s="4">
        <f t="shared" si="1"/>
        <v>190000</v>
      </c>
      <c r="H47" s="5">
        <v>5400</v>
      </c>
    </row>
    <row r="48" spans="1:8" x14ac:dyDescent="0.2">
      <c r="A48" s="19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5">
        <v>5500</v>
      </c>
    </row>
    <row r="49" spans="1:8" x14ac:dyDescent="0.2">
      <c r="A49" s="19" t="s">
        <v>54</v>
      </c>
      <c r="B49" s="4">
        <v>3107911.15</v>
      </c>
      <c r="C49" s="4">
        <v>3564737.91</v>
      </c>
      <c r="D49" s="4">
        <f t="shared" si="0"/>
        <v>6672649.0600000005</v>
      </c>
      <c r="E49" s="4">
        <v>3586000.96</v>
      </c>
      <c r="F49" s="4">
        <v>3586000.96</v>
      </c>
      <c r="G49" s="4">
        <f t="shared" si="1"/>
        <v>3086648.1000000006</v>
      </c>
      <c r="H49" s="5">
        <v>5600</v>
      </c>
    </row>
    <row r="50" spans="1:8" x14ac:dyDescent="0.2">
      <c r="A50" s="19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19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5">
        <v>5800</v>
      </c>
    </row>
    <row r="52" spans="1:8" x14ac:dyDescent="0.2">
      <c r="A52" s="19" t="s">
        <v>57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5">
        <v>5900</v>
      </c>
    </row>
    <row r="53" spans="1:8" x14ac:dyDescent="0.2">
      <c r="A53" s="10" t="s">
        <v>18</v>
      </c>
      <c r="B53" s="7">
        <f>SUM(B54:B56)</f>
        <v>0</v>
      </c>
      <c r="C53" s="7">
        <f>SUM(C54:C56)</f>
        <v>0</v>
      </c>
      <c r="D53" s="7">
        <f t="shared" si="0"/>
        <v>0</v>
      </c>
      <c r="E53" s="7">
        <f>SUM(E54:E56)</f>
        <v>0</v>
      </c>
      <c r="F53" s="7">
        <f>SUM(F54:F56)</f>
        <v>0</v>
      </c>
      <c r="G53" s="7">
        <f t="shared" si="1"/>
        <v>0</v>
      </c>
      <c r="H53" s="11">
        <v>0</v>
      </c>
    </row>
    <row r="54" spans="1:8" x14ac:dyDescent="0.2">
      <c r="A54" s="19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5">
        <v>6100</v>
      </c>
    </row>
    <row r="55" spans="1:8" x14ac:dyDescent="0.2">
      <c r="A55" s="19" t="s">
        <v>59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5">
        <v>6200</v>
      </c>
    </row>
    <row r="56" spans="1:8" x14ac:dyDescent="0.2">
      <c r="A56" s="19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5">
        <v>6300</v>
      </c>
    </row>
    <row r="57" spans="1:8" x14ac:dyDescent="0.2">
      <c r="A57" s="10" t="s">
        <v>82</v>
      </c>
      <c r="B57" s="7">
        <f>SUM(B58:B64)</f>
        <v>0</v>
      </c>
      <c r="C57" s="7">
        <f>SUM(C58:C64)</f>
        <v>0</v>
      </c>
      <c r="D57" s="7">
        <f t="shared" si="0"/>
        <v>0</v>
      </c>
      <c r="E57" s="7">
        <f>SUM(E58:E64)</f>
        <v>0</v>
      </c>
      <c r="F57" s="7">
        <f>SUM(F58:F64)</f>
        <v>0</v>
      </c>
      <c r="G57" s="7">
        <f t="shared" si="1"/>
        <v>0</v>
      </c>
      <c r="H57" s="11">
        <v>0</v>
      </c>
    </row>
    <row r="58" spans="1:8" x14ac:dyDescent="0.2">
      <c r="A58" s="19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19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19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19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19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19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19" t="s">
        <v>67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5">
        <v>7900</v>
      </c>
    </row>
    <row r="65" spans="1:8" x14ac:dyDescent="0.2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19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19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19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x14ac:dyDescent="0.2">
      <c r="A69" s="10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  <c r="H69" s="11">
        <v>0</v>
      </c>
    </row>
    <row r="70" spans="1:8" x14ac:dyDescent="0.2">
      <c r="A70" s="19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19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19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19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19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19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21" t="s">
        <v>74</v>
      </c>
      <c r="B76" s="8">
        <v>0</v>
      </c>
      <c r="C76" s="8">
        <v>0</v>
      </c>
      <c r="D76" s="8">
        <f t="shared" si="2"/>
        <v>0</v>
      </c>
      <c r="E76" s="8">
        <v>0</v>
      </c>
      <c r="F76" s="8">
        <v>0</v>
      </c>
      <c r="G76" s="8">
        <f t="shared" si="3"/>
        <v>0</v>
      </c>
      <c r="H76" s="5">
        <v>9900</v>
      </c>
    </row>
    <row r="77" spans="1:8" x14ac:dyDescent="0.2">
      <c r="A77" s="22" t="s">
        <v>8</v>
      </c>
      <c r="B77" s="9">
        <f t="shared" ref="B77:G77" si="4">SUM(B5+B13+B23+B33+B43+B53+B57+B65+B69)</f>
        <v>1118179185.96</v>
      </c>
      <c r="C77" s="9">
        <f t="shared" si="4"/>
        <v>85720023.329999998</v>
      </c>
      <c r="D77" s="9">
        <f t="shared" si="4"/>
        <v>1203899209.29</v>
      </c>
      <c r="E77" s="9">
        <f t="shared" si="4"/>
        <v>1087918301.3699999</v>
      </c>
      <c r="F77" s="9">
        <f t="shared" si="4"/>
        <v>1067548143.5599999</v>
      </c>
      <c r="G77" s="9">
        <f t="shared" si="4"/>
        <v>115980907.92000011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51181102362204722" right="0.51181102362204722" top="0.74803149606299213" bottom="0.74803149606299213" header="0.31496062992125984" footer="0.31496062992125984"/>
  <pageSetup paperSize="141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2025-01-24T21:53:36Z</cp:lastPrinted>
  <dcterms:created xsi:type="dcterms:W3CDTF">2014-02-10T03:37:14Z</dcterms:created>
  <dcterms:modified xsi:type="dcterms:W3CDTF">2025-01-24T22:02:54Z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