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LEY CONTABLE\SEGUNDO TRIMESTRE\"/>
    </mc:Choice>
  </mc:AlternateContent>
  <xr:revisionPtr revIDLastSave="0" documentId="13_ncr:1_{636CC318-60B9-4911-A2C2-A2671CFB2712}" xr6:coauthVersionLast="47" xr6:coauthVersionMax="47" xr10:uidLastSave="{00000000-0000-0000-0000-000000000000}"/>
  <bookViews>
    <workbookView xWindow="-120" yWindow="-120" windowWidth="29040" windowHeight="15720" xr2:uid="{FE814740-AC60-4815-AD1D-819B8570DC6C}"/>
  </bookViews>
  <sheets>
    <sheet name="EAEPCOG" sheetId="1" r:id="rId1"/>
  </sheets>
  <definedNames>
    <definedName name="_xlnm.Print_Area" localSheetId="0">EAEPCOG!$A$1:$G$80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5" i="1" l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D54" i="1"/>
  <c r="G54" i="1" s="1"/>
  <c r="G53" i="1"/>
  <c r="F52" i="1"/>
  <c r="E52" i="1"/>
  <c r="C52" i="1"/>
  <c r="D52" i="1" s="1"/>
  <c r="G52" i="1" s="1"/>
  <c r="G51" i="1"/>
  <c r="D51" i="1"/>
  <c r="D50" i="1"/>
  <c r="G50" i="1" s="1"/>
  <c r="D49" i="1"/>
  <c r="G49" i="1" s="1"/>
  <c r="D48" i="1"/>
  <c r="G48" i="1" s="1"/>
  <c r="D47" i="1"/>
  <c r="G47" i="1" s="1"/>
  <c r="D46" i="1"/>
  <c r="G46" i="1" s="1"/>
  <c r="D45" i="1"/>
  <c r="G45" i="1" s="1"/>
  <c r="D44" i="1"/>
  <c r="G44" i="1" s="1"/>
  <c r="G43" i="1"/>
  <c r="D43" i="1"/>
  <c r="F42" i="1"/>
  <c r="E42" i="1"/>
  <c r="C42" i="1"/>
  <c r="B42" i="1"/>
  <c r="D41" i="1"/>
  <c r="G41" i="1" s="1"/>
  <c r="D40" i="1"/>
  <c r="G40" i="1" s="1"/>
  <c r="D39" i="1"/>
  <c r="G39" i="1" s="1"/>
  <c r="D38" i="1"/>
  <c r="G38" i="1" s="1"/>
  <c r="G37" i="1"/>
  <c r="D37" i="1"/>
  <c r="D36" i="1"/>
  <c r="G36" i="1" s="1"/>
  <c r="D35" i="1"/>
  <c r="G35" i="1" s="1"/>
  <c r="D34" i="1"/>
  <c r="G34" i="1" s="1"/>
  <c r="D33" i="1"/>
  <c r="G33" i="1" s="1"/>
  <c r="F32" i="1"/>
  <c r="E32" i="1"/>
  <c r="C32" i="1"/>
  <c r="B32" i="1"/>
  <c r="D32" i="1" s="1"/>
  <c r="G32" i="1" s="1"/>
  <c r="G31" i="1"/>
  <c r="D31" i="1"/>
  <c r="D30" i="1"/>
  <c r="G30" i="1" s="1"/>
  <c r="D29" i="1"/>
  <c r="G29" i="1" s="1"/>
  <c r="D28" i="1"/>
  <c r="G28" i="1" s="1"/>
  <c r="D27" i="1"/>
  <c r="G27" i="1" s="1"/>
  <c r="D26" i="1"/>
  <c r="G26" i="1" s="1"/>
  <c r="D25" i="1"/>
  <c r="G25" i="1" s="1"/>
  <c r="D24" i="1"/>
  <c r="G24" i="1" s="1"/>
  <c r="G23" i="1"/>
  <c r="D23" i="1"/>
  <c r="F22" i="1"/>
  <c r="E22" i="1"/>
  <c r="C22" i="1"/>
  <c r="B22" i="1"/>
  <c r="D21" i="1"/>
  <c r="G21" i="1" s="1"/>
  <c r="D20" i="1"/>
  <c r="G20" i="1" s="1"/>
  <c r="D19" i="1"/>
  <c r="G19" i="1" s="1"/>
  <c r="D18" i="1"/>
  <c r="G18" i="1" s="1"/>
  <c r="G17" i="1"/>
  <c r="D17" i="1"/>
  <c r="D16" i="1"/>
  <c r="G16" i="1" s="1"/>
  <c r="D15" i="1"/>
  <c r="G15" i="1" s="1"/>
  <c r="D14" i="1"/>
  <c r="G14" i="1" s="1"/>
  <c r="D13" i="1"/>
  <c r="G13" i="1" s="1"/>
  <c r="F12" i="1"/>
  <c r="E12" i="1"/>
  <c r="C12" i="1"/>
  <c r="B12" i="1"/>
  <c r="D12" i="1" s="1"/>
  <c r="G12" i="1" s="1"/>
  <c r="G11" i="1"/>
  <c r="D11" i="1"/>
  <c r="D10" i="1"/>
  <c r="G10" i="1" s="1"/>
  <c r="D9" i="1"/>
  <c r="G9" i="1" s="1"/>
  <c r="D8" i="1"/>
  <c r="G8" i="1" s="1"/>
  <c r="D7" i="1"/>
  <c r="G7" i="1" s="1"/>
  <c r="D6" i="1"/>
  <c r="G6" i="1" s="1"/>
  <c r="D5" i="1"/>
  <c r="G5" i="1" s="1"/>
  <c r="F4" i="1"/>
  <c r="E4" i="1"/>
  <c r="E76" i="1" s="1"/>
  <c r="C4" i="1"/>
  <c r="B4" i="1"/>
  <c r="D4" i="1" s="1"/>
  <c r="F76" i="1" l="1"/>
  <c r="C76" i="1"/>
  <c r="D22" i="1"/>
  <c r="G22" i="1" s="1"/>
  <c r="D42" i="1"/>
  <c r="G42" i="1" s="1"/>
  <c r="G4" i="1"/>
  <c r="B76" i="1"/>
  <c r="G76" i="1" l="1"/>
  <c r="D76" i="1"/>
</calcChain>
</file>

<file path=xl/sharedStrings.xml><?xml version="1.0" encoding="utf-8"?>
<sst xmlns="http://schemas.openxmlformats.org/spreadsheetml/2006/main" count="83" uniqueCount="83">
  <si>
    <t>SISTEMA AVANZADO DE BACHILLERATO Y EDUCACION SUPERIOR EN EL ESTADO DE GTO.
Estado Analítico del Ejercicio del Presupuesto de Egresos
Clasificación por Objeto del Gasto (Capítulo y Concepto)
Del 1 de Enero al 30 de Junio de 2026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</si>
  <si>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</si>
  <si>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</si>
  <si>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</si>
  <si>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</si>
  <si>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</si>
  <si>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</si>
  <si>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</si>
  <si>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</si>
  <si>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</si>
  <si>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</si>
  <si>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</si>
  <si>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</si>
  <si>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</si>
  <si>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</si>
  <si>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</si>
  <si>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</si>
  <si>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</si>
  <si>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</si>
  <si>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</si>
  <si>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</si>
  <si>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</si>
  <si>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</si>
  <si>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</si>
  <si>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</si>
  <si>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</si>
  <si>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</si>
  <si>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</si>
  <si>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</si>
  <si>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</si>
  <si>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</si>
  <si>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</si>
  <si>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</si>
  <si>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</si>
  <si>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</si>
  <si>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</si>
  <si>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</si>
  <si>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</si>
  <si>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</si>
  <si>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</si>
  <si>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</si>
  <si>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</si>
  <si>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</si>
  <si>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</si>
  <si>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</si>
  <si>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</si>
  <si>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</si>
  <si>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</si>
  <si>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</si>
  <si>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</si>
  <si>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</si>
  <si>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</si>
  <si>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</si>
  <si>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</si>
  <si>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</si>
  <si>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</si>
  <si>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</si>
  <si>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</si>
  <si>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</si>
  <si>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</si>
  <si>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</si>
  <si>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</si>
  <si>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</si>
  <si>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</si>
  <si>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</si>
  <si>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</si>
  <si>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</si>
  <si>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</si>
  <si>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</si>
  <si>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</si>
  <si>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</si>
  <si>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</si>
  <si>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</si>
  <si>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</si>
  <si>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</si>
  <si>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</si>
  <si>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</si>
  <si>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</si>
  <si>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</si>
  <si>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</si>
  <si>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</si>
  <si>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Egreso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</si>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</sst>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Aptos Narrow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color theme="0" tint="-0.1499984740745262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0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 applyProtection="1">
      <alignment horizontal="centerContinuous" vertical="center" wrapText="1"/>
      <protection locked="0"/>
    </xf>
    <xf numFmtId="0" fontId="2" fillId="2" borderId="1" xfId="1" applyFont="1" applyFill="1" applyBorder="1" applyAlignment="1" applyProtection="1">
      <alignment horizontal="centerContinuous" vertical="center" wrapText="1"/>
      <protection locked="0"/>
    </xf>
    <xf numFmtId="0" fontId="2" fillId="2" borderId="2" xfId="1" applyFont="1" applyFill="1" applyBorder="1" applyAlignment="1" applyProtection="1">
      <alignment horizontal="centerContinuous" vertical="center" wrapText="1"/>
      <protection locked="0"/>
    </xf>
    <xf numFmtId="4" fontId="2" fillId="2" borderId="3" xfId="1" applyNumberFormat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4" fontId="2" fillId="2" borderId="7" xfId="1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/>
    </xf>
    <xf numFmtId="4" fontId="2" fillId="3" borderId="3" xfId="0" applyNumberFormat="1" applyFont="1" applyFill="1" applyBorder="1" applyProtection="1">
      <protection locked="0"/>
    </xf>
    <xf numFmtId="0" fontId="0" fillId="3" borderId="0" xfId="0" applyFill="1" applyProtection="1">
      <protection locked="0"/>
    </xf>
    <xf numFmtId="0" fontId="3" fillId="3" borderId="8" xfId="0" applyFont="1" applyFill="1" applyBorder="1" applyAlignment="1">
      <alignment horizontal="left" indent="2"/>
    </xf>
    <xf numFmtId="4" fontId="3" fillId="3" borderId="5" xfId="0" applyNumberFormat="1" applyFont="1" applyFill="1" applyBorder="1" applyProtection="1">
      <protection locked="0"/>
    </xf>
    <xf numFmtId="4" fontId="3" fillId="3" borderId="5" xfId="2" applyNumberFormat="1" applyFont="1" applyFill="1" applyBorder="1" applyProtection="1">
      <protection locked="0"/>
    </xf>
    <xf numFmtId="4" fontId="2" fillId="3" borderId="5" xfId="0" applyNumberFormat="1" applyFont="1" applyFill="1" applyBorder="1" applyProtection="1">
      <protection locked="0"/>
    </xf>
    <xf numFmtId="4" fontId="3" fillId="0" borderId="5" xfId="2" applyNumberFormat="1" applyFont="1" applyBorder="1" applyProtection="1">
      <protection locked="0"/>
    </xf>
    <xf numFmtId="4" fontId="0" fillId="0" borderId="0" xfId="0" applyNumberFormat="1" applyProtection="1">
      <protection locked="0"/>
    </xf>
    <xf numFmtId="4" fontId="3" fillId="0" borderId="5" xfId="0" applyNumberFormat="1" applyFont="1" applyBorder="1" applyProtection="1">
      <protection locked="0"/>
    </xf>
    <xf numFmtId="0" fontId="3" fillId="3" borderId="9" xfId="0" applyFont="1" applyFill="1" applyBorder="1" applyAlignment="1">
      <alignment horizontal="left" indent="2"/>
    </xf>
    <xf numFmtId="4" fontId="3" fillId="3" borderId="7" xfId="0" applyNumberFormat="1" applyFont="1" applyFill="1" applyBorder="1" applyProtection="1">
      <protection locked="0"/>
    </xf>
    <xf numFmtId="0" fontId="2" fillId="0" borderId="10" xfId="0" applyFont="1" applyBorder="1" applyAlignment="1" applyProtection="1">
      <alignment horizontal="left" indent="2"/>
      <protection locked="0"/>
    </xf>
    <xf numFmtId="4" fontId="2" fillId="3" borderId="7" xfId="0" applyNumberFormat="1" applyFont="1" applyFill="1" applyBorder="1" applyProtection="1">
      <protection locked="0"/>
    </xf>
    <xf numFmtId="0" fontId="4" fillId="3" borderId="0" xfId="0" applyFont="1" applyFill="1" applyProtection="1">
      <protection locked="0"/>
    </xf>
    <xf numFmtId="164" fontId="5" fillId="3" borderId="0" xfId="0" applyNumberFormat="1" applyFont="1" applyFill="1"/>
    <xf numFmtId="0" fontId="4" fillId="0" borderId="0" xfId="0" applyFont="1" applyProtection="1">
      <protection locked="0"/>
    </xf>
    <xf numFmtId="4" fontId="4" fillId="0" borderId="0" xfId="0" applyNumberFormat="1" applyFont="1" applyProtection="1">
      <protection locked="0"/>
    </xf>
  </cellXfs>
  <cellStyles count="3">
    <cellStyle name="Normal" xfId="0" builtinId="0"/>
    <cellStyle name="Normal 2 31" xfId="2" xr:uid="{68909D39-0A2E-4D46-8990-6ECD089FC2C8}"/>
    <cellStyle name="Normal 3" xfId="1" xr:uid="{670C29B3-68EF-4867-A669-6A384FCD66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E1EFB-5564-4F1D-A63F-F00A6D814224}">
  <sheetPr>
    <tabColor rgb="FFFFFF00"/>
    <pageSetUpPr fitToPage="1"/>
  </sheetPr>
  <dimension ref="A1:Q89"/>
  <sheetViews>
    <sheetView tabSelected="1" zoomScale="120" zoomScaleNormal="120" zoomScaleSheetLayoutView="100" workbookViewId="0">
      <selection activeCell="A88" sqref="A88"/>
    </sheetView>
  </sheetViews>
  <sheetFormatPr baseColWidth="10" defaultColWidth="10.28515625" defaultRowHeight="11.25" x14ac:dyDescent="0.2"/>
  <cols>
    <col min="1" max="1" width="53.85546875" style="28" customWidth="1"/>
    <col min="2" max="2" width="15.7109375" style="28" customWidth="1"/>
    <col min="3" max="3" width="17" style="28" customWidth="1"/>
    <col min="4" max="7" width="15.7109375" style="28" customWidth="1"/>
    <col min="8" max="14" width="10.28515625" style="28"/>
    <col min="15" max="16" width="13.42578125" style="28" bestFit="1" customWidth="1"/>
    <col min="17" max="17" width="10.7109375" style="28" bestFit="1" customWidth="1"/>
    <col min="18" max="16384" width="10.28515625" style="28"/>
  </cols>
  <sheetData>
    <row r="1" spans="1:13" s="3" customFormat="1" ht="62.25" customHeight="1" x14ac:dyDescent="0.25">
      <c r="A1" s="1" t="s">
        <v>0</v>
      </c>
      <c r="B1" s="1"/>
      <c r="C1" s="1"/>
      <c r="D1" s="1"/>
      <c r="E1" s="1"/>
      <c r="F1" s="1"/>
      <c r="G1" s="2"/>
    </row>
    <row r="2" spans="1:13" s="3" customFormat="1" ht="15" x14ac:dyDescent="0.25">
      <c r="A2" s="4"/>
      <c r="B2" s="5" t="s">
        <v>1</v>
      </c>
      <c r="C2" s="6"/>
      <c r="D2" s="6"/>
      <c r="E2" s="6"/>
      <c r="F2" s="7"/>
      <c r="G2" s="8" t="s">
        <v>2</v>
      </c>
    </row>
    <row r="3" spans="1:13" s="3" customFormat="1" ht="24.9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/>
    </row>
    <row r="4" spans="1:13" s="3" customFormat="1" ht="15" x14ac:dyDescent="0.25">
      <c r="A4" s="12" t="s">
        <v>9</v>
      </c>
      <c r="B4" s="13">
        <f>SUM(B5:B11)</f>
        <v>947908528.03999996</v>
      </c>
      <c r="C4" s="13">
        <f>SUM(C5:C11)</f>
        <v>35711403.590000004</v>
      </c>
      <c r="D4" s="13">
        <f>+B4+C4</f>
        <v>983619931.63</v>
      </c>
      <c r="E4" s="13">
        <f>SUM(E5:E11)</f>
        <v>421206572.63999999</v>
      </c>
      <c r="F4" s="13">
        <f>SUM(F5:F11)</f>
        <v>421206572.63999999</v>
      </c>
      <c r="G4" s="13">
        <f>D4-E4</f>
        <v>562413358.99000001</v>
      </c>
      <c r="H4" s="14"/>
      <c r="I4" s="14"/>
      <c r="J4" s="14"/>
      <c r="K4" s="14"/>
      <c r="L4" s="14"/>
      <c r="M4" s="14"/>
    </row>
    <row r="5" spans="1:13" s="3" customFormat="1" ht="15" x14ac:dyDescent="0.25">
      <c r="A5" s="15" t="s">
        <v>10</v>
      </c>
      <c r="B5" s="16">
        <v>605134418.39999998</v>
      </c>
      <c r="C5" s="16">
        <v>19753243.199999999</v>
      </c>
      <c r="D5" s="16">
        <f>+B5+C5</f>
        <v>624887661.60000002</v>
      </c>
      <c r="E5" s="16">
        <v>302968166.81999999</v>
      </c>
      <c r="F5" s="16">
        <v>302968166.81999999</v>
      </c>
      <c r="G5" s="16">
        <f t="shared" ref="G5:G68" si="0">D5-E5</f>
        <v>321919494.78000003</v>
      </c>
      <c r="H5" s="14"/>
      <c r="I5" s="14"/>
      <c r="J5" s="14"/>
      <c r="K5" s="14"/>
      <c r="L5" s="14"/>
      <c r="M5" s="14"/>
    </row>
    <row r="6" spans="1:13" s="3" customFormat="1" ht="15" x14ac:dyDescent="0.25">
      <c r="A6" s="15" t="s">
        <v>11</v>
      </c>
      <c r="B6" s="16">
        <v>0</v>
      </c>
      <c r="C6" s="16">
        <v>0</v>
      </c>
      <c r="D6" s="16">
        <f t="shared" ref="D6:D11" si="1">+B6+C6</f>
        <v>0</v>
      </c>
      <c r="E6" s="16">
        <v>0</v>
      </c>
      <c r="F6" s="16">
        <v>0</v>
      </c>
      <c r="G6" s="16">
        <f t="shared" si="0"/>
        <v>0</v>
      </c>
      <c r="H6" s="14"/>
      <c r="I6" s="14"/>
      <c r="J6" s="14"/>
      <c r="K6" s="14"/>
      <c r="L6" s="14"/>
      <c r="M6" s="14"/>
    </row>
    <row r="7" spans="1:13" s="3" customFormat="1" ht="15" x14ac:dyDescent="0.25">
      <c r="A7" s="15" t="s">
        <v>12</v>
      </c>
      <c r="B7" s="16">
        <v>80421037.340000004</v>
      </c>
      <c r="C7" s="16">
        <v>3199247.64</v>
      </c>
      <c r="D7" s="16">
        <f t="shared" si="1"/>
        <v>83620284.980000004</v>
      </c>
      <c r="E7" s="16">
        <v>869887.62</v>
      </c>
      <c r="F7" s="16">
        <v>869887.62</v>
      </c>
      <c r="G7" s="16">
        <f t="shared" si="0"/>
        <v>82750397.359999999</v>
      </c>
      <c r="H7" s="14"/>
      <c r="I7" s="14"/>
      <c r="J7" s="14"/>
      <c r="K7" s="14"/>
      <c r="L7" s="14"/>
      <c r="M7" s="14"/>
    </row>
    <row r="8" spans="1:13" s="3" customFormat="1" ht="15" x14ac:dyDescent="0.25">
      <c r="A8" s="15" t="s">
        <v>13</v>
      </c>
      <c r="B8" s="16">
        <v>171811733.91999999</v>
      </c>
      <c r="C8" s="16">
        <v>3376198.04</v>
      </c>
      <c r="D8" s="16">
        <f t="shared" si="1"/>
        <v>175187931.95999998</v>
      </c>
      <c r="E8" s="16">
        <v>80561688.010000005</v>
      </c>
      <c r="F8" s="16">
        <v>80561688.010000005</v>
      </c>
      <c r="G8" s="16">
        <f t="shared" si="0"/>
        <v>94626243.949999973</v>
      </c>
      <c r="H8" s="14"/>
      <c r="I8" s="14"/>
      <c r="J8" s="14"/>
      <c r="K8" s="14"/>
      <c r="L8" s="14"/>
      <c r="M8" s="14"/>
    </row>
    <row r="9" spans="1:13" s="3" customFormat="1" ht="15" x14ac:dyDescent="0.25">
      <c r="A9" s="15" t="s">
        <v>14</v>
      </c>
      <c r="B9" s="16">
        <v>90541338.379999995</v>
      </c>
      <c r="C9" s="16">
        <v>9382714.7100000009</v>
      </c>
      <c r="D9" s="16">
        <f t="shared" si="1"/>
        <v>99924053.090000004</v>
      </c>
      <c r="E9" s="16">
        <v>36806830.189999998</v>
      </c>
      <c r="F9" s="16">
        <v>36806830.189999998</v>
      </c>
      <c r="G9" s="16">
        <f t="shared" si="0"/>
        <v>63117222.900000006</v>
      </c>
      <c r="H9" s="14"/>
      <c r="I9" s="14"/>
      <c r="J9" s="14"/>
      <c r="K9" s="14"/>
      <c r="L9" s="14"/>
      <c r="M9" s="14"/>
    </row>
    <row r="10" spans="1:13" s="3" customFormat="1" ht="15" x14ac:dyDescent="0.25">
      <c r="A10" s="15" t="s">
        <v>15</v>
      </c>
      <c r="B10" s="16">
        <v>0</v>
      </c>
      <c r="C10" s="16">
        <v>0</v>
      </c>
      <c r="D10" s="16">
        <f t="shared" si="1"/>
        <v>0</v>
      </c>
      <c r="E10" s="16">
        <v>0</v>
      </c>
      <c r="F10" s="16">
        <v>0</v>
      </c>
      <c r="G10" s="16">
        <f t="shared" si="0"/>
        <v>0</v>
      </c>
      <c r="H10" s="14"/>
      <c r="I10" s="14"/>
      <c r="J10" s="14"/>
      <c r="K10" s="14"/>
      <c r="L10" s="14"/>
      <c r="M10" s="14"/>
    </row>
    <row r="11" spans="1:13" s="3" customFormat="1" ht="15" x14ac:dyDescent="0.25">
      <c r="A11" s="15" t="s">
        <v>16</v>
      </c>
      <c r="B11" s="16">
        <v>0</v>
      </c>
      <c r="C11" s="17">
        <v>0</v>
      </c>
      <c r="D11" s="16">
        <f t="shared" si="1"/>
        <v>0</v>
      </c>
      <c r="E11" s="17">
        <v>0</v>
      </c>
      <c r="F11" s="17">
        <v>0</v>
      </c>
      <c r="G11" s="16">
        <f t="shared" si="0"/>
        <v>0</v>
      </c>
      <c r="H11" s="14"/>
      <c r="I11" s="14"/>
      <c r="J11" s="14"/>
      <c r="K11" s="14"/>
      <c r="L11" s="14"/>
      <c r="M11" s="14"/>
    </row>
    <row r="12" spans="1:13" s="3" customFormat="1" ht="15" x14ac:dyDescent="0.25">
      <c r="A12" s="12" t="s">
        <v>17</v>
      </c>
      <c r="B12" s="18">
        <f>SUM(B13:B21)</f>
        <v>27669545.859999999</v>
      </c>
      <c r="C12" s="18">
        <f>SUM(C13:C21)</f>
        <v>9198033.9200000018</v>
      </c>
      <c r="D12" s="18">
        <f>+B12+C12</f>
        <v>36867579.780000001</v>
      </c>
      <c r="E12" s="18">
        <f>SUM(E13:E21)</f>
        <v>6194378.9499999993</v>
      </c>
      <c r="F12" s="18">
        <f>SUM(F13:F21)</f>
        <v>5985760.4499999993</v>
      </c>
      <c r="G12" s="18">
        <f t="shared" si="0"/>
        <v>30673200.830000002</v>
      </c>
      <c r="H12" s="14"/>
      <c r="I12" s="14"/>
      <c r="J12" s="14"/>
      <c r="K12" s="14"/>
      <c r="L12" s="14"/>
      <c r="M12" s="14"/>
    </row>
    <row r="13" spans="1:13" s="3" customFormat="1" ht="15" x14ac:dyDescent="0.25">
      <c r="A13" s="15" t="s">
        <v>18</v>
      </c>
      <c r="B13" s="16">
        <v>4584299.78</v>
      </c>
      <c r="C13" s="16">
        <v>1911789.94</v>
      </c>
      <c r="D13" s="16">
        <f>+B13+C13</f>
        <v>6496089.7200000007</v>
      </c>
      <c r="E13" s="16">
        <v>783832.67</v>
      </c>
      <c r="F13" s="16">
        <v>783832.67</v>
      </c>
      <c r="G13" s="16">
        <f t="shared" si="0"/>
        <v>5712257.0500000007</v>
      </c>
      <c r="H13" s="14"/>
      <c r="I13" s="14"/>
      <c r="J13" s="14"/>
      <c r="K13" s="14"/>
      <c r="L13" s="14"/>
      <c r="M13" s="14"/>
    </row>
    <row r="14" spans="1:13" s="3" customFormat="1" ht="15" x14ac:dyDescent="0.25">
      <c r="A14" s="15" t="s">
        <v>19</v>
      </c>
      <c r="B14" s="16">
        <v>4439202</v>
      </c>
      <c r="C14" s="16">
        <v>150158.89000000001</v>
      </c>
      <c r="D14" s="16">
        <f t="shared" ref="D14:D21" si="2">+B14+C14</f>
        <v>4589360.8899999997</v>
      </c>
      <c r="E14" s="16">
        <v>876745.1</v>
      </c>
      <c r="F14" s="16">
        <v>849311.1</v>
      </c>
      <c r="G14" s="16">
        <f t="shared" si="0"/>
        <v>3712615.7899999996</v>
      </c>
      <c r="H14" s="14"/>
      <c r="I14" s="14"/>
      <c r="J14" s="14"/>
      <c r="K14" s="14"/>
      <c r="L14" s="14"/>
      <c r="M14" s="14"/>
    </row>
    <row r="15" spans="1:13" s="3" customFormat="1" ht="15" x14ac:dyDescent="0.25">
      <c r="A15" s="15" t="s">
        <v>20</v>
      </c>
      <c r="B15" s="16">
        <v>301000</v>
      </c>
      <c r="C15" s="16">
        <v>6827.93</v>
      </c>
      <c r="D15" s="16">
        <f t="shared" si="2"/>
        <v>307827.93</v>
      </c>
      <c r="E15" s="16">
        <v>0</v>
      </c>
      <c r="F15" s="16">
        <v>0</v>
      </c>
      <c r="G15" s="16">
        <f t="shared" si="0"/>
        <v>307827.93</v>
      </c>
      <c r="H15" s="14"/>
      <c r="I15" s="14"/>
      <c r="J15" s="14"/>
      <c r="K15" s="14"/>
      <c r="L15" s="14"/>
      <c r="M15" s="14"/>
    </row>
    <row r="16" spans="1:13" s="3" customFormat="1" ht="15" x14ac:dyDescent="0.25">
      <c r="A16" s="15" t="s">
        <v>21</v>
      </c>
      <c r="B16" s="16">
        <v>1407666</v>
      </c>
      <c r="C16" s="16">
        <v>2486413.4700000002</v>
      </c>
      <c r="D16" s="16">
        <f t="shared" si="2"/>
        <v>3894079.47</v>
      </c>
      <c r="E16" s="16">
        <v>465529.04</v>
      </c>
      <c r="F16" s="16">
        <v>447944.54</v>
      </c>
      <c r="G16" s="16">
        <f t="shared" si="0"/>
        <v>3428550.43</v>
      </c>
      <c r="H16" s="14"/>
      <c r="I16" s="14"/>
      <c r="J16" s="14"/>
      <c r="K16" s="14"/>
      <c r="L16" s="14"/>
      <c r="M16" s="14"/>
    </row>
    <row r="17" spans="1:13" s="3" customFormat="1" ht="15" x14ac:dyDescent="0.25">
      <c r="A17" s="15" t="s">
        <v>22</v>
      </c>
      <c r="B17" s="16">
        <v>2521654</v>
      </c>
      <c r="C17" s="16">
        <v>394885.43</v>
      </c>
      <c r="D17" s="16">
        <f t="shared" si="2"/>
        <v>2916539.43</v>
      </c>
      <c r="E17" s="16">
        <v>658369.81999999995</v>
      </c>
      <c r="F17" s="16">
        <v>658369.81999999995</v>
      </c>
      <c r="G17" s="16">
        <f t="shared" si="0"/>
        <v>2258169.6100000003</v>
      </c>
      <c r="H17" s="14"/>
      <c r="I17" s="14"/>
      <c r="J17" s="14"/>
      <c r="K17" s="14"/>
      <c r="L17" s="14"/>
      <c r="M17" s="14"/>
    </row>
    <row r="18" spans="1:13" s="3" customFormat="1" ht="15" x14ac:dyDescent="0.25">
      <c r="A18" s="15" t="s">
        <v>23</v>
      </c>
      <c r="B18" s="16">
        <v>4305529.08</v>
      </c>
      <c r="C18" s="16">
        <v>1040</v>
      </c>
      <c r="D18" s="16">
        <f t="shared" si="2"/>
        <v>4306569.08</v>
      </c>
      <c r="E18" s="16">
        <v>1332246.76</v>
      </c>
      <c r="F18" s="16">
        <v>1332246.76</v>
      </c>
      <c r="G18" s="16">
        <f t="shared" si="0"/>
        <v>2974322.3200000003</v>
      </c>
      <c r="H18" s="14"/>
      <c r="I18" s="14"/>
      <c r="J18" s="14"/>
      <c r="K18" s="14"/>
      <c r="L18" s="14"/>
      <c r="M18" s="14"/>
    </row>
    <row r="19" spans="1:13" s="3" customFormat="1" ht="15" x14ac:dyDescent="0.25">
      <c r="A19" s="15" t="s">
        <v>24</v>
      </c>
      <c r="B19" s="16">
        <v>6480291</v>
      </c>
      <c r="C19" s="16">
        <v>2995642.72</v>
      </c>
      <c r="D19" s="16">
        <f t="shared" si="2"/>
        <v>9475933.7200000007</v>
      </c>
      <c r="E19" s="16">
        <v>1225284.1499999999</v>
      </c>
      <c r="F19" s="16">
        <v>1061684.1499999999</v>
      </c>
      <c r="G19" s="16">
        <f t="shared" si="0"/>
        <v>8250649.5700000003</v>
      </c>
      <c r="H19" s="14"/>
      <c r="I19" s="14"/>
      <c r="J19" s="14"/>
      <c r="K19" s="14"/>
      <c r="L19" s="14"/>
      <c r="M19" s="14"/>
    </row>
    <row r="20" spans="1:13" s="3" customFormat="1" ht="15" x14ac:dyDescent="0.25">
      <c r="A20" s="15" t="s">
        <v>25</v>
      </c>
      <c r="B20" s="16">
        <v>0</v>
      </c>
      <c r="C20" s="16">
        <v>0</v>
      </c>
      <c r="D20" s="16">
        <f t="shared" si="2"/>
        <v>0</v>
      </c>
      <c r="E20" s="16">
        <v>0</v>
      </c>
      <c r="F20" s="16">
        <v>0</v>
      </c>
      <c r="G20" s="16">
        <f t="shared" si="0"/>
        <v>0</v>
      </c>
      <c r="H20" s="14"/>
      <c r="I20" s="14"/>
      <c r="J20" s="14"/>
      <c r="K20" s="14"/>
      <c r="L20" s="14"/>
      <c r="M20" s="14"/>
    </row>
    <row r="21" spans="1:13" s="3" customFormat="1" ht="15" x14ac:dyDescent="0.25">
      <c r="A21" s="15" t="s">
        <v>26</v>
      </c>
      <c r="B21" s="16">
        <v>3629904</v>
      </c>
      <c r="C21" s="16">
        <v>1251275.54</v>
      </c>
      <c r="D21" s="16">
        <f t="shared" si="2"/>
        <v>4881179.54</v>
      </c>
      <c r="E21" s="19">
        <v>852371.41</v>
      </c>
      <c r="F21" s="19">
        <v>852371.41</v>
      </c>
      <c r="G21" s="16">
        <f t="shared" si="0"/>
        <v>4028808.13</v>
      </c>
      <c r="H21" s="14"/>
      <c r="I21" s="14"/>
      <c r="J21" s="14"/>
      <c r="K21" s="14"/>
      <c r="L21" s="14"/>
      <c r="M21" s="14"/>
    </row>
    <row r="22" spans="1:13" s="3" customFormat="1" ht="15" x14ac:dyDescent="0.25">
      <c r="A22" s="12" t="s">
        <v>27</v>
      </c>
      <c r="B22" s="18">
        <f>SUM(B23:B31)</f>
        <v>154620049.40000001</v>
      </c>
      <c r="C22" s="18">
        <f>SUM(C23:C31)</f>
        <v>67762503.230000004</v>
      </c>
      <c r="D22" s="18">
        <f>+B22+C22</f>
        <v>222382552.63</v>
      </c>
      <c r="E22" s="18">
        <f>SUM(E23:E31)</f>
        <v>53556111.590000004</v>
      </c>
      <c r="F22" s="18">
        <f>SUM(F23:F31)</f>
        <v>51046784.629999995</v>
      </c>
      <c r="G22" s="18">
        <f t="shared" si="0"/>
        <v>168826441.03999999</v>
      </c>
      <c r="H22" s="14"/>
      <c r="I22" s="14"/>
      <c r="J22" s="14"/>
      <c r="K22" s="14"/>
      <c r="L22" s="14"/>
      <c r="M22" s="14"/>
    </row>
    <row r="23" spans="1:13" s="3" customFormat="1" ht="15" x14ac:dyDescent="0.25">
      <c r="A23" s="15" t="s">
        <v>28</v>
      </c>
      <c r="B23" s="16">
        <v>11117018.23</v>
      </c>
      <c r="C23" s="16">
        <v>8116078.5099999998</v>
      </c>
      <c r="D23" s="16">
        <f>+B23+C23</f>
        <v>19233096.740000002</v>
      </c>
      <c r="E23" s="16">
        <v>6014482.6799999997</v>
      </c>
      <c r="F23" s="16">
        <v>5533454.0800000001</v>
      </c>
      <c r="G23" s="16">
        <f t="shared" si="0"/>
        <v>13218614.060000002</v>
      </c>
      <c r="H23" s="14"/>
      <c r="I23" s="14"/>
      <c r="J23" s="14"/>
      <c r="K23" s="14"/>
      <c r="L23" s="14"/>
      <c r="M23" s="14"/>
    </row>
    <row r="24" spans="1:13" s="3" customFormat="1" ht="15" x14ac:dyDescent="0.25">
      <c r="A24" s="15" t="s">
        <v>29</v>
      </c>
      <c r="B24" s="16">
        <v>17263875.850000001</v>
      </c>
      <c r="C24" s="16">
        <v>1736969.31</v>
      </c>
      <c r="D24" s="16">
        <f t="shared" ref="D24:D31" si="3">+B24+C24</f>
        <v>19000845.16</v>
      </c>
      <c r="E24" s="16">
        <v>4296539.24</v>
      </c>
      <c r="F24" s="16">
        <v>4296539.24</v>
      </c>
      <c r="G24" s="16">
        <f t="shared" si="0"/>
        <v>14704305.92</v>
      </c>
      <c r="H24" s="14"/>
      <c r="I24" s="14"/>
      <c r="J24" s="14"/>
      <c r="K24" s="14"/>
      <c r="L24" s="14"/>
      <c r="M24" s="14"/>
    </row>
    <row r="25" spans="1:13" s="3" customFormat="1" ht="15" x14ac:dyDescent="0.25">
      <c r="A25" s="15" t="s">
        <v>30</v>
      </c>
      <c r="B25" s="16">
        <v>46756186.600000001</v>
      </c>
      <c r="C25" s="16">
        <v>10279796.32</v>
      </c>
      <c r="D25" s="16">
        <f t="shared" si="3"/>
        <v>57035982.920000002</v>
      </c>
      <c r="E25" s="16">
        <v>15079986.66</v>
      </c>
      <c r="F25" s="16">
        <v>13195874.869999999</v>
      </c>
      <c r="G25" s="16">
        <f t="shared" si="0"/>
        <v>41955996.260000005</v>
      </c>
      <c r="H25" s="14"/>
      <c r="I25" s="14"/>
      <c r="J25" s="14"/>
      <c r="K25" s="14"/>
      <c r="L25" s="14"/>
      <c r="M25" s="14"/>
    </row>
    <row r="26" spans="1:13" s="3" customFormat="1" ht="15" x14ac:dyDescent="0.25">
      <c r="A26" s="15" t="s">
        <v>31</v>
      </c>
      <c r="B26" s="16">
        <v>7128000</v>
      </c>
      <c r="C26" s="16">
        <v>250000</v>
      </c>
      <c r="D26" s="16">
        <f t="shared" si="3"/>
        <v>7378000</v>
      </c>
      <c r="E26" s="16">
        <v>2125352.2000000002</v>
      </c>
      <c r="F26" s="16">
        <v>2125352.2000000002</v>
      </c>
      <c r="G26" s="16">
        <f t="shared" si="0"/>
        <v>5252647.8</v>
      </c>
      <c r="H26" s="14"/>
      <c r="I26" s="14"/>
      <c r="J26" s="14"/>
      <c r="K26" s="14"/>
      <c r="L26" s="14"/>
      <c r="M26" s="14"/>
    </row>
    <row r="27" spans="1:13" s="3" customFormat="1" ht="15" x14ac:dyDescent="0.25">
      <c r="A27" s="15" t="s">
        <v>32</v>
      </c>
      <c r="B27" s="16">
        <v>26028470.780000001</v>
      </c>
      <c r="C27" s="16">
        <v>41428118.789999999</v>
      </c>
      <c r="D27" s="16">
        <f t="shared" si="3"/>
        <v>67456589.569999993</v>
      </c>
      <c r="E27" s="16">
        <v>10359742.85</v>
      </c>
      <c r="F27" s="16">
        <v>10215556.279999999</v>
      </c>
      <c r="G27" s="16">
        <f t="shared" si="0"/>
        <v>57096846.719999991</v>
      </c>
      <c r="H27" s="14"/>
      <c r="I27" s="14"/>
      <c r="J27" s="14"/>
      <c r="K27" s="14"/>
      <c r="L27" s="14"/>
      <c r="M27" s="14"/>
    </row>
    <row r="28" spans="1:13" s="3" customFormat="1" ht="15" x14ac:dyDescent="0.25">
      <c r="A28" s="15" t="s">
        <v>33</v>
      </c>
      <c r="B28" s="16">
        <v>2849492</v>
      </c>
      <c r="C28" s="16">
        <v>688416</v>
      </c>
      <c r="D28" s="16">
        <f t="shared" si="3"/>
        <v>3537908</v>
      </c>
      <c r="E28" s="16">
        <v>1033420.83</v>
      </c>
      <c r="F28" s="16">
        <v>1033420.83</v>
      </c>
      <c r="G28" s="16">
        <f t="shared" si="0"/>
        <v>2504487.17</v>
      </c>
      <c r="H28" s="14"/>
      <c r="I28" s="14"/>
      <c r="J28" s="14"/>
      <c r="K28" s="14"/>
      <c r="L28" s="14"/>
      <c r="M28" s="14"/>
    </row>
    <row r="29" spans="1:13" s="3" customFormat="1" ht="15" x14ac:dyDescent="0.25">
      <c r="A29" s="15" t="s">
        <v>34</v>
      </c>
      <c r="B29" s="16">
        <v>3396275</v>
      </c>
      <c r="C29" s="16">
        <v>479571.72</v>
      </c>
      <c r="D29" s="16">
        <f t="shared" si="3"/>
        <v>3875846.7199999997</v>
      </c>
      <c r="E29" s="16">
        <v>634863.94999999995</v>
      </c>
      <c r="F29" s="16">
        <v>634863.94999999995</v>
      </c>
      <c r="G29" s="16">
        <f t="shared" si="0"/>
        <v>3240982.7699999996</v>
      </c>
      <c r="H29" s="14"/>
      <c r="I29" s="14"/>
      <c r="J29" s="14"/>
      <c r="K29" s="14"/>
      <c r="L29" s="14"/>
      <c r="M29" s="14"/>
    </row>
    <row r="30" spans="1:13" s="3" customFormat="1" ht="15" x14ac:dyDescent="0.25">
      <c r="A30" s="15" t="s">
        <v>35</v>
      </c>
      <c r="B30" s="16">
        <v>11286623.48</v>
      </c>
      <c r="C30" s="16">
        <v>3643600</v>
      </c>
      <c r="D30" s="16">
        <f t="shared" si="3"/>
        <v>14930223.48</v>
      </c>
      <c r="E30" s="16">
        <v>3278878.77</v>
      </c>
      <c r="F30" s="16">
        <v>3278878.77</v>
      </c>
      <c r="G30" s="16">
        <f t="shared" si="0"/>
        <v>11651344.710000001</v>
      </c>
      <c r="H30" s="14"/>
      <c r="I30" s="14"/>
      <c r="J30" s="14"/>
      <c r="K30" s="14"/>
      <c r="L30" s="14"/>
      <c r="M30" s="14"/>
    </row>
    <row r="31" spans="1:13" s="3" customFormat="1" ht="15" x14ac:dyDescent="0.25">
      <c r="A31" s="15" t="s">
        <v>36</v>
      </c>
      <c r="B31" s="16">
        <v>28794107.460000001</v>
      </c>
      <c r="C31" s="16">
        <v>1139952.58</v>
      </c>
      <c r="D31" s="16">
        <f t="shared" si="3"/>
        <v>29934060.039999999</v>
      </c>
      <c r="E31" s="16">
        <v>10732844.41</v>
      </c>
      <c r="F31" s="16">
        <v>10732844.41</v>
      </c>
      <c r="G31" s="16">
        <f t="shared" si="0"/>
        <v>19201215.629999999</v>
      </c>
      <c r="H31" s="14"/>
      <c r="I31" s="14"/>
      <c r="J31" s="14"/>
      <c r="K31" s="14"/>
      <c r="L31" s="14"/>
      <c r="M31" s="14"/>
    </row>
    <row r="32" spans="1:13" s="3" customFormat="1" ht="15" x14ac:dyDescent="0.25">
      <c r="A32" s="12" t="s">
        <v>37</v>
      </c>
      <c r="B32" s="18">
        <f>SUM(B33:B41)</f>
        <v>10197670</v>
      </c>
      <c r="C32" s="18">
        <f>SUM(C33:C41)</f>
        <v>3579590.8</v>
      </c>
      <c r="D32" s="18">
        <f>+B32+C32</f>
        <v>13777260.800000001</v>
      </c>
      <c r="E32" s="18">
        <f>SUM(E33:E41)</f>
        <v>3767024.44</v>
      </c>
      <c r="F32" s="18">
        <f>SUM(F33:F41)</f>
        <v>3767024.44</v>
      </c>
      <c r="G32" s="18">
        <f t="shared" si="0"/>
        <v>10010236.360000001</v>
      </c>
      <c r="H32" s="14"/>
      <c r="I32" s="14"/>
      <c r="J32" s="14"/>
      <c r="K32" s="14"/>
      <c r="L32" s="14"/>
      <c r="M32" s="14"/>
    </row>
    <row r="33" spans="1:17" s="3" customFormat="1" ht="15" x14ac:dyDescent="0.25">
      <c r="A33" s="15" t="s">
        <v>38</v>
      </c>
      <c r="B33" s="16">
        <v>0</v>
      </c>
      <c r="C33" s="17">
        <v>0</v>
      </c>
      <c r="D33" s="16">
        <f>+B33+C33</f>
        <v>0</v>
      </c>
      <c r="E33" s="16">
        <v>0</v>
      </c>
      <c r="F33" s="16">
        <v>0</v>
      </c>
      <c r="G33" s="16">
        <f t="shared" si="0"/>
        <v>0</v>
      </c>
      <c r="H33" s="14"/>
      <c r="I33" s="14"/>
      <c r="J33" s="14"/>
      <c r="K33" s="14"/>
      <c r="L33" s="14"/>
      <c r="M33" s="14"/>
    </row>
    <row r="34" spans="1:17" s="3" customFormat="1" ht="15" x14ac:dyDescent="0.25">
      <c r="A34" s="15" t="s">
        <v>39</v>
      </c>
      <c r="B34" s="16">
        <v>0</v>
      </c>
      <c r="C34" s="17">
        <v>0</v>
      </c>
      <c r="D34" s="16">
        <f t="shared" ref="D34:D41" si="4">+B34+C34</f>
        <v>0</v>
      </c>
      <c r="E34" s="16">
        <v>0</v>
      </c>
      <c r="F34" s="16">
        <v>0</v>
      </c>
      <c r="G34" s="16">
        <f t="shared" si="0"/>
        <v>0</v>
      </c>
      <c r="H34" s="14"/>
      <c r="I34" s="14"/>
      <c r="J34" s="14"/>
      <c r="K34" s="14"/>
      <c r="L34" s="14"/>
      <c r="M34" s="14"/>
    </row>
    <row r="35" spans="1:17" s="3" customFormat="1" ht="15" x14ac:dyDescent="0.25">
      <c r="A35" s="15" t="s">
        <v>40</v>
      </c>
      <c r="B35" s="16">
        <v>0</v>
      </c>
      <c r="C35" s="17">
        <v>0</v>
      </c>
      <c r="D35" s="16">
        <f t="shared" si="4"/>
        <v>0</v>
      </c>
      <c r="E35" s="16">
        <v>0</v>
      </c>
      <c r="F35" s="16">
        <v>0</v>
      </c>
      <c r="G35" s="16">
        <f t="shared" si="0"/>
        <v>0</v>
      </c>
      <c r="H35" s="14"/>
      <c r="I35" s="14"/>
      <c r="J35" s="14"/>
      <c r="K35" s="14"/>
      <c r="L35" s="14"/>
      <c r="M35" s="14"/>
    </row>
    <row r="36" spans="1:17" s="3" customFormat="1" ht="15" x14ac:dyDescent="0.25">
      <c r="A36" s="15" t="s">
        <v>41</v>
      </c>
      <c r="B36" s="16">
        <v>10197670</v>
      </c>
      <c r="C36" s="16">
        <v>3579590.8</v>
      </c>
      <c r="D36" s="16">
        <f t="shared" si="4"/>
        <v>13777260.800000001</v>
      </c>
      <c r="E36" s="16">
        <v>3767024.44</v>
      </c>
      <c r="F36" s="16">
        <v>3767024.44</v>
      </c>
      <c r="G36" s="16">
        <f t="shared" si="0"/>
        <v>10010236.360000001</v>
      </c>
      <c r="H36" s="14"/>
      <c r="I36" s="14"/>
      <c r="J36" s="14"/>
      <c r="K36" s="14"/>
      <c r="L36" s="14"/>
      <c r="M36" s="14"/>
      <c r="O36" s="20"/>
    </row>
    <row r="37" spans="1:17" s="3" customFormat="1" ht="15" x14ac:dyDescent="0.25">
      <c r="A37" s="15" t="s">
        <v>42</v>
      </c>
      <c r="B37" s="16">
        <v>0</v>
      </c>
      <c r="C37" s="17">
        <v>0</v>
      </c>
      <c r="D37" s="16">
        <f t="shared" si="4"/>
        <v>0</v>
      </c>
      <c r="E37" s="16">
        <v>0</v>
      </c>
      <c r="F37" s="16">
        <v>0</v>
      </c>
      <c r="G37" s="16">
        <f t="shared" si="0"/>
        <v>0</v>
      </c>
      <c r="H37" s="14"/>
      <c r="I37" s="14"/>
      <c r="J37" s="14"/>
      <c r="K37" s="14"/>
      <c r="L37" s="14"/>
      <c r="M37" s="14"/>
      <c r="O37" s="20"/>
    </row>
    <row r="38" spans="1:17" s="3" customFormat="1" ht="15" x14ac:dyDescent="0.25">
      <c r="A38" s="15" t="s">
        <v>43</v>
      </c>
      <c r="B38" s="16">
        <v>0</v>
      </c>
      <c r="C38" s="17">
        <v>0</v>
      </c>
      <c r="D38" s="16">
        <f t="shared" si="4"/>
        <v>0</v>
      </c>
      <c r="E38" s="16">
        <v>0</v>
      </c>
      <c r="F38" s="16">
        <v>0</v>
      </c>
      <c r="G38" s="16">
        <f t="shared" si="0"/>
        <v>0</v>
      </c>
      <c r="H38" s="14"/>
      <c r="I38" s="14"/>
      <c r="J38" s="14"/>
      <c r="K38" s="14"/>
      <c r="L38" s="14"/>
      <c r="M38" s="14"/>
      <c r="O38" s="20"/>
      <c r="P38" s="20"/>
      <c r="Q38" s="20"/>
    </row>
    <row r="39" spans="1:17" s="3" customFormat="1" ht="15" x14ac:dyDescent="0.25">
      <c r="A39" s="15" t="s">
        <v>44</v>
      </c>
      <c r="B39" s="16">
        <v>0</v>
      </c>
      <c r="C39" s="17">
        <v>0</v>
      </c>
      <c r="D39" s="16">
        <f t="shared" si="4"/>
        <v>0</v>
      </c>
      <c r="E39" s="16">
        <v>0</v>
      </c>
      <c r="F39" s="16">
        <v>0</v>
      </c>
      <c r="G39" s="16">
        <f t="shared" si="0"/>
        <v>0</v>
      </c>
      <c r="H39" s="14"/>
      <c r="I39" s="14"/>
      <c r="J39" s="14"/>
      <c r="K39" s="14"/>
      <c r="L39" s="14"/>
      <c r="M39" s="14"/>
    </row>
    <row r="40" spans="1:17" s="3" customFormat="1" ht="15" x14ac:dyDescent="0.25">
      <c r="A40" s="15" t="s">
        <v>45</v>
      </c>
      <c r="B40" s="16">
        <v>0</v>
      </c>
      <c r="C40" s="17">
        <v>0</v>
      </c>
      <c r="D40" s="16">
        <f t="shared" si="4"/>
        <v>0</v>
      </c>
      <c r="E40" s="16">
        <v>0</v>
      </c>
      <c r="F40" s="16">
        <v>0</v>
      </c>
      <c r="G40" s="16">
        <f t="shared" si="0"/>
        <v>0</v>
      </c>
      <c r="H40" s="14"/>
      <c r="I40" s="14"/>
      <c r="J40" s="14"/>
      <c r="K40" s="14"/>
      <c r="L40" s="14"/>
      <c r="M40" s="14"/>
    </row>
    <row r="41" spans="1:17" s="3" customFormat="1" ht="15" x14ac:dyDescent="0.25">
      <c r="A41" s="15" t="s">
        <v>46</v>
      </c>
      <c r="B41" s="16">
        <v>0</v>
      </c>
      <c r="C41" s="17">
        <v>0</v>
      </c>
      <c r="D41" s="16">
        <f t="shared" si="4"/>
        <v>0</v>
      </c>
      <c r="E41" s="16">
        <v>0</v>
      </c>
      <c r="F41" s="16">
        <v>0</v>
      </c>
      <c r="G41" s="16">
        <f t="shared" si="0"/>
        <v>0</v>
      </c>
      <c r="H41" s="14"/>
      <c r="I41" s="14"/>
      <c r="J41" s="14"/>
      <c r="K41" s="14"/>
      <c r="L41" s="14"/>
      <c r="M41" s="14"/>
    </row>
    <row r="42" spans="1:17" s="3" customFormat="1" ht="15" x14ac:dyDescent="0.25">
      <c r="A42" s="12" t="s">
        <v>47</v>
      </c>
      <c r="B42" s="18">
        <f>SUM(B43:B51)</f>
        <v>30835420</v>
      </c>
      <c r="C42" s="18">
        <f>SUM(C43:C51)</f>
        <v>40743354.079999998</v>
      </c>
      <c r="D42" s="18">
        <f>+B42+C42</f>
        <v>71578774.079999998</v>
      </c>
      <c r="E42" s="18">
        <f>SUM(E43:E51)</f>
        <v>24822327.049999997</v>
      </c>
      <c r="F42" s="18">
        <f>SUM(F43:F51)</f>
        <v>24822327.049999997</v>
      </c>
      <c r="G42" s="18">
        <f t="shared" si="0"/>
        <v>46756447.030000001</v>
      </c>
      <c r="H42" s="14"/>
      <c r="I42" s="14"/>
      <c r="J42" s="14"/>
      <c r="K42" s="14"/>
      <c r="L42" s="14"/>
      <c r="M42" s="14"/>
      <c r="Q42" s="20"/>
    </row>
    <row r="43" spans="1:17" s="3" customFormat="1" ht="15" x14ac:dyDescent="0.25">
      <c r="A43" s="15" t="s">
        <v>48</v>
      </c>
      <c r="B43" s="16">
        <v>23680667</v>
      </c>
      <c r="C43" s="16">
        <v>21537327.059999999</v>
      </c>
      <c r="D43" s="16">
        <f>+B43+C43</f>
        <v>45217994.060000002</v>
      </c>
      <c r="E43" s="16">
        <v>15461192.43</v>
      </c>
      <c r="F43" s="16">
        <v>15461192.43</v>
      </c>
      <c r="G43" s="16">
        <f t="shared" si="0"/>
        <v>29756801.630000003</v>
      </c>
      <c r="H43" s="14"/>
      <c r="I43" s="14"/>
      <c r="J43" s="14"/>
      <c r="K43" s="14"/>
      <c r="L43" s="14"/>
      <c r="M43" s="14"/>
    </row>
    <row r="44" spans="1:17" s="3" customFormat="1" ht="15" x14ac:dyDescent="0.25">
      <c r="A44" s="15" t="s">
        <v>49</v>
      </c>
      <c r="B44" s="16">
        <v>4442936</v>
      </c>
      <c r="C44" s="16">
        <v>10548868.5</v>
      </c>
      <c r="D44" s="16">
        <f t="shared" ref="D44:D51" si="5">+B44+C44</f>
        <v>14991804.5</v>
      </c>
      <c r="E44" s="16">
        <v>3033226.38</v>
      </c>
      <c r="F44" s="16">
        <v>3033226.38</v>
      </c>
      <c r="G44" s="16">
        <f t="shared" si="0"/>
        <v>11958578.120000001</v>
      </c>
      <c r="H44" s="14"/>
      <c r="I44" s="14"/>
      <c r="J44" s="14"/>
      <c r="K44" s="14"/>
      <c r="L44" s="14"/>
      <c r="M44" s="14"/>
    </row>
    <row r="45" spans="1:17" s="3" customFormat="1" ht="15" x14ac:dyDescent="0.25">
      <c r="A45" s="15" t="s">
        <v>50</v>
      </c>
      <c r="B45" s="16">
        <v>1300000</v>
      </c>
      <c r="C45" s="16">
        <v>-515474.92</v>
      </c>
      <c r="D45" s="16">
        <f t="shared" si="5"/>
        <v>784525.08000000007</v>
      </c>
      <c r="E45" s="16">
        <v>47680</v>
      </c>
      <c r="F45" s="16">
        <v>47680</v>
      </c>
      <c r="G45" s="16">
        <f t="shared" si="0"/>
        <v>736845.08000000007</v>
      </c>
      <c r="H45" s="14"/>
      <c r="I45" s="14"/>
      <c r="J45" s="14"/>
      <c r="K45" s="14"/>
      <c r="L45" s="14"/>
      <c r="M45" s="14"/>
    </row>
    <row r="46" spans="1:17" s="3" customFormat="1" ht="15" x14ac:dyDescent="0.25">
      <c r="A46" s="15" t="s">
        <v>51</v>
      </c>
      <c r="B46" s="16">
        <v>600000</v>
      </c>
      <c r="C46" s="16">
        <v>7753420</v>
      </c>
      <c r="D46" s="16">
        <f t="shared" si="5"/>
        <v>8353420</v>
      </c>
      <c r="E46" s="16">
        <v>5083310</v>
      </c>
      <c r="F46" s="16">
        <v>5083310</v>
      </c>
      <c r="G46" s="16">
        <f t="shared" si="0"/>
        <v>3270110</v>
      </c>
      <c r="H46" s="14"/>
      <c r="I46" s="14"/>
      <c r="J46" s="14"/>
      <c r="K46" s="14"/>
      <c r="L46" s="14"/>
      <c r="M46" s="14"/>
    </row>
    <row r="47" spans="1:17" s="3" customFormat="1" ht="15" x14ac:dyDescent="0.25">
      <c r="A47" s="15" t="s">
        <v>52</v>
      </c>
      <c r="B47" s="16">
        <v>0</v>
      </c>
      <c r="C47" s="16">
        <v>0</v>
      </c>
      <c r="D47" s="16">
        <f t="shared" si="5"/>
        <v>0</v>
      </c>
      <c r="E47" s="16">
        <v>0</v>
      </c>
      <c r="F47" s="16">
        <v>0</v>
      </c>
      <c r="G47" s="16">
        <f t="shared" si="0"/>
        <v>0</v>
      </c>
      <c r="H47" s="14"/>
      <c r="I47" s="14"/>
      <c r="J47" s="14"/>
      <c r="K47" s="14"/>
      <c r="L47" s="14"/>
      <c r="M47" s="14"/>
    </row>
    <row r="48" spans="1:17" s="3" customFormat="1" ht="15" x14ac:dyDescent="0.25">
      <c r="A48" s="15" t="s">
        <v>53</v>
      </c>
      <c r="B48" s="16">
        <v>811817</v>
      </c>
      <c r="C48" s="16">
        <v>1419213.44</v>
      </c>
      <c r="D48" s="16">
        <f t="shared" si="5"/>
        <v>2231030.44</v>
      </c>
      <c r="E48" s="16">
        <v>1196918.24</v>
      </c>
      <c r="F48" s="16">
        <v>1196918.24</v>
      </c>
      <c r="G48" s="16">
        <f t="shared" si="0"/>
        <v>1034112.2</v>
      </c>
      <c r="H48" s="14"/>
      <c r="I48" s="14"/>
      <c r="J48" s="14"/>
      <c r="K48" s="14"/>
      <c r="L48" s="14"/>
      <c r="M48" s="14"/>
    </row>
    <row r="49" spans="1:13" s="3" customFormat="1" ht="15" x14ac:dyDescent="0.25">
      <c r="A49" s="15" t="s">
        <v>54</v>
      </c>
      <c r="B49" s="16">
        <v>0</v>
      </c>
      <c r="C49" s="17">
        <v>0</v>
      </c>
      <c r="D49" s="16">
        <f t="shared" si="5"/>
        <v>0</v>
      </c>
      <c r="E49" s="17">
        <v>0</v>
      </c>
      <c r="F49" s="17">
        <v>0</v>
      </c>
      <c r="G49" s="16">
        <f t="shared" si="0"/>
        <v>0</v>
      </c>
      <c r="H49" s="14"/>
      <c r="I49" s="14"/>
      <c r="J49" s="14"/>
      <c r="K49" s="14"/>
      <c r="L49" s="14"/>
      <c r="M49" s="14"/>
    </row>
    <row r="50" spans="1:13" s="3" customFormat="1" ht="15" x14ac:dyDescent="0.25">
      <c r="A50" s="15" t="s">
        <v>55</v>
      </c>
      <c r="B50" s="16">
        <v>0</v>
      </c>
      <c r="C50" s="17">
        <v>0</v>
      </c>
      <c r="D50" s="16">
        <f t="shared" si="5"/>
        <v>0</v>
      </c>
      <c r="E50" s="17">
        <v>0</v>
      </c>
      <c r="F50" s="17">
        <v>0</v>
      </c>
      <c r="G50" s="16">
        <f t="shared" si="0"/>
        <v>0</v>
      </c>
      <c r="H50" s="14"/>
      <c r="I50" s="14"/>
      <c r="J50" s="14"/>
      <c r="K50" s="14"/>
      <c r="L50" s="14"/>
      <c r="M50" s="14"/>
    </row>
    <row r="51" spans="1:13" s="3" customFormat="1" ht="15" x14ac:dyDescent="0.25">
      <c r="A51" s="15" t="s">
        <v>56</v>
      </c>
      <c r="B51" s="16">
        <v>0</v>
      </c>
      <c r="C51" s="17">
        <v>0</v>
      </c>
      <c r="D51" s="16">
        <f t="shared" si="5"/>
        <v>0</v>
      </c>
      <c r="E51" s="17">
        <v>0</v>
      </c>
      <c r="F51" s="17">
        <v>0</v>
      </c>
      <c r="G51" s="16">
        <f t="shared" si="0"/>
        <v>0</v>
      </c>
      <c r="H51" s="14"/>
      <c r="I51" s="14"/>
      <c r="J51" s="14"/>
      <c r="K51" s="14"/>
      <c r="L51" s="14"/>
      <c r="M51" s="14"/>
    </row>
    <row r="52" spans="1:13" s="3" customFormat="1" ht="15" x14ac:dyDescent="0.25">
      <c r="A52" s="12" t="s">
        <v>57</v>
      </c>
      <c r="B52" s="18">
        <v>0</v>
      </c>
      <c r="C52" s="18">
        <f>SUM(C53:C55)</f>
        <v>21531960.359999999</v>
      </c>
      <c r="D52" s="18">
        <f>+B52+C52</f>
        <v>21531960.359999999</v>
      </c>
      <c r="E52" s="18">
        <f>SUM(E53:E55)</f>
        <v>9799655.5099999998</v>
      </c>
      <c r="F52" s="18">
        <f>SUM(F53:F55)</f>
        <v>9799655.5099999998</v>
      </c>
      <c r="G52" s="18">
        <f t="shared" si="0"/>
        <v>11732304.85</v>
      </c>
      <c r="H52" s="14"/>
      <c r="I52" s="14"/>
      <c r="J52" s="14"/>
      <c r="K52" s="14"/>
      <c r="L52" s="14"/>
      <c r="M52" s="14"/>
    </row>
    <row r="53" spans="1:13" s="3" customFormat="1" ht="15" x14ac:dyDescent="0.25">
      <c r="A53" s="15" t="s">
        <v>58</v>
      </c>
      <c r="B53" s="16">
        <v>0</v>
      </c>
      <c r="C53" s="16">
        <v>0</v>
      </c>
      <c r="D53" s="16">
        <v>0</v>
      </c>
      <c r="E53" s="16">
        <v>0</v>
      </c>
      <c r="F53" s="16">
        <v>0</v>
      </c>
      <c r="G53" s="16">
        <f t="shared" si="0"/>
        <v>0</v>
      </c>
      <c r="H53" s="14"/>
      <c r="I53" s="14"/>
      <c r="J53" s="14"/>
      <c r="K53" s="14"/>
      <c r="L53" s="14"/>
      <c r="M53" s="14"/>
    </row>
    <row r="54" spans="1:13" s="3" customFormat="1" ht="15" x14ac:dyDescent="0.25">
      <c r="A54" s="15" t="s">
        <v>59</v>
      </c>
      <c r="B54" s="16">
        <v>0</v>
      </c>
      <c r="C54" s="21">
        <v>21531960.359999999</v>
      </c>
      <c r="D54" s="16">
        <f>+B54+C54</f>
        <v>21531960.359999999</v>
      </c>
      <c r="E54" s="16">
        <v>9799655.5099999998</v>
      </c>
      <c r="F54" s="16">
        <v>9799655.5099999998</v>
      </c>
      <c r="G54" s="16">
        <f t="shared" si="0"/>
        <v>11732304.85</v>
      </c>
      <c r="H54" s="14"/>
      <c r="I54" s="14"/>
      <c r="J54" s="14"/>
      <c r="K54" s="14"/>
      <c r="L54" s="14"/>
      <c r="M54" s="14"/>
    </row>
    <row r="55" spans="1:13" s="3" customFormat="1" ht="15" x14ac:dyDescent="0.25">
      <c r="A55" s="15" t="s">
        <v>60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f t="shared" si="0"/>
        <v>0</v>
      </c>
      <c r="H55" s="14"/>
      <c r="I55" s="14"/>
      <c r="J55" s="14"/>
      <c r="K55" s="14"/>
      <c r="L55" s="14"/>
      <c r="M55" s="14"/>
    </row>
    <row r="56" spans="1:13" s="3" customFormat="1" ht="15" x14ac:dyDescent="0.25">
      <c r="A56" s="12" t="s">
        <v>61</v>
      </c>
      <c r="B56" s="18">
        <v>0</v>
      </c>
      <c r="C56" s="18">
        <v>0</v>
      </c>
      <c r="D56" s="18">
        <v>0</v>
      </c>
      <c r="E56" s="18">
        <v>0</v>
      </c>
      <c r="F56" s="18">
        <v>0</v>
      </c>
      <c r="G56" s="18">
        <f t="shared" si="0"/>
        <v>0</v>
      </c>
      <c r="H56" s="14"/>
      <c r="I56" s="14"/>
      <c r="J56" s="14"/>
      <c r="K56" s="14"/>
      <c r="L56" s="14"/>
      <c r="M56" s="14"/>
    </row>
    <row r="57" spans="1:13" s="3" customFormat="1" ht="15" x14ac:dyDescent="0.25">
      <c r="A57" s="15" t="s">
        <v>62</v>
      </c>
      <c r="B57" s="16">
        <v>0</v>
      </c>
      <c r="C57" s="16">
        <v>0</v>
      </c>
      <c r="D57" s="16">
        <v>0</v>
      </c>
      <c r="E57" s="16">
        <v>0</v>
      </c>
      <c r="F57" s="16">
        <v>0</v>
      </c>
      <c r="G57" s="16">
        <f t="shared" si="0"/>
        <v>0</v>
      </c>
      <c r="H57" s="14"/>
      <c r="I57" s="14"/>
      <c r="J57" s="14"/>
      <c r="K57" s="14"/>
      <c r="L57" s="14"/>
      <c r="M57" s="14"/>
    </row>
    <row r="58" spans="1:13" s="3" customFormat="1" ht="15" x14ac:dyDescent="0.25">
      <c r="A58" s="15" t="s">
        <v>63</v>
      </c>
      <c r="B58" s="16">
        <v>0</v>
      </c>
      <c r="C58" s="16">
        <v>0</v>
      </c>
      <c r="D58" s="16">
        <v>0</v>
      </c>
      <c r="E58" s="16">
        <v>0</v>
      </c>
      <c r="F58" s="16">
        <v>0</v>
      </c>
      <c r="G58" s="16">
        <f t="shared" si="0"/>
        <v>0</v>
      </c>
      <c r="H58" s="14"/>
      <c r="I58" s="14"/>
      <c r="J58" s="14"/>
      <c r="K58" s="14"/>
      <c r="L58" s="14"/>
      <c r="M58" s="14"/>
    </row>
    <row r="59" spans="1:13" s="3" customFormat="1" ht="15" x14ac:dyDescent="0.25">
      <c r="A59" s="15" t="s">
        <v>64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f t="shared" si="0"/>
        <v>0</v>
      </c>
      <c r="H59" s="14"/>
      <c r="I59" s="14"/>
      <c r="J59" s="14"/>
      <c r="K59" s="14"/>
      <c r="L59" s="14"/>
      <c r="M59" s="14"/>
    </row>
    <row r="60" spans="1:13" s="3" customFormat="1" ht="15" x14ac:dyDescent="0.25">
      <c r="A60" s="15" t="s">
        <v>65</v>
      </c>
      <c r="B60" s="16">
        <v>0</v>
      </c>
      <c r="C60" s="16">
        <v>0</v>
      </c>
      <c r="D60" s="16">
        <v>0</v>
      </c>
      <c r="E60" s="16">
        <v>0</v>
      </c>
      <c r="F60" s="16">
        <v>0</v>
      </c>
      <c r="G60" s="16">
        <f t="shared" si="0"/>
        <v>0</v>
      </c>
      <c r="H60" s="14"/>
      <c r="I60" s="14"/>
      <c r="J60" s="14"/>
      <c r="K60" s="14"/>
      <c r="L60" s="14"/>
      <c r="M60" s="14"/>
    </row>
    <row r="61" spans="1:13" s="3" customFormat="1" ht="15" x14ac:dyDescent="0.25">
      <c r="A61" s="15" t="s">
        <v>66</v>
      </c>
      <c r="B61" s="16">
        <v>0</v>
      </c>
      <c r="C61" s="16">
        <v>0</v>
      </c>
      <c r="D61" s="16">
        <v>0</v>
      </c>
      <c r="E61" s="16">
        <v>0</v>
      </c>
      <c r="F61" s="16">
        <v>0</v>
      </c>
      <c r="G61" s="16">
        <f t="shared" si="0"/>
        <v>0</v>
      </c>
      <c r="H61" s="14"/>
      <c r="I61" s="14"/>
      <c r="J61" s="14"/>
      <c r="K61" s="14"/>
      <c r="L61" s="14"/>
      <c r="M61" s="14"/>
    </row>
    <row r="62" spans="1:13" s="3" customFormat="1" ht="15" x14ac:dyDescent="0.25">
      <c r="A62" s="15" t="s">
        <v>67</v>
      </c>
      <c r="B62" s="16">
        <v>0</v>
      </c>
      <c r="C62" s="16">
        <v>0</v>
      </c>
      <c r="D62" s="16">
        <v>0</v>
      </c>
      <c r="E62" s="16">
        <v>0</v>
      </c>
      <c r="F62" s="16">
        <v>0</v>
      </c>
      <c r="G62" s="16">
        <f t="shared" si="0"/>
        <v>0</v>
      </c>
      <c r="H62" s="14"/>
      <c r="I62" s="14"/>
      <c r="J62" s="14"/>
      <c r="K62" s="14"/>
      <c r="L62" s="14"/>
      <c r="M62" s="14"/>
    </row>
    <row r="63" spans="1:13" s="3" customFormat="1" ht="15" x14ac:dyDescent="0.25">
      <c r="A63" s="15" t="s">
        <v>68</v>
      </c>
      <c r="B63" s="16">
        <v>0</v>
      </c>
      <c r="C63" s="16">
        <v>0</v>
      </c>
      <c r="D63" s="16">
        <v>0</v>
      </c>
      <c r="E63" s="16">
        <v>0</v>
      </c>
      <c r="F63" s="16">
        <v>0</v>
      </c>
      <c r="G63" s="16">
        <f t="shared" si="0"/>
        <v>0</v>
      </c>
      <c r="H63" s="14"/>
      <c r="I63" s="14"/>
      <c r="J63" s="14"/>
      <c r="K63" s="14"/>
      <c r="L63" s="14"/>
      <c r="M63" s="14"/>
    </row>
    <row r="64" spans="1:13" s="3" customFormat="1" ht="15" x14ac:dyDescent="0.25">
      <c r="A64" s="12" t="s">
        <v>69</v>
      </c>
      <c r="B64" s="18">
        <v>0</v>
      </c>
      <c r="C64" s="18">
        <v>0</v>
      </c>
      <c r="D64" s="18">
        <v>0</v>
      </c>
      <c r="E64" s="18">
        <v>0</v>
      </c>
      <c r="F64" s="18">
        <v>0</v>
      </c>
      <c r="G64" s="18">
        <f t="shared" si="0"/>
        <v>0</v>
      </c>
      <c r="H64" s="14"/>
      <c r="I64" s="14"/>
      <c r="J64" s="14"/>
      <c r="K64" s="14"/>
      <c r="L64" s="14"/>
      <c r="M64" s="14"/>
    </row>
    <row r="65" spans="1:13" s="3" customFormat="1" ht="15" x14ac:dyDescent="0.25">
      <c r="A65" s="15" t="s">
        <v>70</v>
      </c>
      <c r="B65" s="16">
        <v>0</v>
      </c>
      <c r="C65" s="16">
        <v>0</v>
      </c>
      <c r="D65" s="16">
        <v>0</v>
      </c>
      <c r="E65" s="16">
        <v>0</v>
      </c>
      <c r="F65" s="16">
        <v>0</v>
      </c>
      <c r="G65" s="16">
        <f t="shared" si="0"/>
        <v>0</v>
      </c>
      <c r="H65" s="14"/>
      <c r="I65" s="14"/>
      <c r="J65" s="14"/>
      <c r="K65" s="14"/>
      <c r="L65" s="14"/>
      <c r="M65" s="14"/>
    </row>
    <row r="66" spans="1:13" s="3" customFormat="1" ht="15" x14ac:dyDescent="0.25">
      <c r="A66" s="15" t="s">
        <v>71</v>
      </c>
      <c r="B66" s="16">
        <v>0</v>
      </c>
      <c r="C66" s="16">
        <v>0</v>
      </c>
      <c r="D66" s="16">
        <v>0</v>
      </c>
      <c r="E66" s="16">
        <v>0</v>
      </c>
      <c r="F66" s="16">
        <v>0</v>
      </c>
      <c r="G66" s="16">
        <f t="shared" si="0"/>
        <v>0</v>
      </c>
      <c r="H66" s="14"/>
      <c r="I66" s="14"/>
      <c r="J66" s="14"/>
      <c r="K66" s="14"/>
      <c r="L66" s="14"/>
      <c r="M66" s="14"/>
    </row>
    <row r="67" spans="1:13" s="3" customFormat="1" ht="15" x14ac:dyDescent="0.25">
      <c r="A67" s="15" t="s">
        <v>72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f t="shared" si="0"/>
        <v>0</v>
      </c>
      <c r="H67" s="14"/>
      <c r="I67" s="14"/>
      <c r="J67" s="14"/>
      <c r="K67" s="14"/>
      <c r="L67" s="14"/>
      <c r="M67" s="14"/>
    </row>
    <row r="68" spans="1:13" s="3" customFormat="1" ht="15" x14ac:dyDescent="0.25">
      <c r="A68" s="12" t="s">
        <v>73</v>
      </c>
      <c r="B68" s="18">
        <v>0</v>
      </c>
      <c r="C68" s="18">
        <v>0</v>
      </c>
      <c r="D68" s="18">
        <v>0</v>
      </c>
      <c r="E68" s="18">
        <v>0</v>
      </c>
      <c r="F68" s="18">
        <v>0</v>
      </c>
      <c r="G68" s="18">
        <f t="shared" si="0"/>
        <v>0</v>
      </c>
      <c r="H68" s="14"/>
      <c r="I68" s="14"/>
      <c r="J68" s="14"/>
      <c r="K68" s="14"/>
      <c r="L68" s="14"/>
      <c r="M68" s="14"/>
    </row>
    <row r="69" spans="1:13" s="3" customFormat="1" ht="15" x14ac:dyDescent="0.25">
      <c r="A69" s="15" t="s">
        <v>74</v>
      </c>
      <c r="B69" s="16">
        <v>0</v>
      </c>
      <c r="C69" s="16">
        <v>0</v>
      </c>
      <c r="D69" s="16">
        <v>0</v>
      </c>
      <c r="E69" s="16">
        <v>0</v>
      </c>
      <c r="F69" s="16">
        <v>0</v>
      </c>
      <c r="G69" s="16">
        <f t="shared" ref="G69:G75" si="6">D69-E69</f>
        <v>0</v>
      </c>
      <c r="H69" s="14"/>
      <c r="I69" s="14"/>
      <c r="J69" s="14"/>
      <c r="K69" s="14"/>
      <c r="L69" s="14"/>
      <c r="M69" s="14"/>
    </row>
    <row r="70" spans="1:13" s="3" customFormat="1" ht="15" x14ac:dyDescent="0.25">
      <c r="A70" s="15" t="s">
        <v>75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f t="shared" si="6"/>
        <v>0</v>
      </c>
      <c r="H70" s="14"/>
      <c r="I70" s="14"/>
      <c r="J70" s="14"/>
      <c r="K70" s="14"/>
      <c r="L70" s="14"/>
      <c r="M70" s="14"/>
    </row>
    <row r="71" spans="1:13" s="3" customFormat="1" ht="15" x14ac:dyDescent="0.25">
      <c r="A71" s="15" t="s">
        <v>76</v>
      </c>
      <c r="B71" s="16">
        <v>0</v>
      </c>
      <c r="C71" s="16">
        <v>0</v>
      </c>
      <c r="D71" s="16">
        <v>0</v>
      </c>
      <c r="E71" s="16">
        <v>0</v>
      </c>
      <c r="F71" s="16">
        <v>0</v>
      </c>
      <c r="G71" s="16">
        <f t="shared" si="6"/>
        <v>0</v>
      </c>
      <c r="H71" s="14"/>
      <c r="I71" s="14"/>
      <c r="J71" s="14"/>
      <c r="K71" s="14"/>
      <c r="L71" s="14"/>
      <c r="M71" s="14"/>
    </row>
    <row r="72" spans="1:13" s="3" customFormat="1" ht="15" x14ac:dyDescent="0.25">
      <c r="A72" s="15" t="s">
        <v>77</v>
      </c>
      <c r="B72" s="16">
        <v>0</v>
      </c>
      <c r="C72" s="16">
        <v>0</v>
      </c>
      <c r="D72" s="16">
        <v>0</v>
      </c>
      <c r="E72" s="16">
        <v>0</v>
      </c>
      <c r="F72" s="16">
        <v>0</v>
      </c>
      <c r="G72" s="16">
        <f t="shared" si="6"/>
        <v>0</v>
      </c>
      <c r="H72" s="14"/>
      <c r="I72" s="14"/>
      <c r="J72" s="14"/>
      <c r="K72" s="14"/>
      <c r="L72" s="14"/>
      <c r="M72" s="14"/>
    </row>
    <row r="73" spans="1:13" s="3" customFormat="1" ht="15" x14ac:dyDescent="0.25">
      <c r="A73" s="15" t="s">
        <v>78</v>
      </c>
      <c r="B73" s="16">
        <v>0</v>
      </c>
      <c r="C73" s="16">
        <v>0</v>
      </c>
      <c r="D73" s="16">
        <v>0</v>
      </c>
      <c r="E73" s="16">
        <v>0</v>
      </c>
      <c r="F73" s="16">
        <v>0</v>
      </c>
      <c r="G73" s="16">
        <f t="shared" si="6"/>
        <v>0</v>
      </c>
      <c r="H73" s="14"/>
      <c r="I73" s="14"/>
      <c r="J73" s="14"/>
      <c r="K73" s="14"/>
      <c r="L73" s="14"/>
      <c r="M73" s="14"/>
    </row>
    <row r="74" spans="1:13" s="3" customFormat="1" ht="15" x14ac:dyDescent="0.25">
      <c r="A74" s="15" t="s">
        <v>79</v>
      </c>
      <c r="B74" s="16">
        <v>0</v>
      </c>
      <c r="C74" s="16">
        <v>0</v>
      </c>
      <c r="D74" s="16">
        <v>0</v>
      </c>
      <c r="E74" s="16">
        <v>0</v>
      </c>
      <c r="F74" s="16">
        <v>0</v>
      </c>
      <c r="G74" s="16">
        <f t="shared" si="6"/>
        <v>0</v>
      </c>
      <c r="H74" s="14"/>
      <c r="I74" s="14"/>
      <c r="J74" s="14"/>
      <c r="K74" s="14"/>
      <c r="L74" s="14"/>
      <c r="M74" s="14"/>
    </row>
    <row r="75" spans="1:13" s="3" customFormat="1" ht="15" x14ac:dyDescent="0.25">
      <c r="A75" s="22" t="s">
        <v>80</v>
      </c>
      <c r="B75" s="23">
        <v>0</v>
      </c>
      <c r="C75" s="23">
        <v>0</v>
      </c>
      <c r="D75" s="23">
        <v>0</v>
      </c>
      <c r="E75" s="23">
        <v>0</v>
      </c>
      <c r="F75" s="23">
        <v>0</v>
      </c>
      <c r="G75" s="23">
        <f t="shared" si="6"/>
        <v>0</v>
      </c>
      <c r="H75" s="14"/>
      <c r="I75" s="14"/>
      <c r="J75" s="14"/>
      <c r="K75" s="14"/>
      <c r="L75" s="14"/>
      <c r="M75" s="14"/>
    </row>
    <row r="76" spans="1:13" s="3" customFormat="1" ht="15" x14ac:dyDescent="0.25">
      <c r="A76" s="24" t="s">
        <v>81</v>
      </c>
      <c r="B76" s="25">
        <f t="shared" ref="B76:G76" si="7">SUM(B4+B12+B22+B32+B42+B52+B56+B64+B68)</f>
        <v>1171231213.3</v>
      </c>
      <c r="C76" s="25">
        <f t="shared" si="7"/>
        <v>178526845.98000002</v>
      </c>
      <c r="D76" s="25">
        <f t="shared" si="7"/>
        <v>1349758059.2799997</v>
      </c>
      <c r="E76" s="25">
        <f t="shared" si="7"/>
        <v>519346070.17999995</v>
      </c>
      <c r="F76" s="25">
        <f t="shared" si="7"/>
        <v>516628124.71999997</v>
      </c>
      <c r="G76" s="25">
        <f t="shared" si="7"/>
        <v>830411989.10000002</v>
      </c>
      <c r="H76" s="14"/>
      <c r="I76" s="14"/>
      <c r="J76" s="14"/>
      <c r="K76" s="14"/>
      <c r="L76" s="14"/>
      <c r="M76" s="14"/>
    </row>
    <row r="77" spans="1:13" ht="12.75" x14ac:dyDescent="0.2">
      <c r="A77" s="26"/>
      <c r="B77" s="27"/>
      <c r="C77" s="27"/>
      <c r="D77" s="27"/>
      <c r="E77" s="27"/>
      <c r="F77" s="27"/>
      <c r="G77" s="27"/>
      <c r="H77" s="26"/>
      <c r="I77" s="26"/>
      <c r="J77" s="26"/>
      <c r="K77" s="26"/>
      <c r="L77" s="26"/>
      <c r="M77" s="26"/>
    </row>
    <row r="78" spans="1:13" x14ac:dyDescent="0.2">
      <c r="A78" s="26" t="s">
        <v>82</v>
      </c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</row>
    <row r="79" spans="1:13" x14ac:dyDescent="0.2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</row>
    <row r="80" spans="1:13" x14ac:dyDescent="0.2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</row>
    <row r="89" spans="2:7" x14ac:dyDescent="0.2">
      <c r="B89" s="29"/>
      <c r="C89" s="29"/>
      <c r="D89" s="29"/>
      <c r="E89" s="29"/>
      <c r="F89" s="29"/>
      <c r="G89" s="29"/>
    </row>
  </sheetData>
  <mergeCells count="2">
    <mergeCell ref="A1:G1"/>
    <mergeCell ref="G2:G3"/>
  </mergeCells>
  <pageMargins left="0.70866141732283472" right="0.70866141732283472" top="0.74803149606299213" bottom="0.74803149606299213" header="0.31496062992125984" footer="0.31496062992125984"/>
  <pageSetup scale="7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EAEPCOG</vt:lpstr>
      <vt:lpstr>EAEPCOG!Área_de_impresión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 GOMEZ LORENA</dc:creator>
  <cp:lastModifiedBy>GONZALEZ GOMEZ LORENA</cp:lastModifiedBy>
  <cp:lastPrinted>2026-07-16T19:54:49Z</cp:lastPrinted>
  <dcterms:created xsi:type="dcterms:W3CDTF">2026-07-16T19:53:14Z</dcterms:created>
  <dcterms:modified xsi:type="dcterms:W3CDTF">2026-07-16T19:54:53Z</dcterms:modified>
</cp:coreProperties>
</file>