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3. MARZO 2014\"/>
    </mc:Choice>
  </mc:AlternateContent>
  <bookViews>
    <workbookView xWindow="0" yWindow="0" windowWidth="28800" windowHeight="12435"/>
  </bookViews>
  <sheets>
    <sheet name="EADOP" sheetId="1" r:id="rId1"/>
  </sheets>
  <definedNames>
    <definedName name="Abr">#REF!</definedName>
    <definedName name="_xlnm.Print_Area" localSheetId="0">EADOP!$V$1:$AA$22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2" i="1" s="1"/>
  <c r="U6" i="1"/>
  <c r="V2" i="1"/>
</calcChain>
</file>

<file path=xl/sharedStrings.xml><?xml version="1.0" encoding="utf-8"?>
<sst xmlns="http://schemas.openxmlformats.org/spreadsheetml/2006/main" count="94" uniqueCount="27">
  <si>
    <t xml:space="preserve">      Estado Analítico de la Deuda y Otros Pasivos</t>
  </si>
  <si>
    <t xml:space="preserve">         Al 31 de Marzo del 2013</t>
  </si>
  <si>
    <t xml:space="preserve">         Al 30 de Junio del 2013</t>
  </si>
  <si>
    <t xml:space="preserve">         Al 30 de Septiembre del 2013</t>
  </si>
  <si>
    <t>SISTEMA AVANZADO DE BACHILLERATO Y EDUCACIÓN SUPERIOR EN EL ESTADO DE GUANAJUATO</t>
  </si>
  <si>
    <t>Concepto</t>
  </si>
  <si>
    <t>Saldo Inicial</t>
  </si>
  <si>
    <t>Cargos</t>
  </si>
  <si>
    <t>Abonos</t>
  </si>
  <si>
    <t>Saldo Final</t>
  </si>
  <si>
    <t>FLUJO</t>
  </si>
  <si>
    <t>2000 PASIVO</t>
  </si>
  <si>
    <t>2100 PASIVO CIRCULANTE</t>
  </si>
  <si>
    <t>2110 Cuentas por Pagar a Corto Plazo</t>
  </si>
  <si>
    <t>2111 Serv.Personales por Pagar a CP</t>
  </si>
  <si>
    <t>2112 Proveedores por Pagar a CP</t>
  </si>
  <si>
    <t>2113 Contratistas por Obras Públicas</t>
  </si>
  <si>
    <t>2117 Retenciones y Contribuciones por</t>
  </si>
  <si>
    <t>2119 Otras Cuentas por Pagar a CP</t>
  </si>
  <si>
    <t>2150 Pasivos Diferidos a Corto Plazo</t>
  </si>
  <si>
    <t>2159 Otros Pasivos Diferidos a CP</t>
  </si>
  <si>
    <t>2160 Fondos y Bienes de Terceros en Gtía</t>
  </si>
  <si>
    <t>2161 Fondos en Garantía a CP</t>
  </si>
  <si>
    <t>2190 Otros Pasivos a Corto Plazo</t>
  </si>
  <si>
    <t>2191 Ingresos por Clasificar</t>
  </si>
  <si>
    <t>2199 Otros Pasivos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</si>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</sst>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#,##0.00;#,##0.00;&quot; &quot;"/>
    <numFmt numFmtId="165" formatCode="#,##0.00;\-#,##0.00;&quot; &quot;"/>
    <numFmt numFmtId="166" formatCode="#,##0;\-#,##0;&quot; &quot;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0" xfId="0" applyFill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49" fontId="3" fillId="0" borderId="11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left"/>
    </xf>
    <xf numFmtId="164" fontId="1" fillId="0" borderId="15" xfId="0" applyNumberFormat="1" applyFont="1" applyFill="1" applyBorder="1"/>
    <xf numFmtId="165" fontId="1" fillId="0" borderId="15" xfId="0" applyNumberFormat="1" applyFont="1" applyFill="1" applyBorder="1"/>
    <xf numFmtId="164" fontId="1" fillId="0" borderId="16" xfId="0" applyNumberFormat="1" applyFont="1" applyFill="1" applyBorder="1"/>
    <xf numFmtId="164" fontId="0" fillId="0" borderId="0" xfId="0" applyNumberFormat="1" applyFill="1"/>
    <xf numFmtId="49" fontId="3" fillId="0" borderId="17" xfId="0" applyNumberFormat="1" applyFont="1" applyFill="1" applyBorder="1" applyAlignment="1">
      <alignment horizontal="left"/>
    </xf>
    <xf numFmtId="164" fontId="0" fillId="0" borderId="18" xfId="0" applyNumberFormat="1" applyFill="1" applyBorder="1"/>
    <xf numFmtId="165" fontId="0" fillId="0" borderId="18" xfId="0" applyNumberFormat="1" applyFill="1" applyBorder="1"/>
    <xf numFmtId="164" fontId="0" fillId="0" borderId="19" xfId="0" applyNumberFormat="1" applyFill="1" applyBorder="1"/>
    <xf numFmtId="166" fontId="0" fillId="0" borderId="18" xfId="0" applyNumberFormat="1" applyFill="1" applyBorder="1"/>
    <xf numFmtId="165" fontId="0" fillId="0" borderId="19" xfId="0" applyNumberFormat="1" applyFill="1" applyBorder="1"/>
    <xf numFmtId="49" fontId="3" fillId="0" borderId="20" xfId="0" applyNumberFormat="1" applyFont="1" applyFill="1" applyBorder="1" applyAlignment="1">
      <alignment horizontal="left"/>
    </xf>
    <xf numFmtId="166" fontId="0" fillId="0" borderId="21" xfId="0" applyNumberFormat="1" applyFill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49" fontId="3" fillId="2" borderId="12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left"/>
    </xf>
    <xf numFmtId="164" fontId="0" fillId="2" borderId="18" xfId="0" applyNumberFormat="1" applyFill="1" applyBorder="1"/>
    <xf numFmtId="165" fontId="0" fillId="2" borderId="18" xfId="0" applyNumberFormat="1" applyFill="1" applyBorder="1"/>
    <xf numFmtId="166" fontId="0" fillId="2" borderId="18" xfId="0" applyNumberFormat="1" applyFill="1" applyBorder="1"/>
    <xf numFmtId="166" fontId="0" fillId="2" borderId="12" xfId="0" applyNumberFormat="1" applyFill="1" applyBorder="1"/>
    <xf numFmtId="165" fontId="0" fillId="2" borderId="12" xfId="0" applyNumberFormat="1" applyFill="1" applyBorder="1"/>
    <xf numFmtId="164" fontId="0" fillId="2" borderId="12" xfId="0" applyNumberFormat="1" applyFill="1" applyBorder="1"/>
    <xf numFmtId="49" fontId="1" fillId="3" borderId="15" xfId="0" applyNumberFormat="1" applyFont="1" applyFill="1" applyBorder="1" applyAlignment="1">
      <alignment horizontal="left"/>
    </xf>
    <xf numFmtId="164" fontId="1" fillId="3" borderId="15" xfId="0" applyNumberFormat="1" applyFont="1" applyFill="1" applyBorder="1"/>
    <xf numFmtId="165" fontId="1" fillId="3" borderId="15" xfId="0" applyNumberFormat="1" applyFont="1" applyFill="1" applyBorder="1"/>
    <xf numFmtId="0" fontId="5" fillId="0" borderId="0" xfId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horizontal="left"/>
    </xf>
    <xf numFmtId="164" fontId="0" fillId="3" borderId="18" xfId="0" applyNumberFormat="1" applyFill="1" applyBorder="1"/>
    <xf numFmtId="165" fontId="0" fillId="3" borderId="18" xfId="0" applyNumberForma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topLeftCell="V1" zoomScaleNormal="100" zoomScaleSheetLayoutView="100" workbookViewId="0">
      <selection activeCell="V1" sqref="V1:AB21"/>
    </sheetView>
  </sheetViews>
  <sheetFormatPr baseColWidth="10" defaultRowHeight="12.75" x14ac:dyDescent="0.2"/>
  <cols>
    <col min="1" max="1" width="44.7109375" style="1" hidden="1" customWidth="1"/>
    <col min="2" max="2" width="18" style="1" hidden="1" customWidth="1"/>
    <col min="3" max="3" width="19.140625" style="1" hidden="1" customWidth="1"/>
    <col min="4" max="4" width="18.7109375" style="1" hidden="1" customWidth="1"/>
    <col min="5" max="6" width="18.42578125" style="1" hidden="1" customWidth="1"/>
    <col min="7" max="7" width="0" style="1" hidden="1" customWidth="1"/>
    <col min="8" max="8" width="44.7109375" style="1" hidden="1" customWidth="1"/>
    <col min="9" max="11" width="13.7109375" style="1" hidden="1" customWidth="1"/>
    <col min="12" max="12" width="12.7109375" style="1" hidden="1" customWidth="1"/>
    <col min="13" max="13" width="13.28515625" style="1" hidden="1" customWidth="1"/>
    <col min="14" max="14" width="0" style="1" hidden="1" customWidth="1"/>
    <col min="15" max="15" width="44.7109375" style="1" hidden="1" customWidth="1"/>
    <col min="16" max="18" width="13.7109375" style="1" hidden="1" customWidth="1"/>
    <col min="19" max="19" width="12.7109375" style="1" hidden="1" customWidth="1"/>
    <col min="20" max="20" width="13.28515625" style="1" hidden="1" customWidth="1"/>
    <col min="21" max="21" width="13.7109375" style="1" hidden="1" customWidth="1"/>
    <col min="22" max="22" width="44.7109375" style="1" bestFit="1" customWidth="1"/>
    <col min="23" max="26" width="13.7109375" style="1" bestFit="1" customWidth="1"/>
    <col min="27" max="27" width="13.28515625" style="1" bestFit="1" customWidth="1"/>
    <col min="28" max="16384" width="11.42578125" style="1"/>
  </cols>
  <sheetData>
    <row r="1" spans="1:27" x14ac:dyDescent="0.2">
      <c r="A1" s="45" t="s">
        <v>0</v>
      </c>
      <c r="B1" s="46"/>
      <c r="C1" s="46"/>
      <c r="D1" s="46"/>
      <c r="E1" s="46"/>
      <c r="F1" s="47"/>
      <c r="H1" s="45" t="s">
        <v>0</v>
      </c>
      <c r="I1" s="46"/>
      <c r="J1" s="46"/>
      <c r="K1" s="46"/>
      <c r="L1" s="46"/>
      <c r="M1" s="47"/>
      <c r="O1" s="45" t="s">
        <v>0</v>
      </c>
      <c r="P1" s="46"/>
      <c r="Q1" s="46"/>
      <c r="R1" s="46"/>
      <c r="S1" s="46"/>
      <c r="T1" s="47"/>
      <c r="V1" s="48" t="s">
        <v>0</v>
      </c>
      <c r="W1" s="49"/>
      <c r="X1" s="49"/>
      <c r="Y1" s="49"/>
      <c r="Z1" s="49"/>
      <c r="AA1" s="50"/>
    </row>
    <row r="2" spans="1:27" x14ac:dyDescent="0.2">
      <c r="A2" s="51" t="s">
        <v>1</v>
      </c>
      <c r="B2" s="52"/>
      <c r="C2" s="52"/>
      <c r="D2" s="52"/>
      <c r="E2" s="52"/>
      <c r="F2" s="53"/>
      <c r="H2" s="51" t="s">
        <v>2</v>
      </c>
      <c r="I2" s="52"/>
      <c r="J2" s="52"/>
      <c r="K2" s="52"/>
      <c r="L2" s="52"/>
      <c r="M2" s="53"/>
      <c r="O2" s="51" t="s">
        <v>3</v>
      </c>
      <c r="P2" s="52"/>
      <c r="Q2" s="52"/>
      <c r="R2" s="52"/>
      <c r="S2" s="52"/>
      <c r="T2" s="53"/>
      <c r="V2" s="54" t="str">
        <f>+#REF!</f>
        <v>Al 31 de Marzo  del 2014</v>
      </c>
      <c r="W2" s="55"/>
      <c r="X2" s="55"/>
      <c r="Y2" s="55"/>
      <c r="Z2" s="55"/>
      <c r="AA2" s="56"/>
    </row>
    <row r="3" spans="1:27" x14ac:dyDescent="0.2">
      <c r="A3" s="39" t="s">
        <v>4</v>
      </c>
      <c r="B3" s="40"/>
      <c r="C3" s="40"/>
      <c r="D3" s="40"/>
      <c r="E3" s="40"/>
      <c r="F3" s="41"/>
      <c r="H3" s="39" t="s">
        <v>4</v>
      </c>
      <c r="I3" s="40"/>
      <c r="J3" s="40"/>
      <c r="K3" s="40"/>
      <c r="L3" s="40"/>
      <c r="M3" s="41"/>
      <c r="O3" s="39" t="s">
        <v>4</v>
      </c>
      <c r="P3" s="40"/>
      <c r="Q3" s="40"/>
      <c r="R3" s="40"/>
      <c r="S3" s="40"/>
      <c r="T3" s="41"/>
      <c r="V3" s="42" t="s">
        <v>4</v>
      </c>
      <c r="W3" s="43"/>
      <c r="X3" s="43"/>
      <c r="Y3" s="43"/>
      <c r="Z3" s="43"/>
      <c r="AA3" s="44"/>
    </row>
    <row r="4" spans="1:27" x14ac:dyDescent="0.2">
      <c r="A4" s="2"/>
      <c r="B4" s="3"/>
      <c r="C4" s="3"/>
      <c r="D4" s="3"/>
      <c r="E4" s="3"/>
      <c r="F4" s="4"/>
      <c r="H4" s="2"/>
      <c r="I4" s="3"/>
      <c r="J4" s="3"/>
      <c r="K4" s="3"/>
      <c r="L4" s="3"/>
      <c r="M4" s="4"/>
      <c r="O4" s="2"/>
      <c r="P4" s="3"/>
      <c r="Q4" s="3"/>
      <c r="R4" s="3"/>
      <c r="S4" s="3"/>
      <c r="T4" s="4"/>
      <c r="V4" s="23"/>
      <c r="W4" s="24"/>
      <c r="X4" s="24"/>
      <c r="Y4" s="24"/>
      <c r="Z4" s="24"/>
      <c r="AA4" s="25"/>
    </row>
    <row r="5" spans="1:27" ht="15" x14ac:dyDescent="0.25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7" t="s">
        <v>10</v>
      </c>
      <c r="H5" s="5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7" t="s">
        <v>10</v>
      </c>
      <c r="O5" s="5" t="s">
        <v>5</v>
      </c>
      <c r="P5" s="6" t="s">
        <v>6</v>
      </c>
      <c r="Q5" s="6" t="s">
        <v>7</v>
      </c>
      <c r="R5" s="6" t="s">
        <v>8</v>
      </c>
      <c r="S5" s="6" t="s">
        <v>9</v>
      </c>
      <c r="T5" s="7" t="s">
        <v>10</v>
      </c>
      <c r="V5" s="26" t="s">
        <v>5</v>
      </c>
      <c r="W5" s="27" t="s">
        <v>6</v>
      </c>
      <c r="X5" s="27" t="s">
        <v>7</v>
      </c>
      <c r="Y5" s="27" t="s">
        <v>8</v>
      </c>
      <c r="Z5" s="27" t="s">
        <v>9</v>
      </c>
      <c r="AA5" s="27" t="s">
        <v>10</v>
      </c>
    </row>
    <row r="6" spans="1:27" x14ac:dyDescent="0.2">
      <c r="A6" s="8" t="s">
        <v>11</v>
      </c>
      <c r="B6" s="9">
        <v>-100965517.53</v>
      </c>
      <c r="C6" s="10">
        <v>163530626.97999999</v>
      </c>
      <c r="D6" s="9">
        <v>-127005392.67</v>
      </c>
      <c r="E6" s="9">
        <v>-64440283.219999999</v>
      </c>
      <c r="F6" s="11">
        <v>36525234.310000002</v>
      </c>
      <c r="H6" s="8" t="s">
        <v>11</v>
      </c>
      <c r="I6" s="9">
        <v>-100965517.53</v>
      </c>
      <c r="J6" s="10">
        <v>254011908.87</v>
      </c>
      <c r="K6" s="9">
        <v>-247207123.99000001</v>
      </c>
      <c r="L6" s="9">
        <v>-94160732.650000006</v>
      </c>
      <c r="M6" s="11">
        <v>6804784.8799999999</v>
      </c>
      <c r="O6" s="8" t="s">
        <v>11</v>
      </c>
      <c r="P6" s="9">
        <v>-100965517.53</v>
      </c>
      <c r="Q6" s="10">
        <v>437183109.81999999</v>
      </c>
      <c r="R6" s="9">
        <v>-389781680.94</v>
      </c>
      <c r="S6" s="9">
        <v>-53564088.649999999</v>
      </c>
      <c r="T6" s="11">
        <v>47401428.880000003</v>
      </c>
      <c r="U6" s="12">
        <f>+S6+#REF!</f>
        <v>0</v>
      </c>
      <c r="V6" s="35" t="s">
        <v>11</v>
      </c>
      <c r="W6" s="36">
        <v>-122191978.33</v>
      </c>
      <c r="X6" s="37">
        <v>209717818.27000001</v>
      </c>
      <c r="Y6" s="36">
        <v>-178356918.87</v>
      </c>
      <c r="Z6" s="36">
        <v>-90831078.930000007</v>
      </c>
      <c r="AA6" s="36">
        <v>31360899.399999999</v>
      </c>
    </row>
    <row r="7" spans="1:27" ht="15" x14ac:dyDescent="0.25">
      <c r="A7" s="13" t="s">
        <v>12</v>
      </c>
      <c r="B7" s="14">
        <v>-100965517.53</v>
      </c>
      <c r="C7" s="15">
        <v>163530626.97999999</v>
      </c>
      <c r="D7" s="14">
        <v>-127005392.67</v>
      </c>
      <c r="E7" s="14">
        <v>-64440283.219999999</v>
      </c>
      <c r="F7" s="16">
        <v>36525234.310000002</v>
      </c>
      <c r="H7" s="13" t="s">
        <v>12</v>
      </c>
      <c r="I7" s="14">
        <v>-100965517.53</v>
      </c>
      <c r="J7" s="15">
        <v>254011908.87</v>
      </c>
      <c r="K7" s="14">
        <v>-247207123.99000001</v>
      </c>
      <c r="L7" s="14">
        <v>-94160732.650000006</v>
      </c>
      <c r="M7" s="16">
        <v>6804784.8799999999</v>
      </c>
      <c r="O7" s="13" t="s">
        <v>12</v>
      </c>
      <c r="P7" s="14">
        <v>-100965517.53</v>
      </c>
      <c r="Q7" s="15">
        <v>437183109.81999999</v>
      </c>
      <c r="R7" s="14">
        <v>-389781680.94</v>
      </c>
      <c r="S7" s="14">
        <v>-53564088.649999999</v>
      </c>
      <c r="T7" s="16">
        <v>47401428.880000003</v>
      </c>
      <c r="V7" s="57" t="s">
        <v>12</v>
      </c>
      <c r="W7" s="58">
        <v>-122191978.33</v>
      </c>
      <c r="X7" s="59">
        <v>209717818.27000001</v>
      </c>
      <c r="Y7" s="58">
        <v>-178356918.87</v>
      </c>
      <c r="Z7" s="58">
        <v>-90831078.930000007</v>
      </c>
      <c r="AA7" s="58">
        <v>31360899.399999999</v>
      </c>
    </row>
    <row r="8" spans="1:27" ht="15" x14ac:dyDescent="0.25">
      <c r="A8" s="13" t="s">
        <v>13</v>
      </c>
      <c r="B8" s="14">
        <v>-100962517.53</v>
      </c>
      <c r="C8" s="15">
        <v>163298201.84999999</v>
      </c>
      <c r="D8" s="14">
        <v>-111667608.43000001</v>
      </c>
      <c r="E8" s="14">
        <v>-49331924.109999999</v>
      </c>
      <c r="F8" s="16">
        <v>51630593.420000002</v>
      </c>
      <c r="H8" s="13" t="s">
        <v>13</v>
      </c>
      <c r="I8" s="14">
        <v>-100962517.53</v>
      </c>
      <c r="J8" s="15">
        <v>253621522.47</v>
      </c>
      <c r="K8" s="14">
        <v>-227526564.75999999</v>
      </c>
      <c r="L8" s="14">
        <v>-74867559.819999993</v>
      </c>
      <c r="M8" s="16">
        <v>26094957.710000001</v>
      </c>
      <c r="O8" s="13" t="s">
        <v>13</v>
      </c>
      <c r="P8" s="14">
        <v>-100962517.53</v>
      </c>
      <c r="Q8" s="15">
        <v>436789723.38999999</v>
      </c>
      <c r="R8" s="14">
        <v>-365990499.13</v>
      </c>
      <c r="S8" s="14">
        <v>-30163293.27</v>
      </c>
      <c r="T8" s="16">
        <v>70799224.260000005</v>
      </c>
      <c r="V8" s="28" t="s">
        <v>13</v>
      </c>
      <c r="W8" s="29">
        <v>-94234892.329999998</v>
      </c>
      <c r="X8" s="30">
        <v>174879388.47</v>
      </c>
      <c r="Y8" s="29">
        <v>-135183612.06999999</v>
      </c>
      <c r="Z8" s="29">
        <v>-54539115.93</v>
      </c>
      <c r="AA8" s="29">
        <v>39695776.399999999</v>
      </c>
    </row>
    <row r="9" spans="1:27" ht="15" x14ac:dyDescent="0.25">
      <c r="A9" s="13" t="s">
        <v>14</v>
      </c>
      <c r="B9" s="14">
        <v>-14844397.41</v>
      </c>
      <c r="C9" s="15">
        <v>33800464.780000001</v>
      </c>
      <c r="D9" s="14">
        <v>-27133471.170000002</v>
      </c>
      <c r="E9" s="14">
        <v>-8177403.7999999998</v>
      </c>
      <c r="F9" s="16">
        <v>6666993.6100000003</v>
      </c>
      <c r="H9" s="13" t="s">
        <v>14</v>
      </c>
      <c r="I9" s="14">
        <v>-14844397.41</v>
      </c>
      <c r="J9" s="15">
        <v>50977974.700000003</v>
      </c>
      <c r="K9" s="14">
        <v>-47969032.100000001</v>
      </c>
      <c r="L9" s="14">
        <v>-11835454.810000001</v>
      </c>
      <c r="M9" s="16">
        <v>3008942.6</v>
      </c>
      <c r="O9" s="13" t="s">
        <v>14</v>
      </c>
      <c r="P9" s="14">
        <v>-14844397.41</v>
      </c>
      <c r="Q9" s="15">
        <v>77148557.069999993</v>
      </c>
      <c r="R9" s="14">
        <v>-69589277.799999997</v>
      </c>
      <c r="S9" s="14">
        <v>-7285118.1399999997</v>
      </c>
      <c r="T9" s="16">
        <v>7559279.2699999996</v>
      </c>
      <c r="V9" s="28" t="s">
        <v>14</v>
      </c>
      <c r="W9" s="29">
        <v>-23341357.859999999</v>
      </c>
      <c r="X9" s="30">
        <v>49429927.850000001</v>
      </c>
      <c r="Y9" s="29">
        <v>-37149288.350000001</v>
      </c>
      <c r="Z9" s="29">
        <v>-11060718.359999999</v>
      </c>
      <c r="AA9" s="29">
        <v>12280639.5</v>
      </c>
    </row>
    <row r="10" spans="1:27" ht="15" x14ac:dyDescent="0.25">
      <c r="A10" s="13" t="s">
        <v>15</v>
      </c>
      <c r="B10" s="14">
        <v>-14888210.199999999</v>
      </c>
      <c r="C10" s="15">
        <v>45058838.549999997</v>
      </c>
      <c r="D10" s="14">
        <v>-30390755.84</v>
      </c>
      <c r="E10" s="14">
        <v>-220127.49</v>
      </c>
      <c r="F10" s="16">
        <v>14668082.710000001</v>
      </c>
      <c r="H10" s="13" t="s">
        <v>15</v>
      </c>
      <c r="I10" s="14">
        <v>-14888210.199999999</v>
      </c>
      <c r="J10" s="15">
        <v>74675113.959999993</v>
      </c>
      <c r="K10" s="14">
        <v>-66510328.280000001</v>
      </c>
      <c r="L10" s="14">
        <v>-6723424.5199999996</v>
      </c>
      <c r="M10" s="16">
        <v>8164785.6799999997</v>
      </c>
      <c r="O10" s="13" t="s">
        <v>15</v>
      </c>
      <c r="P10" s="14">
        <v>-14888210.199999999</v>
      </c>
      <c r="Q10" s="15">
        <v>141962683.27000001</v>
      </c>
      <c r="R10" s="14">
        <v>-127300329.75</v>
      </c>
      <c r="S10" s="14">
        <v>-225856.68</v>
      </c>
      <c r="T10" s="16">
        <v>14662353.52</v>
      </c>
      <c r="V10" s="28" t="s">
        <v>15</v>
      </c>
      <c r="W10" s="29">
        <v>-12348165.960000001</v>
      </c>
      <c r="X10" s="30">
        <v>33538992</v>
      </c>
      <c r="Y10" s="29">
        <v>-21289691.379999999</v>
      </c>
      <c r="Z10" s="29">
        <v>-98865.34</v>
      </c>
      <c r="AA10" s="29">
        <v>12249300.619999999</v>
      </c>
    </row>
    <row r="11" spans="1:27" ht="15" x14ac:dyDescent="0.25">
      <c r="A11" s="13" t="s">
        <v>16</v>
      </c>
      <c r="B11" s="14">
        <v>-1503313.8</v>
      </c>
      <c r="C11" s="15">
        <v>1503313.8</v>
      </c>
      <c r="D11" s="15">
        <v>0</v>
      </c>
      <c r="E11" s="15">
        <v>0</v>
      </c>
      <c r="F11" s="16">
        <v>1503313.8</v>
      </c>
      <c r="H11" s="13" t="s">
        <v>16</v>
      </c>
      <c r="I11" s="14">
        <v>-1503313.8</v>
      </c>
      <c r="J11" s="15">
        <v>1503313.8</v>
      </c>
      <c r="K11" s="15">
        <v>0</v>
      </c>
      <c r="L11" s="15">
        <v>0</v>
      </c>
      <c r="M11" s="16">
        <v>1503313.8</v>
      </c>
      <c r="O11" s="13" t="s">
        <v>16</v>
      </c>
      <c r="P11" s="14">
        <v>-1503313.8</v>
      </c>
      <c r="Q11" s="15">
        <v>1503313.8</v>
      </c>
      <c r="R11" s="15">
        <v>0</v>
      </c>
      <c r="S11" s="15">
        <v>0</v>
      </c>
      <c r="T11" s="16">
        <v>1503313.8</v>
      </c>
      <c r="V11" s="28" t="s">
        <v>16</v>
      </c>
      <c r="W11" s="29">
        <v>-562006.79</v>
      </c>
      <c r="X11" s="30">
        <v>562006.79</v>
      </c>
      <c r="Y11" s="30">
        <v>0</v>
      </c>
      <c r="Z11" s="30">
        <v>0</v>
      </c>
      <c r="AA11" s="29">
        <v>562006.79</v>
      </c>
    </row>
    <row r="12" spans="1:27" ht="15" x14ac:dyDescent="0.25">
      <c r="A12" s="13" t="s">
        <v>17</v>
      </c>
      <c r="B12" s="14">
        <v>-41069060.770000003</v>
      </c>
      <c r="C12" s="15">
        <v>42410952.490000002</v>
      </c>
      <c r="D12" s="14">
        <v>-40935036.850000001</v>
      </c>
      <c r="E12" s="14">
        <v>-39593145.130000003</v>
      </c>
      <c r="F12" s="16">
        <v>1475915.64</v>
      </c>
      <c r="H12" s="13" t="s">
        <v>17</v>
      </c>
      <c r="I12" s="14">
        <v>-41069060.770000003</v>
      </c>
      <c r="J12" s="15">
        <v>72193348.719999999</v>
      </c>
      <c r="K12" s="14">
        <v>-85535513.650000006</v>
      </c>
      <c r="L12" s="14">
        <v>-54411225.700000003</v>
      </c>
      <c r="M12" s="16">
        <v>-13342164.93</v>
      </c>
      <c r="O12" s="13" t="s">
        <v>17</v>
      </c>
      <c r="P12" s="14">
        <v>-41069060.770000003</v>
      </c>
      <c r="Q12" s="15">
        <v>149287132.81</v>
      </c>
      <c r="R12" s="14">
        <v>-128827803.58</v>
      </c>
      <c r="S12" s="14">
        <v>-20609731.539999999</v>
      </c>
      <c r="T12" s="16">
        <v>20459329.23</v>
      </c>
      <c r="V12" s="28" t="s">
        <v>17</v>
      </c>
      <c r="W12" s="29">
        <v>-44176980.32</v>
      </c>
      <c r="X12" s="30">
        <v>60194627.060000002</v>
      </c>
      <c r="Y12" s="29">
        <v>-58952198.960000001</v>
      </c>
      <c r="Z12" s="29">
        <v>-42934552.219999999</v>
      </c>
      <c r="AA12" s="29">
        <v>1242428.1000000001</v>
      </c>
    </row>
    <row r="13" spans="1:27" ht="15" x14ac:dyDescent="0.25">
      <c r="A13" s="13" t="s">
        <v>18</v>
      </c>
      <c r="B13" s="14">
        <v>-28657535.350000001</v>
      </c>
      <c r="C13" s="15">
        <v>40524632.229999997</v>
      </c>
      <c r="D13" s="14">
        <v>-13208344.57</v>
      </c>
      <c r="E13" s="14">
        <v>-1341247.69</v>
      </c>
      <c r="F13" s="16">
        <v>27316287.66</v>
      </c>
      <c r="H13" s="13" t="s">
        <v>18</v>
      </c>
      <c r="I13" s="14">
        <v>-28657535.350000001</v>
      </c>
      <c r="J13" s="15">
        <v>54271771.289999999</v>
      </c>
      <c r="K13" s="14">
        <v>-27511690.73</v>
      </c>
      <c r="L13" s="14">
        <v>-1897454.79</v>
      </c>
      <c r="M13" s="16">
        <v>26760080.559999999</v>
      </c>
      <c r="O13" s="13" t="s">
        <v>18</v>
      </c>
      <c r="P13" s="14">
        <v>-28657535.350000001</v>
      </c>
      <c r="Q13" s="15">
        <v>66888036.439999998</v>
      </c>
      <c r="R13" s="14">
        <v>-40273088</v>
      </c>
      <c r="S13" s="14">
        <v>-2042586.91</v>
      </c>
      <c r="T13" s="16">
        <v>26614948.440000001</v>
      </c>
      <c r="V13" s="28" t="s">
        <v>18</v>
      </c>
      <c r="W13" s="29">
        <v>-13806381.4</v>
      </c>
      <c r="X13" s="30">
        <v>31153834.77</v>
      </c>
      <c r="Y13" s="29">
        <v>-17792433.379999999</v>
      </c>
      <c r="Z13" s="29">
        <v>-444980.01</v>
      </c>
      <c r="AA13" s="29">
        <v>13361401.390000001</v>
      </c>
    </row>
    <row r="14" spans="1:27" ht="15" x14ac:dyDescent="0.25">
      <c r="A14" s="13" t="s">
        <v>19</v>
      </c>
      <c r="B14" s="15">
        <v>0</v>
      </c>
      <c r="C14" s="15">
        <v>232425.13</v>
      </c>
      <c r="D14" s="14">
        <v>-232427.24</v>
      </c>
      <c r="E14" s="14">
        <v>-2.11</v>
      </c>
      <c r="F14" s="16">
        <v>-2.11</v>
      </c>
      <c r="H14" s="13" t="s">
        <v>19</v>
      </c>
      <c r="I14" s="15">
        <v>0</v>
      </c>
      <c r="J14" s="15">
        <v>390386.4</v>
      </c>
      <c r="K14" s="14">
        <v>-390441.23</v>
      </c>
      <c r="L14" s="14">
        <v>-54.83</v>
      </c>
      <c r="M14" s="16">
        <v>-54.83</v>
      </c>
      <c r="O14" s="13" t="s">
        <v>19</v>
      </c>
      <c r="P14" s="15">
        <v>0</v>
      </c>
      <c r="Q14" s="15">
        <v>390386.43</v>
      </c>
      <c r="R14" s="14">
        <v>-390505.81</v>
      </c>
      <c r="S14" s="14">
        <v>-119.38</v>
      </c>
      <c r="T14" s="16">
        <v>-119.38</v>
      </c>
      <c r="V14" s="28" t="s">
        <v>19</v>
      </c>
      <c r="W14" s="30">
        <v>0</v>
      </c>
      <c r="X14" s="30">
        <v>1279.8</v>
      </c>
      <c r="Y14" s="29">
        <v>-1279.8</v>
      </c>
      <c r="Z14" s="30">
        <v>0</v>
      </c>
      <c r="AA14" s="30">
        <v>0</v>
      </c>
    </row>
    <row r="15" spans="1:27" ht="15" x14ac:dyDescent="0.25">
      <c r="A15" s="13" t="s">
        <v>20</v>
      </c>
      <c r="B15" s="15">
        <v>0</v>
      </c>
      <c r="C15" s="15">
        <v>232425.13</v>
      </c>
      <c r="D15" s="14">
        <v>-232427.24</v>
      </c>
      <c r="E15" s="14">
        <v>-2.11</v>
      </c>
      <c r="F15" s="16">
        <v>-2.11</v>
      </c>
      <c r="H15" s="13" t="s">
        <v>20</v>
      </c>
      <c r="I15" s="15">
        <v>0</v>
      </c>
      <c r="J15" s="15">
        <v>390386.4</v>
      </c>
      <c r="K15" s="14">
        <v>-390441.23</v>
      </c>
      <c r="L15" s="14">
        <v>-54.83</v>
      </c>
      <c r="M15" s="16">
        <v>-54.83</v>
      </c>
      <c r="O15" s="13" t="s">
        <v>20</v>
      </c>
      <c r="P15" s="15">
        <v>0</v>
      </c>
      <c r="Q15" s="15">
        <v>390386.43</v>
      </c>
      <c r="R15" s="14">
        <v>-390505.81</v>
      </c>
      <c r="S15" s="14">
        <v>-119.38</v>
      </c>
      <c r="T15" s="16">
        <v>-119.38</v>
      </c>
      <c r="V15" s="28" t="s">
        <v>20</v>
      </c>
      <c r="W15" s="30">
        <v>0</v>
      </c>
      <c r="X15" s="30">
        <v>1279.8</v>
      </c>
      <c r="Y15" s="29">
        <v>-1279.8</v>
      </c>
      <c r="Z15" s="30">
        <v>0</v>
      </c>
      <c r="AA15" s="30">
        <v>0</v>
      </c>
    </row>
    <row r="16" spans="1:27" ht="15" x14ac:dyDescent="0.25">
      <c r="A16" s="13" t="s">
        <v>21</v>
      </c>
      <c r="B16" s="14">
        <v>-3000</v>
      </c>
      <c r="C16" s="17">
        <v>0</v>
      </c>
      <c r="D16" s="15">
        <v>0</v>
      </c>
      <c r="E16" s="14">
        <v>-3000</v>
      </c>
      <c r="F16" s="18">
        <v>0</v>
      </c>
      <c r="H16" s="13" t="s">
        <v>21</v>
      </c>
      <c r="I16" s="14">
        <v>-3000</v>
      </c>
      <c r="J16" s="17">
        <v>0</v>
      </c>
      <c r="K16" s="15">
        <v>0</v>
      </c>
      <c r="L16" s="14">
        <v>-3000</v>
      </c>
      <c r="M16" s="18">
        <v>0</v>
      </c>
      <c r="O16" s="13" t="s">
        <v>21</v>
      </c>
      <c r="P16" s="14">
        <v>-3000</v>
      </c>
      <c r="Q16" s="15">
        <v>3000</v>
      </c>
      <c r="R16" s="14">
        <v>-3000</v>
      </c>
      <c r="S16" s="14">
        <v>-3000</v>
      </c>
      <c r="T16" s="18">
        <v>0</v>
      </c>
      <c r="V16" s="28" t="s">
        <v>21</v>
      </c>
      <c r="W16" s="29">
        <v>-3000</v>
      </c>
      <c r="X16" s="31">
        <v>0</v>
      </c>
      <c r="Y16" s="30">
        <v>0</v>
      </c>
      <c r="Z16" s="29">
        <v>-3000</v>
      </c>
      <c r="AA16" s="30">
        <v>0</v>
      </c>
    </row>
    <row r="17" spans="1:27" ht="15" x14ac:dyDescent="0.25">
      <c r="A17" s="13" t="s">
        <v>22</v>
      </c>
      <c r="B17" s="14">
        <v>-3000</v>
      </c>
      <c r="C17" s="17">
        <v>0</v>
      </c>
      <c r="D17" s="15">
        <v>0</v>
      </c>
      <c r="E17" s="14">
        <v>-3000</v>
      </c>
      <c r="F17" s="18">
        <v>0</v>
      </c>
      <c r="H17" s="13" t="s">
        <v>22</v>
      </c>
      <c r="I17" s="14">
        <v>-3000</v>
      </c>
      <c r="J17" s="17">
        <v>0</v>
      </c>
      <c r="K17" s="15">
        <v>0</v>
      </c>
      <c r="L17" s="14">
        <v>-3000</v>
      </c>
      <c r="M17" s="18">
        <v>0</v>
      </c>
      <c r="O17" s="13" t="s">
        <v>22</v>
      </c>
      <c r="P17" s="14">
        <v>-3000</v>
      </c>
      <c r="Q17" s="15">
        <v>3000</v>
      </c>
      <c r="R17" s="14">
        <v>-3000</v>
      </c>
      <c r="S17" s="14">
        <v>-3000</v>
      </c>
      <c r="T17" s="18">
        <v>0</v>
      </c>
      <c r="V17" s="28" t="s">
        <v>22</v>
      </c>
      <c r="W17" s="29">
        <v>-3000</v>
      </c>
      <c r="X17" s="31">
        <v>0</v>
      </c>
      <c r="Y17" s="30">
        <v>0</v>
      </c>
      <c r="Z17" s="29">
        <v>-3000</v>
      </c>
      <c r="AA17" s="30">
        <v>0</v>
      </c>
    </row>
    <row r="18" spans="1:27" ht="15" x14ac:dyDescent="0.25">
      <c r="A18" s="13" t="s">
        <v>23</v>
      </c>
      <c r="B18" s="17">
        <v>0</v>
      </c>
      <c r="C18" s="17">
        <v>0</v>
      </c>
      <c r="D18" s="14">
        <v>-15105357</v>
      </c>
      <c r="E18" s="14">
        <v>-15105357</v>
      </c>
      <c r="F18" s="16">
        <v>-15105357</v>
      </c>
      <c r="H18" s="13" t="s">
        <v>23</v>
      </c>
      <c r="I18" s="17">
        <v>0</v>
      </c>
      <c r="J18" s="17">
        <v>0</v>
      </c>
      <c r="K18" s="14">
        <v>-19290118</v>
      </c>
      <c r="L18" s="14">
        <v>-19290118</v>
      </c>
      <c r="M18" s="16">
        <v>-19290118</v>
      </c>
      <c r="O18" s="13" t="s">
        <v>23</v>
      </c>
      <c r="P18" s="17">
        <v>0</v>
      </c>
      <c r="Q18" s="17">
        <v>0</v>
      </c>
      <c r="R18" s="14">
        <v>-23397676</v>
      </c>
      <c r="S18" s="14">
        <v>-23397676</v>
      </c>
      <c r="T18" s="16">
        <v>-23397676</v>
      </c>
      <c r="V18" s="28" t="s">
        <v>23</v>
      </c>
      <c r="W18" s="29">
        <v>-27954086</v>
      </c>
      <c r="X18" s="30">
        <v>34837150</v>
      </c>
      <c r="Y18" s="29">
        <v>-43172027</v>
      </c>
      <c r="Z18" s="29">
        <v>-36288963</v>
      </c>
      <c r="AA18" s="29">
        <v>-8334877</v>
      </c>
    </row>
    <row r="19" spans="1:27" ht="15.75" thickBot="1" x14ac:dyDescent="0.3">
      <c r="A19" s="19" t="s">
        <v>24</v>
      </c>
      <c r="B19" s="20">
        <v>0</v>
      </c>
      <c r="C19" s="20">
        <v>0</v>
      </c>
      <c r="D19" s="21">
        <v>-15105357</v>
      </c>
      <c r="E19" s="21">
        <v>-15105357</v>
      </c>
      <c r="F19" s="22">
        <v>-15105357</v>
      </c>
      <c r="H19" s="19" t="s">
        <v>24</v>
      </c>
      <c r="I19" s="20">
        <v>0</v>
      </c>
      <c r="J19" s="20">
        <v>0</v>
      </c>
      <c r="K19" s="21">
        <v>-19290118</v>
      </c>
      <c r="L19" s="21">
        <v>-19290118</v>
      </c>
      <c r="M19" s="22">
        <v>-19290118</v>
      </c>
      <c r="O19" s="19" t="s">
        <v>24</v>
      </c>
      <c r="P19" s="20">
        <v>0</v>
      </c>
      <c r="Q19" s="20">
        <v>0</v>
      </c>
      <c r="R19" s="21">
        <v>-23397676</v>
      </c>
      <c r="S19" s="21">
        <v>-23397676</v>
      </c>
      <c r="T19" s="22">
        <v>-23397676</v>
      </c>
      <c r="V19" s="28" t="s">
        <v>24</v>
      </c>
      <c r="W19" s="29">
        <v>-27954086</v>
      </c>
      <c r="X19" s="31">
        <v>0</v>
      </c>
      <c r="Y19" s="29">
        <v>-8334877</v>
      </c>
      <c r="Z19" s="29">
        <v>-36288963</v>
      </c>
      <c r="AA19" s="29">
        <v>-8334877</v>
      </c>
    </row>
    <row r="20" spans="1:27" ht="15" x14ac:dyDescent="0.25">
      <c r="E20" s="1">
        <f>+#REF!</f>
        <v>64440283.219999999</v>
      </c>
      <c r="V20" s="26" t="s">
        <v>25</v>
      </c>
      <c r="W20" s="32">
        <v>0</v>
      </c>
      <c r="X20" s="33">
        <v>34837150</v>
      </c>
      <c r="Y20" s="34">
        <v>-34837150</v>
      </c>
      <c r="Z20" s="33">
        <v>0</v>
      </c>
      <c r="AA20" s="33">
        <v>0</v>
      </c>
    </row>
    <row r="21" spans="1:27" x14ac:dyDescent="0.2">
      <c r="H21" s="38" t="s">
        <v>26</v>
      </c>
      <c r="I21" s="38"/>
      <c r="J21" s="38"/>
      <c r="K21" s="38"/>
      <c r="L21" s="38"/>
      <c r="M21" s="38"/>
      <c r="O21" s="38" t="s">
        <v>26</v>
      </c>
      <c r="P21" s="38"/>
      <c r="Q21" s="38"/>
      <c r="R21" s="38"/>
      <c r="S21" s="38"/>
      <c r="T21" s="38"/>
    </row>
    <row r="22" spans="1:27" x14ac:dyDescent="0.2">
      <c r="E22" s="12">
        <f>+E20-E6</f>
        <v>128880566.44</v>
      </c>
    </row>
    <row r="23" spans="1:27" x14ac:dyDescent="0.2">
      <c r="V23" s="38"/>
      <c r="W23" s="38"/>
      <c r="X23" s="38"/>
      <c r="Y23" s="38"/>
      <c r="Z23" s="38"/>
      <c r="AA23" s="38"/>
    </row>
  </sheetData>
  <mergeCells count="15">
    <mergeCell ref="A1:F1"/>
    <mergeCell ref="H1:M1"/>
    <mergeCell ref="O1:T1"/>
    <mergeCell ref="V1:AA1"/>
    <mergeCell ref="A2:F2"/>
    <mergeCell ref="H2:M2"/>
    <mergeCell ref="O2:T2"/>
    <mergeCell ref="V2:AA2"/>
    <mergeCell ref="V23:AA23"/>
    <mergeCell ref="A3:F3"/>
    <mergeCell ref="H3:M3"/>
    <mergeCell ref="O3:T3"/>
    <mergeCell ref="V3:AA3"/>
    <mergeCell ref="H21:M21"/>
    <mergeCell ref="O21:T21"/>
  </mergeCells>
  <printOptions horizontalCentered="1"/>
  <pageMargins left="0.74803149606299213" right="0.74803149606299213" top="0.39370078740157483" bottom="1.1811023622047245" header="0" footer="0.55118110236220474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2017-08-22T22:31:15Z</cp:lastPrinted>
  <dcterms:created xsi:type="dcterms:W3CDTF">2017-08-22T22:27:16Z</dcterms:created>
  <dcterms:modified xsi:type="dcterms:W3CDTF">2017-08-22T22:31:20Z</dcterms:modified>
</cp:coreProperties>
</file>